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5" windowWidth="11640" windowHeight="8505" tabRatio="792" firstSheet="3" activeTab="10"/>
  </bookViews>
  <sheets>
    <sheet name="Templates" sheetId="23" r:id="rId1"/>
    <sheet name="Standards" sheetId="21" r:id="rId2"/>
    <sheet name="Climate Zones" sheetId="20" r:id="rId3"/>
    <sheet name="Climate Zone Sets" sheetId="26" r:id="rId4"/>
    <sheet name="Space Types" sheetId="1" r:id="rId5"/>
    <sheet name="Ventilation" sheetId="2" r:id="rId6"/>
    <sheet name="Occupancy" sheetId="14" r:id="rId7"/>
    <sheet name="Interior Lighting" sheetId="3" r:id="rId8"/>
    <sheet name="Construction Sets" sheetId="16" r:id="rId9"/>
    <sheet name="Construction Properties" sheetId="18" r:id="rId10"/>
    <sheet name="Constructions" sheetId="25" r:id="rId11"/>
    <sheet name="Materials" sheetId="19" r:id="rId12"/>
    <sheet name="Schedules" sheetId="24" r:id="rId13"/>
    <sheet name="Lookups" sheetId="15" r:id="rId14"/>
  </sheets>
  <definedNames>
    <definedName name="_xlnm._FilterDatabase" localSheetId="4" hidden="1">'Space Types'!$A$1:$AX$2</definedName>
  </definedNames>
  <calcPr calcId="145621"/>
</workbook>
</file>

<file path=xl/calcChain.xml><?xml version="1.0" encoding="utf-8"?>
<calcChain xmlns="http://schemas.openxmlformats.org/spreadsheetml/2006/main">
  <c r="F118" i="19" l="1"/>
  <c r="F119" i="19"/>
  <c r="F116" i="19"/>
  <c r="F117" i="19"/>
  <c r="F115" i="19"/>
  <c r="F112" i="19"/>
  <c r="F113" i="19"/>
  <c r="F114" i="19"/>
  <c r="F108" i="19"/>
  <c r="F109" i="19"/>
  <c r="F110" i="19"/>
  <c r="F111" i="19"/>
  <c r="F107" i="19"/>
  <c r="F106" i="19"/>
  <c r="F222" i="19" l="1"/>
  <c r="F182" i="19"/>
  <c r="F22" i="19" l="1"/>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6" i="19"/>
  <c r="F7" i="19"/>
  <c r="F8" i="19"/>
  <c r="F9" i="19"/>
  <c r="F10" i="19"/>
  <c r="F11" i="19"/>
  <c r="F12" i="19"/>
  <c r="F13" i="19"/>
  <c r="F14" i="19"/>
  <c r="F15" i="19"/>
  <c r="F16" i="19"/>
  <c r="F17" i="19"/>
  <c r="F18" i="19"/>
  <c r="F19" i="19"/>
  <c r="F20" i="19"/>
  <c r="F21" i="19"/>
  <c r="F5" i="19"/>
  <c r="F4" i="19"/>
  <c r="H698" i="1"/>
  <c r="H697" i="1"/>
  <c r="H696" i="1"/>
  <c r="H695" i="1"/>
  <c r="H694" i="1"/>
  <c r="H693" i="1"/>
  <c r="H217" i="1"/>
  <c r="K217" i="1"/>
  <c r="H218" i="1"/>
  <c r="K218" i="1"/>
  <c r="AS211" i="1"/>
  <c r="H211" i="1"/>
  <c r="K211" i="1"/>
  <c r="AS209" i="1"/>
  <c r="H209" i="1"/>
  <c r="K209" i="1"/>
  <c r="AS218" i="1"/>
  <c r="AS217" i="1"/>
  <c r="AS216" i="1"/>
  <c r="H216" i="1"/>
  <c r="K216" i="1"/>
  <c r="AS225" i="1"/>
  <c r="H225" i="1"/>
  <c r="K225" i="1"/>
  <c r="AS224" i="1"/>
  <c r="H224" i="1"/>
  <c r="AS223" i="1"/>
  <c r="H223" i="1"/>
  <c r="K223" i="1"/>
  <c r="K589" i="1"/>
  <c r="H723" i="1"/>
  <c r="H724" i="1"/>
  <c r="H725" i="1"/>
  <c r="AS723" i="1"/>
  <c r="AS724" i="1"/>
  <c r="AS725" i="1"/>
  <c r="U716"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W716" i="1"/>
  <c r="V716" i="1"/>
  <c r="U715" i="1"/>
  <c r="W715" i="1"/>
  <c r="V715" i="1"/>
  <c r="U714" i="1"/>
  <c r="W714" i="1"/>
  <c r="V714" i="1"/>
  <c r="U713" i="1"/>
  <c r="W713" i="1"/>
  <c r="V713" i="1"/>
  <c r="U712" i="1"/>
  <c r="W712" i="1"/>
  <c r="V712" i="1"/>
  <c r="U711" i="1"/>
  <c r="W711" i="1"/>
  <c r="V711" i="1"/>
  <c r="X716" i="1"/>
  <c r="BC715" i="1"/>
  <c r="AS715" i="1"/>
  <c r="X715" i="1"/>
  <c r="BC714" i="1"/>
  <c r="AS714" i="1"/>
  <c r="X714" i="1"/>
  <c r="BC713" i="1"/>
  <c r="AS713" i="1"/>
  <c r="X713" i="1"/>
  <c r="BC712" i="1"/>
  <c r="AS712" i="1"/>
  <c r="X712" i="1"/>
  <c r="BC711" i="1"/>
  <c r="AS711" i="1"/>
  <c r="X711" i="1"/>
  <c r="H210" i="1"/>
  <c r="K210" i="1"/>
  <c r="AS210" i="1"/>
  <c r="U477" i="1"/>
  <c r="U475" i="1"/>
  <c r="U476" i="1"/>
  <c r="U478" i="1"/>
  <c r="U479" i="1"/>
  <c r="U205" i="1"/>
  <c r="U202" i="1"/>
  <c r="U206" i="1"/>
  <c r="U203" i="1"/>
  <c r="U204" i="1"/>
  <c r="U207" i="1"/>
  <c r="U639" i="1"/>
  <c r="U636" i="1"/>
  <c r="U640" i="1"/>
  <c r="U637" i="1"/>
  <c r="U638" i="1"/>
  <c r="U641" i="1"/>
  <c r="U573" i="1"/>
  <c r="U570" i="1"/>
  <c r="U574" i="1"/>
  <c r="U571" i="1"/>
  <c r="U572" i="1"/>
  <c r="U575" i="1"/>
  <c r="U187" i="1"/>
  <c r="U184" i="1"/>
  <c r="U188" i="1"/>
  <c r="U185" i="1"/>
  <c r="U186" i="1"/>
  <c r="U189" i="1"/>
  <c r="U468" i="1"/>
  <c r="U471" i="1"/>
  <c r="U469" i="1"/>
  <c r="U470" i="1"/>
  <c r="U472" i="1"/>
  <c r="U473" i="1"/>
  <c r="U304" i="1"/>
  <c r="U301" i="1"/>
  <c r="U302" i="1"/>
  <c r="U305" i="1"/>
  <c r="U303" i="1"/>
  <c r="U306" i="1"/>
  <c r="U769" i="1"/>
  <c r="U766" i="1"/>
  <c r="U770" i="1"/>
  <c r="U767" i="1"/>
  <c r="U768" i="1"/>
  <c r="U771" i="1"/>
  <c r="U181" i="1"/>
  <c r="U178" i="1"/>
  <c r="U182" i="1"/>
  <c r="U179" i="1"/>
  <c r="U180" i="1"/>
  <c r="U465" i="1"/>
  <c r="U462" i="1"/>
  <c r="U466" i="1"/>
  <c r="U463" i="1"/>
  <c r="U464" i="1"/>
  <c r="U183" i="1"/>
  <c r="U467" i="1"/>
  <c r="U537" i="1"/>
  <c r="U534" i="1"/>
  <c r="U538" i="1"/>
  <c r="U535" i="1"/>
  <c r="U536" i="1"/>
  <c r="U633" i="1"/>
  <c r="U630" i="1"/>
  <c r="U634" i="1"/>
  <c r="U631" i="1"/>
  <c r="U632" i="1"/>
  <c r="U539" i="1"/>
  <c r="U635" i="1"/>
  <c r="U531" i="1"/>
  <c r="U528" i="1"/>
  <c r="U532" i="1"/>
  <c r="U529" i="1"/>
  <c r="U530" i="1"/>
  <c r="U627" i="1"/>
  <c r="U624" i="1"/>
  <c r="U628" i="1"/>
  <c r="U625" i="1"/>
  <c r="U626" i="1"/>
  <c r="U533" i="1"/>
  <c r="U629" i="1"/>
  <c r="U456" i="1"/>
  <c r="U459" i="1"/>
  <c r="U457" i="1"/>
  <c r="U458" i="1"/>
  <c r="U460" i="1"/>
  <c r="U461" i="1"/>
  <c r="U298" i="1"/>
  <c r="U295" i="1"/>
  <c r="U296" i="1"/>
  <c r="U299" i="1"/>
  <c r="U297" i="1"/>
  <c r="U300" i="1"/>
  <c r="U292" i="1"/>
  <c r="U289" i="1"/>
  <c r="U290" i="1"/>
  <c r="U293" i="1"/>
  <c r="U291" i="1"/>
  <c r="U453" i="1"/>
  <c r="U450" i="1"/>
  <c r="U454" i="1"/>
  <c r="U451" i="1"/>
  <c r="U452" i="1"/>
  <c r="U294" i="1"/>
  <c r="U455" i="1"/>
  <c r="U127" i="1"/>
  <c r="U124" i="1"/>
  <c r="U128" i="1"/>
  <c r="U129" i="1"/>
  <c r="U125" i="1"/>
  <c r="U172" i="1"/>
  <c r="U175" i="1"/>
  <c r="U173" i="1"/>
  <c r="U174" i="1"/>
  <c r="U176" i="1"/>
  <c r="U199" i="1"/>
  <c r="U196" i="1"/>
  <c r="U200" i="1"/>
  <c r="U197" i="1"/>
  <c r="U198" i="1"/>
  <c r="U286" i="1"/>
  <c r="U283" i="1"/>
  <c r="U284" i="1"/>
  <c r="U287" i="1"/>
  <c r="U285" i="1"/>
  <c r="U525" i="1"/>
  <c r="U522" i="1"/>
  <c r="U526" i="1"/>
  <c r="U523" i="1"/>
  <c r="U524" i="1"/>
  <c r="U621" i="1"/>
  <c r="U618" i="1"/>
  <c r="U622" i="1"/>
  <c r="U619" i="1"/>
  <c r="U620" i="1"/>
  <c r="U720" i="1"/>
  <c r="U717" i="1"/>
  <c r="U721" i="1"/>
  <c r="U718" i="1"/>
  <c r="U719" i="1"/>
  <c r="U126" i="1"/>
  <c r="U177" i="1"/>
  <c r="U201" i="1"/>
  <c r="U288" i="1"/>
  <c r="U527" i="1"/>
  <c r="U623" i="1"/>
  <c r="U722" i="1"/>
  <c r="U751" i="1"/>
  <c r="U748" i="1"/>
  <c r="U752" i="1"/>
  <c r="U749" i="1"/>
  <c r="U750" i="1"/>
  <c r="U753" i="1"/>
  <c r="U13" i="1"/>
  <c r="U10" i="1"/>
  <c r="U14" i="1"/>
  <c r="U15" i="1"/>
  <c r="U11" i="1"/>
  <c r="U121" i="1"/>
  <c r="U118" i="1"/>
  <c r="U122" i="1"/>
  <c r="U123" i="1"/>
  <c r="U119" i="1"/>
  <c r="U549" i="1"/>
  <c r="U546" i="1"/>
  <c r="U550" i="1"/>
  <c r="U547" i="1"/>
  <c r="U548" i="1"/>
  <c r="U12" i="1"/>
  <c r="U120" i="1"/>
  <c r="U551" i="1"/>
  <c r="U447" i="1"/>
  <c r="U444" i="1"/>
  <c r="U448" i="1"/>
  <c r="U445" i="1"/>
  <c r="U446" i="1"/>
  <c r="U449" i="1"/>
  <c r="U745" i="1"/>
  <c r="U742" i="1"/>
  <c r="U746" i="1"/>
  <c r="U743" i="1"/>
  <c r="U744" i="1"/>
  <c r="U747" i="1"/>
  <c r="U277" i="1"/>
  <c r="U280" i="1"/>
  <c r="U278" i="1"/>
  <c r="U281" i="1"/>
  <c r="U279" i="1"/>
  <c r="U438" i="1"/>
  <c r="U441" i="1"/>
  <c r="U439" i="1"/>
  <c r="U440" i="1"/>
  <c r="U442" i="1"/>
  <c r="U282" i="1"/>
  <c r="U443" i="1"/>
  <c r="U567" i="1"/>
  <c r="U564" i="1"/>
  <c r="U568" i="1"/>
  <c r="U565" i="1"/>
  <c r="U566" i="1"/>
  <c r="U569" i="1"/>
  <c r="U115" i="1"/>
  <c r="U112" i="1"/>
  <c r="U116" i="1"/>
  <c r="U117" i="1"/>
  <c r="U113" i="1"/>
  <c r="U114" i="1"/>
  <c r="U109" i="1"/>
  <c r="U106" i="1"/>
  <c r="U110" i="1"/>
  <c r="U111" i="1"/>
  <c r="U107" i="1"/>
  <c r="U108" i="1"/>
  <c r="U103" i="1"/>
  <c r="U100" i="1"/>
  <c r="U104" i="1"/>
  <c r="U105" i="1"/>
  <c r="U101" i="1"/>
  <c r="U102" i="1"/>
  <c r="U97" i="1"/>
  <c r="U94" i="1"/>
  <c r="U98" i="1"/>
  <c r="U99" i="1"/>
  <c r="U95" i="1"/>
  <c r="U96" i="1"/>
  <c r="U432" i="1"/>
  <c r="U435" i="1"/>
  <c r="U433" i="1"/>
  <c r="U434" i="1"/>
  <c r="U436" i="1"/>
  <c r="U437" i="1"/>
  <c r="U708" i="1"/>
  <c r="U705" i="1"/>
  <c r="U709" i="1"/>
  <c r="U706" i="1"/>
  <c r="U707" i="1"/>
  <c r="U710" i="1"/>
  <c r="U763" i="1"/>
  <c r="U760" i="1"/>
  <c r="U764" i="1"/>
  <c r="U761" i="1"/>
  <c r="U762" i="1"/>
  <c r="U765" i="1"/>
  <c r="U702" i="1"/>
  <c r="U699" i="1"/>
  <c r="U703" i="1"/>
  <c r="U700" i="1"/>
  <c r="U701" i="1"/>
  <c r="U704" i="1"/>
  <c r="U169" i="1"/>
  <c r="U166" i="1"/>
  <c r="U170" i="1"/>
  <c r="U171" i="1"/>
  <c r="U167" i="1"/>
  <c r="U690" i="1"/>
  <c r="U691" i="1"/>
  <c r="U692" i="1"/>
  <c r="U168" i="1"/>
  <c r="U519" i="1"/>
  <c r="U516" i="1"/>
  <c r="U520" i="1"/>
  <c r="U517" i="1"/>
  <c r="U518" i="1"/>
  <c r="U615" i="1"/>
  <c r="U612" i="1"/>
  <c r="U616" i="1"/>
  <c r="U613" i="1"/>
  <c r="U614" i="1"/>
  <c r="U521" i="1"/>
  <c r="U617" i="1"/>
  <c r="U429" i="1"/>
  <c r="U426" i="1"/>
  <c r="U430" i="1"/>
  <c r="U427" i="1"/>
  <c r="U428" i="1"/>
  <c r="U431" i="1"/>
  <c r="U91" i="1"/>
  <c r="U88" i="1"/>
  <c r="U92" i="1"/>
  <c r="U93" i="1"/>
  <c r="U89" i="1"/>
  <c r="U90" i="1"/>
  <c r="U85" i="1"/>
  <c r="U82" i="1"/>
  <c r="U86" i="1"/>
  <c r="U87" i="1"/>
  <c r="U83" i="1"/>
  <c r="U84" i="1"/>
  <c r="U79" i="1"/>
  <c r="U76" i="1"/>
  <c r="U80" i="1"/>
  <c r="U81" i="1"/>
  <c r="U77" i="1"/>
  <c r="U78" i="1"/>
  <c r="U274" i="1"/>
  <c r="U275" i="1"/>
  <c r="U271" i="1"/>
  <c r="U276" i="1"/>
  <c r="U272" i="1"/>
  <c r="U423" i="1"/>
  <c r="U420" i="1"/>
  <c r="U424" i="1"/>
  <c r="U421" i="1"/>
  <c r="U422" i="1"/>
  <c r="U273" i="1"/>
  <c r="U425" i="1"/>
  <c r="U414" i="1"/>
  <c r="U417" i="1"/>
  <c r="U415" i="1"/>
  <c r="U416" i="1"/>
  <c r="U418" i="1"/>
  <c r="U419" i="1"/>
  <c r="U7" i="1"/>
  <c r="U4" i="1"/>
  <c r="U8" i="1"/>
  <c r="U9" i="1"/>
  <c r="U5" i="1"/>
  <c r="U73" i="1"/>
  <c r="U70" i="1"/>
  <c r="U74" i="1"/>
  <c r="U75" i="1"/>
  <c r="U71" i="1"/>
  <c r="U163" i="1"/>
  <c r="U160" i="1"/>
  <c r="U164" i="1"/>
  <c r="U165" i="1"/>
  <c r="U161" i="1"/>
  <c r="U513" i="1"/>
  <c r="U510" i="1"/>
  <c r="U514" i="1"/>
  <c r="U511" i="1"/>
  <c r="U512" i="1"/>
  <c r="U543" i="1"/>
  <c r="U540" i="1"/>
  <c r="U544" i="1"/>
  <c r="U541" i="1"/>
  <c r="U542" i="1"/>
  <c r="U609" i="1"/>
  <c r="U606" i="1"/>
  <c r="U610" i="1"/>
  <c r="U607" i="1"/>
  <c r="U608" i="1"/>
  <c r="U6" i="1"/>
  <c r="U72" i="1"/>
  <c r="U162" i="1"/>
  <c r="U515" i="1"/>
  <c r="U545" i="1"/>
  <c r="U611" i="1"/>
  <c r="U67" i="1"/>
  <c r="U64" i="1"/>
  <c r="U68" i="1"/>
  <c r="U69" i="1"/>
  <c r="U65" i="1"/>
  <c r="U66" i="1"/>
  <c r="U157" i="1"/>
  <c r="U154" i="1"/>
  <c r="U158" i="1"/>
  <c r="U159" i="1"/>
  <c r="U155" i="1"/>
  <c r="U687" i="1"/>
  <c r="U684" i="1"/>
  <c r="U688" i="1"/>
  <c r="U685" i="1"/>
  <c r="U686" i="1"/>
  <c r="U156" i="1"/>
  <c r="U689" i="1"/>
  <c r="U507" i="1"/>
  <c r="U504" i="1"/>
  <c r="U508" i="1"/>
  <c r="U505" i="1"/>
  <c r="U506" i="1"/>
  <c r="U603" i="1"/>
  <c r="U600" i="1"/>
  <c r="U604" i="1"/>
  <c r="U601" i="1"/>
  <c r="U602" i="1"/>
  <c r="U509" i="1"/>
  <c r="U605" i="1"/>
  <c r="U61" i="1"/>
  <c r="U58" i="1"/>
  <c r="U62" i="1"/>
  <c r="U63" i="1"/>
  <c r="U59" i="1"/>
  <c r="U151" i="1"/>
  <c r="U148" i="1"/>
  <c r="U152" i="1"/>
  <c r="U153" i="1"/>
  <c r="U149" i="1"/>
  <c r="U268" i="1"/>
  <c r="U269" i="1"/>
  <c r="U265" i="1"/>
  <c r="U270" i="1"/>
  <c r="U266" i="1"/>
  <c r="U411" i="1"/>
  <c r="U408" i="1"/>
  <c r="U412" i="1"/>
  <c r="U413" i="1"/>
  <c r="U409" i="1"/>
  <c r="U501" i="1"/>
  <c r="U498" i="1"/>
  <c r="U502" i="1"/>
  <c r="U499" i="1"/>
  <c r="U500" i="1"/>
  <c r="U597" i="1"/>
  <c r="U594" i="1"/>
  <c r="U598" i="1"/>
  <c r="U595" i="1"/>
  <c r="U596" i="1"/>
  <c r="U60" i="1"/>
  <c r="U150" i="1"/>
  <c r="U267" i="1"/>
  <c r="U410" i="1"/>
  <c r="U503" i="1"/>
  <c r="U599" i="1"/>
  <c r="U405" i="1"/>
  <c r="U402" i="1"/>
  <c r="U406" i="1"/>
  <c r="U407" i="1"/>
  <c r="U403" i="1"/>
  <c r="U404" i="1"/>
  <c r="U399" i="1"/>
  <c r="U396" i="1"/>
  <c r="U400" i="1"/>
  <c r="U401" i="1"/>
  <c r="U397" i="1"/>
  <c r="U398" i="1"/>
  <c r="U145" i="1"/>
  <c r="U142" i="1"/>
  <c r="U146" i="1"/>
  <c r="U147" i="1"/>
  <c r="U143" i="1"/>
  <c r="U492" i="1"/>
  <c r="U495" i="1"/>
  <c r="U493" i="1"/>
  <c r="U494" i="1"/>
  <c r="U496" i="1"/>
  <c r="U591" i="1"/>
  <c r="U588" i="1"/>
  <c r="U592" i="1"/>
  <c r="U589" i="1"/>
  <c r="U590" i="1"/>
  <c r="U681" i="1"/>
  <c r="U678" i="1"/>
  <c r="U682" i="1"/>
  <c r="U679" i="1"/>
  <c r="U680" i="1"/>
  <c r="U144" i="1"/>
  <c r="U497" i="1"/>
  <c r="U593" i="1"/>
  <c r="U683" i="1"/>
  <c r="U393" i="1"/>
  <c r="U390" i="1"/>
  <c r="U394" i="1"/>
  <c r="U395" i="1"/>
  <c r="U391" i="1"/>
  <c r="U392" i="1"/>
  <c r="U675" i="1"/>
  <c r="U672" i="1"/>
  <c r="U676" i="1"/>
  <c r="U673" i="1"/>
  <c r="U674" i="1"/>
  <c r="U677" i="1"/>
  <c r="U387" i="1"/>
  <c r="U384" i="1"/>
  <c r="U388" i="1"/>
  <c r="U389" i="1"/>
  <c r="U385" i="1"/>
  <c r="U386" i="1"/>
  <c r="U381" i="1"/>
  <c r="U378" i="1"/>
  <c r="U382" i="1"/>
  <c r="U383" i="1"/>
  <c r="U379" i="1"/>
  <c r="U380" i="1"/>
  <c r="U375" i="1"/>
  <c r="U372" i="1"/>
  <c r="U376" i="1"/>
  <c r="U377" i="1"/>
  <c r="U373" i="1"/>
  <c r="U374" i="1"/>
  <c r="U55" i="1"/>
  <c r="U52" i="1"/>
  <c r="U56" i="1"/>
  <c r="U57" i="1"/>
  <c r="U53" i="1"/>
  <c r="U54" i="1"/>
  <c r="U49" i="1"/>
  <c r="U46" i="1"/>
  <c r="U50" i="1"/>
  <c r="U51" i="1"/>
  <c r="U47" i="1"/>
  <c r="U193" i="1"/>
  <c r="U190" i="1"/>
  <c r="U194" i="1"/>
  <c r="U195" i="1"/>
  <c r="U191" i="1"/>
  <c r="U369" i="1"/>
  <c r="U366" i="1"/>
  <c r="U370" i="1"/>
  <c r="U371" i="1"/>
  <c r="U367" i="1"/>
  <c r="U486" i="1"/>
  <c r="U489" i="1"/>
  <c r="U487" i="1"/>
  <c r="U488" i="1"/>
  <c r="U490" i="1"/>
  <c r="U585" i="1"/>
  <c r="U582" i="1"/>
  <c r="U586" i="1"/>
  <c r="U583" i="1"/>
  <c r="U584" i="1"/>
  <c r="U669" i="1"/>
  <c r="U666" i="1"/>
  <c r="U670" i="1"/>
  <c r="U667" i="1"/>
  <c r="U668" i="1"/>
  <c r="U739" i="1"/>
  <c r="U736" i="1"/>
  <c r="U740" i="1"/>
  <c r="U737" i="1"/>
  <c r="U738" i="1"/>
  <c r="U757" i="1"/>
  <c r="U754" i="1"/>
  <c r="U758" i="1"/>
  <c r="U755" i="1"/>
  <c r="U756" i="1"/>
  <c r="U48" i="1"/>
  <c r="U192" i="1"/>
  <c r="U368" i="1"/>
  <c r="U491" i="1"/>
  <c r="U587" i="1"/>
  <c r="U671" i="1"/>
  <c r="U741" i="1"/>
  <c r="U759" i="1"/>
  <c r="U262" i="1"/>
  <c r="U263" i="1"/>
  <c r="U259" i="1"/>
  <c r="U264" i="1"/>
  <c r="U260" i="1"/>
  <c r="U261" i="1"/>
  <c r="U43" i="1"/>
  <c r="U40" i="1"/>
  <c r="U44" i="1"/>
  <c r="U45" i="1"/>
  <c r="U41" i="1"/>
  <c r="U363" i="1"/>
  <c r="U360" i="1"/>
  <c r="U364" i="1"/>
  <c r="U365" i="1"/>
  <c r="U361" i="1"/>
  <c r="U42" i="1"/>
  <c r="U362" i="1"/>
  <c r="U357" i="1"/>
  <c r="U354" i="1"/>
  <c r="U358" i="1"/>
  <c r="U359" i="1"/>
  <c r="U355" i="1"/>
  <c r="U356" i="1"/>
  <c r="U37" i="1"/>
  <c r="U34" i="1"/>
  <c r="U38" i="1"/>
  <c r="U39" i="1"/>
  <c r="U35" i="1"/>
  <c r="U36" i="1"/>
  <c r="U31" i="1"/>
  <c r="U28" i="1"/>
  <c r="U32" i="1"/>
  <c r="U33" i="1"/>
  <c r="U29" i="1"/>
  <c r="U30" i="1"/>
  <c r="U351" i="1"/>
  <c r="U348" i="1"/>
  <c r="U352" i="1"/>
  <c r="U353" i="1"/>
  <c r="U349" i="1"/>
  <c r="U350" i="1"/>
  <c r="U25" i="1"/>
  <c r="U22" i="1"/>
  <c r="U26" i="1"/>
  <c r="U27" i="1"/>
  <c r="U23" i="1"/>
  <c r="U24" i="1"/>
  <c r="U561" i="1"/>
  <c r="U558" i="1"/>
  <c r="U562" i="1"/>
  <c r="U563" i="1"/>
  <c r="U559" i="1"/>
  <c r="U560" i="1"/>
  <c r="U345" i="1"/>
  <c r="U342" i="1"/>
  <c r="U346" i="1"/>
  <c r="U347" i="1"/>
  <c r="U343" i="1"/>
  <c r="U344" i="1"/>
  <c r="U256" i="1"/>
  <c r="U253" i="1"/>
  <c r="U257" i="1"/>
  <c r="U258" i="1"/>
  <c r="U254" i="1"/>
  <c r="U255" i="1"/>
  <c r="U339" i="1"/>
  <c r="U336" i="1"/>
  <c r="U340" i="1"/>
  <c r="U341" i="1"/>
  <c r="U337" i="1"/>
  <c r="U338" i="1"/>
  <c r="U663" i="1"/>
  <c r="U660" i="1"/>
  <c r="U664" i="1"/>
  <c r="U661" i="1"/>
  <c r="U662" i="1"/>
  <c r="U665" i="1"/>
  <c r="U19" i="1"/>
  <c r="U16" i="1"/>
  <c r="U20" i="1"/>
  <c r="U21" i="1"/>
  <c r="U17" i="1"/>
  <c r="U18" i="1"/>
  <c r="U250" i="1"/>
  <c r="U247" i="1"/>
  <c r="U251" i="1"/>
  <c r="U252" i="1"/>
  <c r="U248" i="1"/>
  <c r="U483" i="1"/>
  <c r="U480" i="1"/>
  <c r="U484" i="1"/>
  <c r="U485" i="1"/>
  <c r="U481" i="1"/>
  <c r="U579" i="1"/>
  <c r="U576" i="1"/>
  <c r="U580" i="1"/>
  <c r="U581" i="1"/>
  <c r="U577" i="1"/>
  <c r="U249" i="1"/>
  <c r="U482" i="1"/>
  <c r="U578" i="1"/>
  <c r="U139" i="1"/>
  <c r="U136" i="1"/>
  <c r="U140" i="1"/>
  <c r="U141" i="1"/>
  <c r="U137" i="1"/>
  <c r="U555" i="1"/>
  <c r="U552" i="1"/>
  <c r="U556" i="1"/>
  <c r="U557" i="1"/>
  <c r="U553" i="1"/>
  <c r="U138" i="1"/>
  <c r="U554" i="1"/>
  <c r="U733" i="1"/>
  <c r="U730" i="1"/>
  <c r="U734" i="1"/>
  <c r="U731" i="1"/>
  <c r="U732" i="1"/>
  <c r="U735" i="1"/>
  <c r="U333" i="1"/>
  <c r="U330" i="1"/>
  <c r="U334" i="1"/>
  <c r="U335" i="1"/>
  <c r="U331" i="1"/>
  <c r="U332" i="1"/>
  <c r="U654" i="1"/>
  <c r="U657" i="1"/>
  <c r="U655" i="1"/>
  <c r="U656" i="1"/>
  <c r="U658" i="1"/>
  <c r="U659" i="1"/>
  <c r="U244" i="1"/>
  <c r="U241" i="1"/>
  <c r="U245" i="1"/>
  <c r="U246" i="1"/>
  <c r="U242" i="1"/>
  <c r="U327" i="1"/>
  <c r="U324" i="1"/>
  <c r="U328" i="1"/>
  <c r="U329" i="1"/>
  <c r="U325" i="1"/>
  <c r="U648" i="1"/>
  <c r="U651" i="1"/>
  <c r="U649" i="1"/>
  <c r="U650" i="1"/>
  <c r="U652" i="1"/>
  <c r="U243" i="1"/>
  <c r="U326" i="1"/>
  <c r="U653" i="1"/>
  <c r="U133" i="1"/>
  <c r="U130" i="1"/>
  <c r="U134" i="1"/>
  <c r="U135" i="1"/>
  <c r="U131" i="1"/>
  <c r="U238" i="1"/>
  <c r="U235" i="1"/>
  <c r="U239" i="1"/>
  <c r="U240" i="1"/>
  <c r="U236" i="1"/>
  <c r="U645" i="1"/>
  <c r="U642" i="1"/>
  <c r="U646" i="1"/>
  <c r="U647" i="1"/>
  <c r="U643" i="1"/>
  <c r="U132" i="1"/>
  <c r="U237" i="1"/>
  <c r="U644" i="1"/>
  <c r="U321" i="1"/>
  <c r="U318" i="1"/>
  <c r="U322" i="1"/>
  <c r="U323" i="1"/>
  <c r="U319" i="1"/>
  <c r="U320" i="1"/>
  <c r="U232" i="1"/>
  <c r="U229" i="1"/>
  <c r="U233" i="1"/>
  <c r="U234" i="1"/>
  <c r="U230" i="1"/>
  <c r="U231" i="1"/>
  <c r="U727" i="1"/>
  <c r="U726" i="1"/>
  <c r="U728" i="1"/>
  <c r="U729" i="1"/>
  <c r="U226" i="1"/>
  <c r="U227" i="1"/>
  <c r="U228" i="1"/>
  <c r="U219" i="1"/>
  <c r="U220" i="1"/>
  <c r="U221" i="1"/>
  <c r="U212" i="1"/>
  <c r="U213" i="1"/>
  <c r="U214" i="1"/>
  <c r="U315" i="1"/>
  <c r="U312" i="1"/>
  <c r="U316" i="1"/>
  <c r="U317" i="1"/>
  <c r="U313" i="1"/>
  <c r="U314" i="1"/>
  <c r="U474" i="1"/>
  <c r="AS222" i="1"/>
  <c r="H222" i="1"/>
  <c r="K222" i="1"/>
  <c r="H251" i="1"/>
  <c r="K251" i="1"/>
  <c r="H206" i="1"/>
  <c r="K206" i="1"/>
  <c r="H269" i="1"/>
  <c r="K269" i="1"/>
  <c r="H236" i="1"/>
  <c r="K236" i="1"/>
  <c r="H280" i="1"/>
  <c r="K280" i="1"/>
  <c r="H305" i="1"/>
  <c r="K305" i="1"/>
  <c r="H281" i="1"/>
  <c r="K281" i="1"/>
  <c r="X759" i="1"/>
  <c r="W759" i="1"/>
  <c r="V759" i="1"/>
  <c r="X765" i="1"/>
  <c r="W765" i="1"/>
  <c r="V765" i="1"/>
  <c r="X771" i="1"/>
  <c r="W771" i="1"/>
  <c r="V771" i="1"/>
  <c r="X735" i="1"/>
  <c r="W735" i="1"/>
  <c r="V735" i="1"/>
  <c r="X741" i="1"/>
  <c r="W741" i="1"/>
  <c r="V741" i="1"/>
  <c r="X747" i="1"/>
  <c r="W747" i="1"/>
  <c r="V747" i="1"/>
  <c r="X753" i="1"/>
  <c r="W753" i="1"/>
  <c r="V753" i="1"/>
  <c r="X644" i="1"/>
  <c r="W644" i="1"/>
  <c r="V644" i="1"/>
  <c r="X653" i="1"/>
  <c r="W653" i="1"/>
  <c r="V653" i="1"/>
  <c r="X659" i="1"/>
  <c r="W659" i="1"/>
  <c r="V659" i="1"/>
  <c r="X665" i="1"/>
  <c r="W665" i="1"/>
  <c r="V665" i="1"/>
  <c r="X671" i="1"/>
  <c r="W671" i="1"/>
  <c r="V671" i="1"/>
  <c r="X677" i="1"/>
  <c r="W677" i="1"/>
  <c r="V677" i="1"/>
  <c r="X683" i="1"/>
  <c r="W683" i="1"/>
  <c r="V683" i="1"/>
  <c r="X689" i="1"/>
  <c r="W689" i="1"/>
  <c r="V689" i="1"/>
  <c r="X704" i="1"/>
  <c r="W704" i="1"/>
  <c r="V704" i="1"/>
  <c r="X710" i="1"/>
  <c r="W710" i="1"/>
  <c r="V710" i="1"/>
  <c r="X722" i="1"/>
  <c r="W722" i="1"/>
  <c r="V722" i="1"/>
  <c r="X578" i="1"/>
  <c r="W578" i="1"/>
  <c r="V578" i="1"/>
  <c r="X587" i="1"/>
  <c r="W587" i="1"/>
  <c r="V587" i="1"/>
  <c r="X593" i="1"/>
  <c r="W593" i="1"/>
  <c r="V593" i="1"/>
  <c r="X599" i="1"/>
  <c r="W599" i="1"/>
  <c r="V599" i="1"/>
  <c r="X605" i="1"/>
  <c r="W605" i="1"/>
  <c r="V605" i="1"/>
  <c r="X611" i="1"/>
  <c r="W611" i="1"/>
  <c r="V611" i="1"/>
  <c r="X617" i="1"/>
  <c r="W617" i="1"/>
  <c r="V617" i="1"/>
  <c r="X623" i="1"/>
  <c r="W623" i="1"/>
  <c r="V623" i="1"/>
  <c r="X629" i="1"/>
  <c r="W629" i="1"/>
  <c r="V629" i="1"/>
  <c r="X635" i="1"/>
  <c r="W635" i="1"/>
  <c r="V635" i="1"/>
  <c r="X641" i="1"/>
  <c r="W641" i="1"/>
  <c r="V641" i="1"/>
  <c r="X554" i="1"/>
  <c r="W554" i="1"/>
  <c r="V554" i="1"/>
  <c r="X560" i="1"/>
  <c r="W560" i="1"/>
  <c r="V560" i="1"/>
  <c r="X569" i="1"/>
  <c r="W569" i="1"/>
  <c r="V569" i="1"/>
  <c r="X575" i="1"/>
  <c r="W575" i="1"/>
  <c r="V575" i="1"/>
  <c r="X545" i="1"/>
  <c r="W545" i="1"/>
  <c r="V545" i="1"/>
  <c r="X551" i="1"/>
  <c r="W551" i="1"/>
  <c r="V551" i="1"/>
  <c r="X482" i="1"/>
  <c r="W482" i="1"/>
  <c r="V482" i="1"/>
  <c r="X491" i="1"/>
  <c r="W491" i="1"/>
  <c r="V491" i="1"/>
  <c r="X497" i="1"/>
  <c r="W497" i="1"/>
  <c r="V497" i="1"/>
  <c r="X503" i="1"/>
  <c r="W503" i="1"/>
  <c r="V503" i="1"/>
  <c r="X509" i="1"/>
  <c r="W509" i="1"/>
  <c r="V509" i="1"/>
  <c r="X515" i="1"/>
  <c r="W515" i="1"/>
  <c r="V515" i="1"/>
  <c r="X521" i="1"/>
  <c r="W521" i="1"/>
  <c r="V521" i="1"/>
  <c r="X527" i="1"/>
  <c r="W527" i="1"/>
  <c r="V527" i="1"/>
  <c r="X533" i="1"/>
  <c r="W533" i="1"/>
  <c r="V533" i="1"/>
  <c r="X539" i="1"/>
  <c r="W539" i="1"/>
  <c r="V539" i="1"/>
  <c r="X320" i="1"/>
  <c r="W320" i="1"/>
  <c r="V320" i="1"/>
  <c r="X326" i="1"/>
  <c r="W326" i="1"/>
  <c r="V326" i="1"/>
  <c r="X350" i="1"/>
  <c r="W350" i="1"/>
  <c r="V350" i="1"/>
  <c r="X368" i="1"/>
  <c r="W368" i="1"/>
  <c r="V368" i="1"/>
  <c r="X374" i="1"/>
  <c r="W374" i="1"/>
  <c r="V374" i="1"/>
  <c r="X392" i="1"/>
  <c r="W392" i="1"/>
  <c r="V392" i="1"/>
  <c r="X398" i="1"/>
  <c r="W398" i="1"/>
  <c r="V398" i="1"/>
  <c r="X410" i="1"/>
  <c r="W410" i="1"/>
  <c r="V410" i="1"/>
  <c r="X314" i="1"/>
  <c r="W314" i="1"/>
  <c r="V314" i="1"/>
  <c r="X332" i="1"/>
  <c r="W332" i="1"/>
  <c r="V332" i="1"/>
  <c r="X338" i="1"/>
  <c r="W338" i="1"/>
  <c r="V338" i="1"/>
  <c r="X344" i="1"/>
  <c r="W344" i="1"/>
  <c r="V344" i="1"/>
  <c r="X356" i="1"/>
  <c r="W356" i="1"/>
  <c r="V356" i="1"/>
  <c r="X362" i="1"/>
  <c r="W362" i="1"/>
  <c r="V362" i="1"/>
  <c r="X380" i="1"/>
  <c r="W380" i="1"/>
  <c r="V380" i="1"/>
  <c r="X386" i="1"/>
  <c r="W386" i="1"/>
  <c r="V386" i="1"/>
  <c r="X404" i="1"/>
  <c r="W404" i="1"/>
  <c r="V404" i="1"/>
  <c r="X419" i="1"/>
  <c r="W419" i="1"/>
  <c r="V419" i="1"/>
  <c r="X437" i="1"/>
  <c r="W437" i="1"/>
  <c r="V437" i="1"/>
  <c r="X443" i="1"/>
  <c r="W443" i="1"/>
  <c r="V443" i="1"/>
  <c r="X425" i="1"/>
  <c r="W425" i="1"/>
  <c r="V425" i="1"/>
  <c r="X461" i="1"/>
  <c r="W461" i="1"/>
  <c r="V461" i="1"/>
  <c r="X473" i="1"/>
  <c r="W473" i="1"/>
  <c r="V473" i="1"/>
  <c r="X479" i="1"/>
  <c r="W479" i="1"/>
  <c r="V479" i="1"/>
  <c r="X431" i="1"/>
  <c r="W431" i="1"/>
  <c r="V431" i="1"/>
  <c r="X449" i="1"/>
  <c r="W449" i="1"/>
  <c r="V449" i="1"/>
  <c r="X455" i="1"/>
  <c r="W455" i="1"/>
  <c r="V455" i="1"/>
  <c r="X467" i="1"/>
  <c r="W467" i="1"/>
  <c r="V467" i="1"/>
  <c r="X231" i="1"/>
  <c r="W231" i="1"/>
  <c r="V231" i="1"/>
  <c r="X237" i="1"/>
  <c r="W237" i="1"/>
  <c r="V237" i="1"/>
  <c r="X243" i="1"/>
  <c r="W243" i="1"/>
  <c r="V243" i="1"/>
  <c r="X249" i="1"/>
  <c r="W249" i="1"/>
  <c r="V249" i="1"/>
  <c r="X255" i="1"/>
  <c r="W255" i="1"/>
  <c r="V255" i="1"/>
  <c r="X261" i="1"/>
  <c r="W261" i="1"/>
  <c r="V261" i="1"/>
  <c r="X267" i="1"/>
  <c r="W267" i="1"/>
  <c r="V267" i="1"/>
  <c r="X273" i="1"/>
  <c r="W273" i="1"/>
  <c r="V273" i="1"/>
  <c r="X282" i="1"/>
  <c r="W282" i="1"/>
  <c r="V282" i="1"/>
  <c r="X288" i="1"/>
  <c r="W288" i="1"/>
  <c r="V288" i="1"/>
  <c r="X294" i="1"/>
  <c r="W294" i="1"/>
  <c r="V294" i="1"/>
  <c r="X300" i="1"/>
  <c r="W300" i="1"/>
  <c r="V300" i="1"/>
  <c r="X306" i="1"/>
  <c r="W306" i="1"/>
  <c r="V306" i="1"/>
  <c r="X192" i="1"/>
  <c r="W192" i="1"/>
  <c r="V192" i="1"/>
  <c r="X201" i="1"/>
  <c r="W201" i="1"/>
  <c r="V201" i="1"/>
  <c r="X207" i="1"/>
  <c r="W207" i="1"/>
  <c r="V207" i="1"/>
  <c r="X132" i="1"/>
  <c r="W132" i="1"/>
  <c r="V132" i="1"/>
  <c r="X138" i="1"/>
  <c r="W138" i="1"/>
  <c r="V138" i="1"/>
  <c r="X144" i="1"/>
  <c r="W144" i="1"/>
  <c r="V144" i="1"/>
  <c r="X150" i="1"/>
  <c r="W150" i="1"/>
  <c r="V150" i="1"/>
  <c r="X156" i="1"/>
  <c r="W156" i="1"/>
  <c r="V156" i="1"/>
  <c r="X162" i="1"/>
  <c r="W162" i="1"/>
  <c r="V162" i="1"/>
  <c r="X168" i="1"/>
  <c r="W168" i="1"/>
  <c r="V168" i="1"/>
  <c r="X177" i="1"/>
  <c r="W177" i="1"/>
  <c r="V177" i="1"/>
  <c r="X183" i="1"/>
  <c r="W183" i="1"/>
  <c r="V183" i="1"/>
  <c r="X189" i="1"/>
  <c r="W189" i="1"/>
  <c r="V189" i="1"/>
  <c r="X18" i="1"/>
  <c r="W18" i="1"/>
  <c r="V18" i="1"/>
  <c r="X24" i="1"/>
  <c r="W24" i="1"/>
  <c r="V24" i="1"/>
  <c r="X36" i="1"/>
  <c r="W36" i="1"/>
  <c r="V36" i="1"/>
  <c r="X48" i="1"/>
  <c r="W48" i="1"/>
  <c r="V48" i="1"/>
  <c r="X54" i="1"/>
  <c r="W54" i="1"/>
  <c r="V54" i="1"/>
  <c r="X60" i="1"/>
  <c r="W60" i="1"/>
  <c r="V60" i="1"/>
  <c r="X66" i="1"/>
  <c r="W66" i="1"/>
  <c r="V66" i="1"/>
  <c r="X72" i="1"/>
  <c r="W72" i="1"/>
  <c r="V72" i="1"/>
  <c r="X120" i="1"/>
  <c r="W120" i="1"/>
  <c r="V120" i="1"/>
  <c r="X126" i="1"/>
  <c r="W126" i="1"/>
  <c r="V126" i="1"/>
  <c r="X30" i="1"/>
  <c r="W30" i="1"/>
  <c r="V30" i="1"/>
  <c r="X42" i="1"/>
  <c r="W42" i="1"/>
  <c r="V42" i="1"/>
  <c r="X78" i="1"/>
  <c r="W78" i="1"/>
  <c r="V78" i="1"/>
  <c r="X84" i="1"/>
  <c r="W84" i="1"/>
  <c r="V84" i="1"/>
  <c r="X90" i="1"/>
  <c r="W90" i="1"/>
  <c r="V90" i="1"/>
  <c r="X96" i="1"/>
  <c r="W96" i="1"/>
  <c r="V96" i="1"/>
  <c r="X102" i="1"/>
  <c r="W102" i="1"/>
  <c r="V102" i="1"/>
  <c r="X108" i="1"/>
  <c r="W108" i="1"/>
  <c r="V108" i="1"/>
  <c r="X114" i="1"/>
  <c r="W114" i="1"/>
  <c r="V114" i="1"/>
  <c r="X6" i="1"/>
  <c r="W6" i="1"/>
  <c r="V6" i="1"/>
  <c r="X12" i="1"/>
  <c r="W12" i="1"/>
  <c r="V12" i="1"/>
  <c r="H6" i="1"/>
  <c r="K6" i="1"/>
  <c r="H102" i="1"/>
  <c r="K102" i="1"/>
  <c r="H96" i="1"/>
  <c r="K96" i="1"/>
  <c r="H78" i="1"/>
  <c r="K78" i="1"/>
  <c r="H42" i="1"/>
  <c r="K42" i="1"/>
  <c r="H120" i="1"/>
  <c r="K120" i="1"/>
  <c r="H72" i="1"/>
  <c r="K72" i="1"/>
  <c r="H54" i="1"/>
  <c r="K54" i="1"/>
  <c r="H48" i="1"/>
  <c r="K48" i="1"/>
  <c r="H18" i="1"/>
  <c r="K18" i="1"/>
  <c r="H189" i="1"/>
  <c r="K189" i="1"/>
  <c r="H168" i="1"/>
  <c r="K168" i="1"/>
  <c r="H162" i="1"/>
  <c r="K162" i="1"/>
  <c r="H144" i="1"/>
  <c r="K144" i="1"/>
  <c r="H138" i="1"/>
  <c r="K138" i="1"/>
  <c r="H201" i="1"/>
  <c r="K201" i="1"/>
  <c r="H192" i="1"/>
  <c r="K192" i="1"/>
  <c r="H294" i="1"/>
  <c r="K294" i="1"/>
  <c r="H288" i="1"/>
  <c r="K288" i="1"/>
  <c r="H267" i="1"/>
  <c r="K267" i="1"/>
  <c r="H261" i="1"/>
  <c r="K261" i="1"/>
  <c r="H243" i="1"/>
  <c r="K243" i="1"/>
  <c r="H237" i="1"/>
  <c r="K237" i="1"/>
  <c r="H455" i="1"/>
  <c r="K455" i="1"/>
  <c r="H449" i="1"/>
  <c r="K449" i="1"/>
  <c r="H473" i="1"/>
  <c r="K473" i="1"/>
  <c r="H461" i="1"/>
  <c r="K461" i="1"/>
  <c r="H437" i="1"/>
  <c r="K437" i="1"/>
  <c r="H419" i="1"/>
  <c r="K419" i="1"/>
  <c r="H380" i="1"/>
  <c r="K380" i="1"/>
  <c r="H362" i="1"/>
  <c r="K362" i="1"/>
  <c r="H338" i="1"/>
  <c r="K338" i="1"/>
  <c r="H332" i="1"/>
  <c r="K332" i="1"/>
  <c r="H398" i="1"/>
  <c r="K398" i="1"/>
  <c r="H392" i="1"/>
  <c r="K392" i="1"/>
  <c r="H350" i="1"/>
  <c r="K350" i="1"/>
  <c r="H326" i="1"/>
  <c r="K326" i="1"/>
  <c r="H533" i="1"/>
  <c r="K533" i="1"/>
  <c r="H527" i="1"/>
  <c r="K527" i="1"/>
  <c r="H509" i="1"/>
  <c r="K509" i="1"/>
  <c r="H503" i="1"/>
  <c r="K503" i="1"/>
  <c r="H482" i="1"/>
  <c r="K482" i="1"/>
  <c r="H551" i="1"/>
  <c r="K551" i="1"/>
  <c r="H569" i="1"/>
  <c r="K569" i="1"/>
  <c r="H560" i="1"/>
  <c r="K560" i="1"/>
  <c r="H635" i="1"/>
  <c r="K635" i="1"/>
  <c r="H629" i="1"/>
  <c r="K629" i="1"/>
  <c r="H611" i="1"/>
  <c r="K611" i="1"/>
  <c r="H605" i="1"/>
  <c r="K605" i="1"/>
  <c r="H587" i="1"/>
  <c r="K587" i="1"/>
  <c r="H578" i="1"/>
  <c r="K578" i="1"/>
  <c r="H704" i="1"/>
  <c r="K704" i="1"/>
  <c r="H677" i="1"/>
  <c r="K677" i="1"/>
  <c r="H671" i="1"/>
  <c r="K671" i="1"/>
  <c r="H653" i="1"/>
  <c r="K653" i="1"/>
  <c r="H644" i="1"/>
  <c r="K644" i="1"/>
  <c r="H741" i="1"/>
  <c r="K741" i="1"/>
  <c r="H735" i="1"/>
  <c r="K735" i="1"/>
  <c r="H759" i="1"/>
  <c r="K759" i="1"/>
  <c r="H114" i="1"/>
  <c r="K114" i="1"/>
  <c r="H108" i="1"/>
  <c r="K108" i="1"/>
  <c r="H90" i="1"/>
  <c r="K90" i="1"/>
  <c r="H84" i="1"/>
  <c r="K84" i="1"/>
  <c r="H30" i="1"/>
  <c r="K30" i="1"/>
  <c r="H126" i="1"/>
  <c r="K126" i="1"/>
  <c r="H66" i="1"/>
  <c r="K66" i="1"/>
  <c r="H60" i="1"/>
  <c r="K60" i="1"/>
  <c r="H36" i="1"/>
  <c r="K36" i="1"/>
  <c r="H24" i="1"/>
  <c r="K24" i="1"/>
  <c r="H183" i="1"/>
  <c r="K183" i="1"/>
  <c r="H177" i="1"/>
  <c r="K177" i="1"/>
  <c r="H156" i="1"/>
  <c r="K156" i="1"/>
  <c r="H150" i="1"/>
  <c r="K150" i="1"/>
  <c r="H132" i="1"/>
  <c r="K132" i="1"/>
  <c r="H207" i="1"/>
  <c r="K207" i="1"/>
  <c r="H306" i="1"/>
  <c r="K306" i="1"/>
  <c r="H300" i="1"/>
  <c r="K300" i="1"/>
  <c r="H282" i="1"/>
  <c r="K282" i="1"/>
  <c r="H273" i="1"/>
  <c r="K273" i="1"/>
  <c r="H255" i="1"/>
  <c r="K255" i="1"/>
  <c r="H249" i="1"/>
  <c r="K249" i="1"/>
  <c r="H231" i="1"/>
  <c r="K231" i="1"/>
  <c r="H467" i="1"/>
  <c r="K467" i="1"/>
  <c r="H431" i="1"/>
  <c r="K431" i="1"/>
  <c r="H479" i="1"/>
  <c r="K479" i="1"/>
  <c r="H425" i="1"/>
  <c r="K425" i="1"/>
  <c r="H443" i="1"/>
  <c r="K443" i="1"/>
  <c r="H404" i="1"/>
  <c r="K404" i="1"/>
  <c r="H386" i="1"/>
  <c r="K386" i="1"/>
  <c r="H356" i="1"/>
  <c r="K356" i="1"/>
  <c r="H344" i="1"/>
  <c r="K344" i="1"/>
  <c r="H314" i="1"/>
  <c r="K314" i="1"/>
  <c r="H410" i="1"/>
  <c r="K410" i="1"/>
  <c r="H374" i="1"/>
  <c r="K374" i="1"/>
  <c r="H368" i="1"/>
  <c r="K368" i="1"/>
  <c r="H320" i="1"/>
  <c r="K320" i="1"/>
  <c r="H539" i="1"/>
  <c r="K539" i="1"/>
  <c r="H521" i="1"/>
  <c r="K521" i="1"/>
  <c r="H515" i="1"/>
  <c r="K515" i="1"/>
  <c r="H497" i="1"/>
  <c r="K497" i="1"/>
  <c r="H491" i="1"/>
  <c r="K491" i="1"/>
  <c r="H545" i="1"/>
  <c r="K545" i="1"/>
  <c r="H575" i="1"/>
  <c r="K575" i="1"/>
  <c r="H554" i="1"/>
  <c r="K554" i="1"/>
  <c r="H641" i="1"/>
  <c r="K641" i="1"/>
  <c r="H623" i="1"/>
  <c r="K623" i="1"/>
  <c r="H617" i="1"/>
  <c r="K617" i="1"/>
  <c r="H599" i="1"/>
  <c r="K599" i="1"/>
  <c r="H593" i="1"/>
  <c r="K593" i="1"/>
  <c r="H722" i="1"/>
  <c r="K722" i="1"/>
  <c r="H710" i="1"/>
  <c r="K710" i="1"/>
  <c r="H689" i="1"/>
  <c r="K689" i="1"/>
  <c r="H683" i="1"/>
  <c r="K683" i="1"/>
  <c r="H665" i="1"/>
  <c r="K665" i="1"/>
  <c r="H659" i="1"/>
  <c r="K659" i="1"/>
  <c r="H753" i="1"/>
  <c r="K753" i="1"/>
  <c r="H747" i="1"/>
  <c r="K747" i="1"/>
  <c r="H771" i="1"/>
  <c r="K771" i="1"/>
  <c r="H765" i="1"/>
  <c r="K765" i="1"/>
  <c r="H12" i="1"/>
  <c r="K12" i="1"/>
  <c r="AS213" i="1"/>
  <c r="H213" i="1"/>
  <c r="AS220" i="1"/>
  <c r="H220" i="1"/>
  <c r="AS233" i="1"/>
  <c r="H233" i="1"/>
  <c r="AS239" i="1"/>
  <c r="H239" i="1"/>
  <c r="H245" i="1"/>
  <c r="AS257" i="1"/>
  <c r="H257" i="1"/>
  <c r="BC263" i="1"/>
  <c r="H263" i="1"/>
  <c r="H275" i="1"/>
  <c r="H278" i="1"/>
  <c r="H284" i="1"/>
  <c r="H290" i="1"/>
  <c r="H296" i="1"/>
  <c r="H302" i="1"/>
  <c r="AS215" i="1"/>
  <c r="H215" i="1"/>
  <c r="AS208" i="1"/>
  <c r="H208" i="1"/>
  <c r="AS253" i="1"/>
  <c r="H253" i="1"/>
  <c r="AS229" i="1"/>
  <c r="H229" i="1"/>
  <c r="AS235" i="1"/>
  <c r="H235" i="1"/>
  <c r="H265" i="1"/>
  <c r="H241" i="1"/>
  <c r="H293" i="1"/>
  <c r="H247" i="1"/>
  <c r="H271" i="1"/>
  <c r="H287" i="1"/>
  <c r="H299" i="1"/>
  <c r="BC259" i="1"/>
  <c r="H259" i="1"/>
  <c r="AS219" i="1"/>
  <c r="AS212" i="1"/>
  <c r="AS256" i="1"/>
  <c r="AS232" i="1"/>
  <c r="AS238" i="1"/>
  <c r="BC262" i="1"/>
  <c r="AS221" i="1"/>
  <c r="AS214" i="1"/>
  <c r="AS258" i="1"/>
  <c r="AS234" i="1"/>
  <c r="AS240" i="1"/>
  <c r="BC264" i="1"/>
  <c r="H478" i="1"/>
  <c r="AS478" i="1"/>
  <c r="BC478" i="1"/>
  <c r="H472" i="1"/>
  <c r="AS472" i="1"/>
  <c r="BC472" i="1"/>
  <c r="H465" i="1"/>
  <c r="AS465" i="1"/>
  <c r="BC465" i="1"/>
  <c r="H460" i="1"/>
  <c r="AS460" i="1"/>
  <c r="BC460" i="1"/>
  <c r="H453" i="1"/>
  <c r="AS453" i="1"/>
  <c r="BC453" i="1"/>
  <c r="H447" i="1"/>
  <c r="AS447" i="1"/>
  <c r="BC447" i="1"/>
  <c r="H442" i="1"/>
  <c r="AS442" i="1"/>
  <c r="BC442" i="1"/>
  <c r="H436" i="1"/>
  <c r="AS436" i="1"/>
  <c r="BC436" i="1"/>
  <c r="H429" i="1"/>
  <c r="AS429" i="1"/>
  <c r="BC429" i="1"/>
  <c r="H423" i="1"/>
  <c r="AS423" i="1"/>
  <c r="BC423" i="1"/>
  <c r="H418" i="1"/>
  <c r="AS418" i="1"/>
  <c r="BC418" i="1"/>
  <c r="H409" i="1"/>
  <c r="AS409" i="1"/>
  <c r="BC409" i="1"/>
  <c r="H403" i="1"/>
  <c r="AS403" i="1"/>
  <c r="BC403" i="1"/>
  <c r="H757" i="1"/>
  <c r="K757" i="1"/>
  <c r="AS757" i="1"/>
  <c r="AS763" i="1"/>
  <c r="H763" i="1"/>
  <c r="AS769" i="1"/>
  <c r="H769" i="1"/>
  <c r="AS733" i="1"/>
  <c r="H733" i="1"/>
  <c r="AS739" i="1"/>
  <c r="H739" i="1"/>
  <c r="AS745" i="1"/>
  <c r="H745" i="1"/>
  <c r="BC751" i="1"/>
  <c r="AR751" i="1"/>
  <c r="AS751" i="1"/>
  <c r="H751" i="1"/>
  <c r="BC643" i="1"/>
  <c r="AS643" i="1"/>
  <c r="H643" i="1"/>
  <c r="BC652" i="1"/>
  <c r="AS652" i="1"/>
  <c r="H652" i="1"/>
  <c r="BC658" i="1"/>
  <c r="AS658" i="1"/>
  <c r="H658" i="1"/>
  <c r="BC663" i="1"/>
  <c r="AS663" i="1"/>
  <c r="H663" i="1"/>
  <c r="BC669" i="1"/>
  <c r="AS669" i="1"/>
  <c r="H669" i="1"/>
  <c r="BC675" i="1"/>
  <c r="AS675" i="1"/>
  <c r="H675" i="1"/>
  <c r="BC681" i="1"/>
  <c r="AS681" i="1"/>
  <c r="H681" i="1"/>
  <c r="BC687" i="1"/>
  <c r="H687" i="1"/>
  <c r="BC702" i="1"/>
  <c r="AS702" i="1"/>
  <c r="H702" i="1"/>
  <c r="BC708" i="1"/>
  <c r="AS708" i="1"/>
  <c r="H708" i="1"/>
  <c r="BC720" i="1"/>
  <c r="AS720" i="1"/>
  <c r="H720" i="1"/>
  <c r="BC577" i="1"/>
  <c r="AS577" i="1"/>
  <c r="H577" i="1"/>
  <c r="BC585" i="1"/>
  <c r="AS585" i="1"/>
  <c r="H585" i="1"/>
  <c r="BC591" i="1"/>
  <c r="AS591" i="1"/>
  <c r="H591" i="1"/>
  <c r="BC597" i="1"/>
  <c r="AS597" i="1"/>
  <c r="H597" i="1"/>
  <c r="BC603" i="1"/>
  <c r="AS603" i="1"/>
  <c r="H603" i="1"/>
  <c r="BC609" i="1"/>
  <c r="AS609" i="1"/>
  <c r="H609" i="1"/>
  <c r="BC615" i="1"/>
  <c r="AS615" i="1"/>
  <c r="H615" i="1"/>
  <c r="BC621" i="1"/>
  <c r="AS621" i="1"/>
  <c r="H621" i="1"/>
  <c r="BC627" i="1"/>
  <c r="AS627" i="1"/>
  <c r="H627" i="1"/>
  <c r="BC633" i="1"/>
  <c r="AS633" i="1"/>
  <c r="H633" i="1"/>
  <c r="BC639" i="1"/>
  <c r="AS639" i="1"/>
  <c r="H639" i="1"/>
  <c r="BC559" i="1"/>
  <c r="AS559" i="1"/>
  <c r="H559" i="1"/>
  <c r="BC567" i="1"/>
  <c r="AS567" i="1"/>
  <c r="H567" i="1"/>
  <c r="BC553" i="1"/>
  <c r="AS553" i="1"/>
  <c r="H553" i="1"/>
  <c r="BC573" i="1"/>
  <c r="AS573" i="1"/>
  <c r="H573" i="1"/>
  <c r="BC543" i="1"/>
  <c r="AS543" i="1"/>
  <c r="H543" i="1"/>
  <c r="BC549" i="1"/>
  <c r="AS549" i="1"/>
  <c r="H549" i="1"/>
  <c r="BC481" i="1"/>
  <c r="AS481" i="1"/>
  <c r="H481" i="1"/>
  <c r="BC490" i="1"/>
  <c r="AS490" i="1"/>
  <c r="H490" i="1"/>
  <c r="BC496" i="1"/>
  <c r="AS496" i="1"/>
  <c r="H496" i="1"/>
  <c r="BC501" i="1"/>
  <c r="AS501" i="1"/>
  <c r="H501" i="1"/>
  <c r="BC507" i="1"/>
  <c r="AS507" i="1"/>
  <c r="H507" i="1"/>
  <c r="BC513" i="1"/>
  <c r="AS513" i="1"/>
  <c r="H513" i="1"/>
  <c r="BC519" i="1"/>
  <c r="AS519" i="1"/>
  <c r="H519" i="1"/>
  <c r="BC525" i="1"/>
  <c r="AS525" i="1"/>
  <c r="H525" i="1"/>
  <c r="BC531" i="1"/>
  <c r="AS531" i="1"/>
  <c r="H531" i="1"/>
  <c r="BC537" i="1"/>
  <c r="AS537" i="1"/>
  <c r="H537" i="1"/>
  <c r="BC313" i="1"/>
  <c r="AS313" i="1"/>
  <c r="H313" i="1"/>
  <c r="BC319" i="1"/>
  <c r="AS319" i="1"/>
  <c r="H319" i="1"/>
  <c r="BC325" i="1"/>
  <c r="AS325" i="1"/>
  <c r="H325" i="1"/>
  <c r="BC331" i="1"/>
  <c r="AS331" i="1"/>
  <c r="H331" i="1"/>
  <c r="BC337" i="1"/>
  <c r="AS337" i="1"/>
  <c r="H337" i="1"/>
  <c r="BC343" i="1"/>
  <c r="AR343" i="1"/>
  <c r="AS343" i="1"/>
  <c r="H343" i="1"/>
  <c r="BC349" i="1"/>
  <c r="AR349" i="1"/>
  <c r="AS349" i="1"/>
  <c r="H349" i="1"/>
  <c r="BC355" i="1"/>
  <c r="AS355" i="1"/>
  <c r="H355" i="1"/>
  <c r="BC361" i="1"/>
  <c r="AS361" i="1"/>
  <c r="H361" i="1"/>
  <c r="BC367" i="1"/>
  <c r="AS367" i="1"/>
  <c r="H367" i="1"/>
  <c r="BC373" i="1"/>
  <c r="AS373" i="1"/>
  <c r="H373" i="1"/>
  <c r="BC379" i="1"/>
  <c r="AS379" i="1"/>
  <c r="H379" i="1"/>
  <c r="BC385" i="1"/>
  <c r="AS385" i="1"/>
  <c r="H385" i="1"/>
  <c r="BC391" i="1"/>
  <c r="AS391" i="1"/>
  <c r="H391" i="1"/>
  <c r="BC397" i="1"/>
  <c r="AS397" i="1"/>
  <c r="H397" i="1"/>
  <c r="AS254" i="1"/>
  <c r="H254" i="1"/>
  <c r="AS230" i="1"/>
  <c r="H230" i="1"/>
  <c r="AS236" i="1"/>
  <c r="H266" i="1"/>
  <c r="H242" i="1"/>
  <c r="H292" i="1"/>
  <c r="H304" i="1"/>
  <c r="H248" i="1"/>
  <c r="H272" i="1"/>
  <c r="H286" i="1"/>
  <c r="H298" i="1"/>
  <c r="BC260" i="1"/>
  <c r="H260" i="1"/>
  <c r="BC191" i="1"/>
  <c r="AS191" i="1"/>
  <c r="H191" i="1"/>
  <c r="BC199" i="1"/>
  <c r="AS199" i="1"/>
  <c r="H199" i="1"/>
  <c r="BC205" i="1"/>
  <c r="AS205" i="1"/>
  <c r="H205" i="1"/>
  <c r="BC131" i="1"/>
  <c r="AS131" i="1"/>
  <c r="H131" i="1"/>
  <c r="BC137" i="1"/>
  <c r="AS137" i="1"/>
  <c r="H137" i="1"/>
  <c r="BC143" i="1"/>
  <c r="AS143" i="1"/>
  <c r="H143" i="1"/>
  <c r="BC149" i="1"/>
  <c r="AS149" i="1"/>
  <c r="H149" i="1"/>
  <c r="BA155" i="1"/>
  <c r="BB155" i="1"/>
  <c r="BC155" i="1"/>
  <c r="AS155" i="1"/>
  <c r="H155" i="1"/>
  <c r="BC161" i="1"/>
  <c r="AS161" i="1"/>
  <c r="H161" i="1"/>
  <c r="BC167" i="1"/>
  <c r="AS167" i="1"/>
  <c r="H167" i="1"/>
  <c r="BC176" i="1"/>
  <c r="AS176" i="1"/>
  <c r="H176" i="1"/>
  <c r="BC181" i="1"/>
  <c r="AS181" i="1"/>
  <c r="H181" i="1"/>
  <c r="BC187" i="1"/>
  <c r="AS187" i="1"/>
  <c r="H187" i="1"/>
  <c r="BC17" i="1"/>
  <c r="AS17" i="1"/>
  <c r="H17" i="1"/>
  <c r="BC23" i="1"/>
  <c r="AS23" i="1"/>
  <c r="H23" i="1"/>
  <c r="BC29" i="1"/>
  <c r="AS29" i="1"/>
  <c r="H29" i="1"/>
  <c r="BC35" i="1"/>
  <c r="AS35" i="1"/>
  <c r="H35" i="1"/>
  <c r="BC41" i="1"/>
  <c r="AS41" i="1"/>
  <c r="H41" i="1"/>
  <c r="BC47" i="1"/>
  <c r="AS47" i="1"/>
  <c r="H47" i="1"/>
  <c r="BC53" i="1"/>
  <c r="AS53" i="1"/>
  <c r="H53" i="1"/>
  <c r="BC59" i="1"/>
  <c r="AS59" i="1"/>
  <c r="H59" i="1"/>
  <c r="BC65" i="1"/>
  <c r="AS65" i="1"/>
  <c r="H65" i="1"/>
  <c r="BA71" i="1"/>
  <c r="BB71" i="1"/>
  <c r="BC71" i="1"/>
  <c r="AS71" i="1"/>
  <c r="H71" i="1"/>
  <c r="BC77" i="1"/>
  <c r="AS77" i="1"/>
  <c r="H77" i="1"/>
  <c r="BC83" i="1"/>
  <c r="AS83" i="1"/>
  <c r="H83" i="1"/>
  <c r="BC89" i="1"/>
  <c r="AS89" i="1"/>
  <c r="H89" i="1"/>
  <c r="BC95" i="1"/>
  <c r="AS95" i="1"/>
  <c r="H95" i="1"/>
  <c r="BC101" i="1"/>
  <c r="AS101" i="1"/>
  <c r="H101" i="1"/>
  <c r="BC107" i="1"/>
  <c r="AS107" i="1"/>
  <c r="H107" i="1"/>
  <c r="BC113" i="1"/>
  <c r="AS113" i="1"/>
  <c r="H113" i="1"/>
  <c r="BC119" i="1"/>
  <c r="AS119" i="1"/>
  <c r="H119" i="1"/>
  <c r="BC125" i="1"/>
  <c r="AS125" i="1"/>
  <c r="H125" i="1"/>
  <c r="BC5" i="1"/>
  <c r="AS5" i="1"/>
  <c r="H5" i="1"/>
  <c r="BC11" i="1"/>
  <c r="AS11" i="1"/>
  <c r="H11" i="1"/>
  <c r="BC750" i="1"/>
  <c r="BC748" i="1"/>
  <c r="BC752" i="1"/>
  <c r="BC749" i="1"/>
  <c r="BC729" i="1"/>
  <c r="BC727" i="1"/>
  <c r="BC726" i="1"/>
  <c r="BC728" i="1"/>
  <c r="BC647" i="1"/>
  <c r="BC645" i="1"/>
  <c r="BC642" i="1"/>
  <c r="BC646" i="1"/>
  <c r="BC650" i="1"/>
  <c r="BC648" i="1"/>
  <c r="BC651" i="1"/>
  <c r="BC649" i="1"/>
  <c r="BC656" i="1"/>
  <c r="BC654" i="1"/>
  <c r="BC657" i="1"/>
  <c r="BC655" i="1"/>
  <c r="BC662" i="1"/>
  <c r="BC660" i="1"/>
  <c r="BC664" i="1"/>
  <c r="BC661" i="1"/>
  <c r="BC668" i="1"/>
  <c r="BC666" i="1"/>
  <c r="BC670" i="1"/>
  <c r="BC667" i="1"/>
  <c r="BC674" i="1"/>
  <c r="BC672" i="1"/>
  <c r="BC676" i="1"/>
  <c r="BC673" i="1"/>
  <c r="BC680" i="1"/>
  <c r="BC678" i="1"/>
  <c r="BC682" i="1"/>
  <c r="BC679" i="1"/>
  <c r="BC686" i="1"/>
  <c r="BC684" i="1"/>
  <c r="BC688" i="1"/>
  <c r="BC685" i="1"/>
  <c r="BC692" i="1"/>
  <c r="BC690" i="1"/>
  <c r="BC691" i="1"/>
  <c r="BC701" i="1"/>
  <c r="BC699" i="1"/>
  <c r="BC703" i="1"/>
  <c r="BC700" i="1"/>
  <c r="BC707" i="1"/>
  <c r="BC705" i="1"/>
  <c r="BC709" i="1"/>
  <c r="BC706" i="1"/>
  <c r="BC719" i="1"/>
  <c r="BC717" i="1"/>
  <c r="BC721" i="1"/>
  <c r="BC718" i="1"/>
  <c r="BC581" i="1"/>
  <c r="BC579" i="1"/>
  <c r="BC576" i="1"/>
  <c r="BC580" i="1"/>
  <c r="BC584" i="1"/>
  <c r="BC582" i="1"/>
  <c r="BC586" i="1"/>
  <c r="BC583" i="1"/>
  <c r="BC590" i="1"/>
  <c r="BC588" i="1"/>
  <c r="BC592" i="1"/>
  <c r="BC589" i="1"/>
  <c r="BC596" i="1"/>
  <c r="BC594" i="1"/>
  <c r="BC598" i="1"/>
  <c r="BC595" i="1"/>
  <c r="BC602" i="1"/>
  <c r="BC600" i="1"/>
  <c r="BC604" i="1"/>
  <c r="BC601" i="1"/>
  <c r="BC608" i="1"/>
  <c r="BC606" i="1"/>
  <c r="BC610" i="1"/>
  <c r="BC607" i="1"/>
  <c r="BC614" i="1"/>
  <c r="BC612" i="1"/>
  <c r="BC616" i="1"/>
  <c r="BC613" i="1"/>
  <c r="BC620" i="1"/>
  <c r="BC618" i="1"/>
  <c r="BC622" i="1"/>
  <c r="BC619" i="1"/>
  <c r="BC626" i="1"/>
  <c r="BC624" i="1"/>
  <c r="BC628" i="1"/>
  <c r="BC625" i="1"/>
  <c r="BC632" i="1"/>
  <c r="BC630" i="1"/>
  <c r="BC634" i="1"/>
  <c r="BC631" i="1"/>
  <c r="BC638" i="1"/>
  <c r="BC636" i="1"/>
  <c r="BC640" i="1"/>
  <c r="BC637" i="1"/>
  <c r="BC563" i="1"/>
  <c r="BC561" i="1"/>
  <c r="BC558" i="1"/>
  <c r="BC562" i="1"/>
  <c r="BC566" i="1"/>
  <c r="BC564" i="1"/>
  <c r="BC568" i="1"/>
  <c r="BC565" i="1"/>
  <c r="BC557" i="1"/>
  <c r="BC555" i="1"/>
  <c r="BC552" i="1"/>
  <c r="BC556" i="1"/>
  <c r="BC572" i="1"/>
  <c r="BC570" i="1"/>
  <c r="BC574" i="1"/>
  <c r="BC571" i="1"/>
  <c r="BC542" i="1"/>
  <c r="BC540" i="1"/>
  <c r="BC544" i="1"/>
  <c r="BC541" i="1"/>
  <c r="BC548" i="1"/>
  <c r="BC546" i="1"/>
  <c r="BC550" i="1"/>
  <c r="BC547" i="1"/>
  <c r="BC485" i="1"/>
  <c r="BC483" i="1"/>
  <c r="BC480" i="1"/>
  <c r="BC484" i="1"/>
  <c r="BC488" i="1"/>
  <c r="BC486" i="1"/>
  <c r="BC489" i="1"/>
  <c r="BC487" i="1"/>
  <c r="BC494" i="1"/>
  <c r="BC492" i="1"/>
  <c r="BC495" i="1"/>
  <c r="BC493" i="1"/>
  <c r="BC500" i="1"/>
  <c r="BC498" i="1"/>
  <c r="BC502" i="1"/>
  <c r="BC499" i="1"/>
  <c r="BC506" i="1"/>
  <c r="BC504" i="1"/>
  <c r="BC508" i="1"/>
  <c r="BC505" i="1"/>
  <c r="BC512" i="1"/>
  <c r="BC510" i="1"/>
  <c r="BC514" i="1"/>
  <c r="BC511" i="1"/>
  <c r="BC518" i="1"/>
  <c r="BC516" i="1"/>
  <c r="BC520" i="1"/>
  <c r="BC517" i="1"/>
  <c r="BC524" i="1"/>
  <c r="BC522" i="1"/>
  <c r="BC526" i="1"/>
  <c r="BC523" i="1"/>
  <c r="BC530" i="1"/>
  <c r="BC528" i="1"/>
  <c r="BC532" i="1"/>
  <c r="BC529" i="1"/>
  <c r="BC536" i="1"/>
  <c r="BC534" i="1"/>
  <c r="BC538" i="1"/>
  <c r="BC535" i="1"/>
  <c r="BC317" i="1"/>
  <c r="BC315" i="1"/>
  <c r="BC312" i="1"/>
  <c r="BC316" i="1"/>
  <c r="BC323" i="1"/>
  <c r="BC321" i="1"/>
  <c r="BC318" i="1"/>
  <c r="BC322" i="1"/>
  <c r="BC329" i="1"/>
  <c r="BC327" i="1"/>
  <c r="BC324" i="1"/>
  <c r="BC328" i="1"/>
  <c r="BC335" i="1"/>
  <c r="BC333" i="1"/>
  <c r="BC330" i="1"/>
  <c r="BC334" i="1"/>
  <c r="BC341" i="1"/>
  <c r="BC339" i="1"/>
  <c r="BC336" i="1"/>
  <c r="BC340" i="1"/>
  <c r="BC347" i="1"/>
  <c r="BC345" i="1"/>
  <c r="BC342" i="1"/>
  <c r="BC346" i="1"/>
  <c r="BC353" i="1"/>
  <c r="BC351" i="1"/>
  <c r="BC348" i="1"/>
  <c r="BC352" i="1"/>
  <c r="BC359" i="1"/>
  <c r="BC357" i="1"/>
  <c r="BC354" i="1"/>
  <c r="BC358" i="1"/>
  <c r="BC365" i="1"/>
  <c r="BC363" i="1"/>
  <c r="BC360" i="1"/>
  <c r="BC364" i="1"/>
  <c r="BC371" i="1"/>
  <c r="BC369" i="1"/>
  <c r="BC366" i="1"/>
  <c r="BC370" i="1"/>
  <c r="BC377" i="1"/>
  <c r="BC375" i="1"/>
  <c r="BC372" i="1"/>
  <c r="BC376" i="1"/>
  <c r="BC383" i="1"/>
  <c r="BC381" i="1"/>
  <c r="BC378" i="1"/>
  <c r="BC382" i="1"/>
  <c r="BC389" i="1"/>
  <c r="BC387" i="1"/>
  <c r="BC384" i="1"/>
  <c r="BC388" i="1"/>
  <c r="BC395" i="1"/>
  <c r="BC393" i="1"/>
  <c r="BC390" i="1"/>
  <c r="BC394" i="1"/>
  <c r="BC401" i="1"/>
  <c r="BC399" i="1"/>
  <c r="BC396" i="1"/>
  <c r="BC400" i="1"/>
  <c r="BC407" i="1"/>
  <c r="BC405" i="1"/>
  <c r="BC402" i="1"/>
  <c r="BC406" i="1"/>
  <c r="BC413" i="1"/>
  <c r="BC411" i="1"/>
  <c r="BC408" i="1"/>
  <c r="BC412" i="1"/>
  <c r="BC416" i="1"/>
  <c r="BC414" i="1"/>
  <c r="BC417" i="1"/>
  <c r="BC415" i="1"/>
  <c r="BC422" i="1"/>
  <c r="BC420" i="1"/>
  <c r="BC424" i="1"/>
  <c r="BC421" i="1"/>
  <c r="BC428" i="1"/>
  <c r="BC426" i="1"/>
  <c r="BC430" i="1"/>
  <c r="BC427" i="1"/>
  <c r="BC434" i="1"/>
  <c r="BC432" i="1"/>
  <c r="BC435" i="1"/>
  <c r="BC433" i="1"/>
  <c r="BC440" i="1"/>
  <c r="BC438" i="1"/>
  <c r="BC441" i="1"/>
  <c r="BC439" i="1"/>
  <c r="BC446" i="1"/>
  <c r="BC444" i="1"/>
  <c r="BC448" i="1"/>
  <c r="BC445" i="1"/>
  <c r="BC452" i="1"/>
  <c r="BC450" i="1"/>
  <c r="BC454" i="1"/>
  <c r="BC451" i="1"/>
  <c r="BC458" i="1"/>
  <c r="BC456" i="1"/>
  <c r="BC459" i="1"/>
  <c r="BC457" i="1"/>
  <c r="BC464" i="1"/>
  <c r="BC462" i="1"/>
  <c r="BC466" i="1"/>
  <c r="BC463" i="1"/>
  <c r="BC470" i="1"/>
  <c r="BC468" i="1"/>
  <c r="BC471" i="1"/>
  <c r="BC469" i="1"/>
  <c r="BC476" i="1"/>
  <c r="BC474" i="1"/>
  <c r="BC477" i="1"/>
  <c r="BC475" i="1"/>
  <c r="BC195" i="1"/>
  <c r="BC193" i="1"/>
  <c r="BC190" i="1"/>
  <c r="BC194" i="1"/>
  <c r="BC198" i="1"/>
  <c r="BC196" i="1"/>
  <c r="BC200" i="1"/>
  <c r="BC197" i="1"/>
  <c r="BC204" i="1"/>
  <c r="BC202" i="1"/>
  <c r="BC206" i="1"/>
  <c r="BC203" i="1"/>
  <c r="BC228" i="1"/>
  <c r="BC226" i="1"/>
  <c r="BC227" i="1"/>
  <c r="BC135" i="1"/>
  <c r="BC133" i="1"/>
  <c r="BC130" i="1"/>
  <c r="BC134" i="1"/>
  <c r="BC141" i="1"/>
  <c r="BC139" i="1"/>
  <c r="BC136" i="1"/>
  <c r="BC140" i="1"/>
  <c r="BC147" i="1"/>
  <c r="BC145" i="1"/>
  <c r="BC142" i="1"/>
  <c r="BC146" i="1"/>
  <c r="BC153" i="1"/>
  <c r="BC151" i="1"/>
  <c r="BC148" i="1"/>
  <c r="BC152" i="1"/>
  <c r="BA159" i="1"/>
  <c r="BB159" i="1"/>
  <c r="BC159" i="1"/>
  <c r="BA157" i="1"/>
  <c r="BB157" i="1"/>
  <c r="BC157" i="1"/>
  <c r="BA154" i="1"/>
  <c r="BB154" i="1"/>
  <c r="BC154" i="1"/>
  <c r="BA158" i="1"/>
  <c r="BB158" i="1"/>
  <c r="BC158" i="1"/>
  <c r="BC165" i="1"/>
  <c r="BC163" i="1"/>
  <c r="BC160" i="1"/>
  <c r="BC164" i="1"/>
  <c r="BC171" i="1"/>
  <c r="BC169" i="1"/>
  <c r="BC166" i="1"/>
  <c r="BC170" i="1"/>
  <c r="BC174" i="1"/>
  <c r="BC172" i="1"/>
  <c r="BC175" i="1"/>
  <c r="BC173" i="1"/>
  <c r="BC180" i="1"/>
  <c r="BC178" i="1"/>
  <c r="BC182" i="1"/>
  <c r="BC179" i="1"/>
  <c r="BC186" i="1"/>
  <c r="BC184" i="1"/>
  <c r="BC188" i="1"/>
  <c r="BC185" i="1"/>
  <c r="BC21" i="1"/>
  <c r="BC19" i="1"/>
  <c r="BC16" i="1"/>
  <c r="BC20" i="1"/>
  <c r="BC27" i="1"/>
  <c r="BC25" i="1"/>
  <c r="BC22" i="1"/>
  <c r="BC26" i="1"/>
  <c r="BC33" i="1"/>
  <c r="BC31" i="1"/>
  <c r="BC28" i="1"/>
  <c r="BC32" i="1"/>
  <c r="BC39" i="1"/>
  <c r="BC37" i="1"/>
  <c r="BC34" i="1"/>
  <c r="BC38" i="1"/>
  <c r="BC45" i="1"/>
  <c r="BC43" i="1"/>
  <c r="BC40" i="1"/>
  <c r="BC44" i="1"/>
  <c r="BC51" i="1"/>
  <c r="BC49" i="1"/>
  <c r="BC46" i="1"/>
  <c r="BC50" i="1"/>
  <c r="BC57" i="1"/>
  <c r="BC55" i="1"/>
  <c r="BC52" i="1"/>
  <c r="BC56" i="1"/>
  <c r="BC63" i="1"/>
  <c r="BC61" i="1"/>
  <c r="BC58" i="1"/>
  <c r="BC62" i="1"/>
  <c r="BC69" i="1"/>
  <c r="BC67" i="1"/>
  <c r="BC64" i="1"/>
  <c r="BC68" i="1"/>
  <c r="BA75" i="1"/>
  <c r="BB75" i="1"/>
  <c r="BC75" i="1"/>
  <c r="BA73" i="1"/>
  <c r="BB73" i="1"/>
  <c r="BC73" i="1"/>
  <c r="BA70" i="1"/>
  <c r="BB70" i="1"/>
  <c r="BC70" i="1"/>
  <c r="BA74" i="1"/>
  <c r="BB74" i="1"/>
  <c r="BC74" i="1"/>
  <c r="BC81" i="1"/>
  <c r="BC79" i="1"/>
  <c r="BC76" i="1"/>
  <c r="BC80" i="1"/>
  <c r="BC87" i="1"/>
  <c r="BC85" i="1"/>
  <c r="BC82" i="1"/>
  <c r="BC86" i="1"/>
  <c r="BC93" i="1"/>
  <c r="BC91" i="1"/>
  <c r="BC88" i="1"/>
  <c r="BC92" i="1"/>
  <c r="BC99" i="1"/>
  <c r="BC97" i="1"/>
  <c r="BC94" i="1"/>
  <c r="BC98" i="1"/>
  <c r="BC105" i="1"/>
  <c r="BC103" i="1"/>
  <c r="BC100" i="1"/>
  <c r="BC104" i="1"/>
  <c r="BC111" i="1"/>
  <c r="BC109" i="1"/>
  <c r="BC106" i="1"/>
  <c r="BC110" i="1"/>
  <c r="BC117" i="1"/>
  <c r="BC115" i="1"/>
  <c r="BC112" i="1"/>
  <c r="BC116" i="1"/>
  <c r="BC123" i="1"/>
  <c r="BC121" i="1"/>
  <c r="BC118" i="1"/>
  <c r="BC122" i="1"/>
  <c r="BC129" i="1"/>
  <c r="BC127" i="1"/>
  <c r="BC124" i="1"/>
  <c r="BC128" i="1"/>
  <c r="BC9" i="1"/>
  <c r="BC7" i="1"/>
  <c r="BC4" i="1"/>
  <c r="BC8" i="1"/>
  <c r="BC15" i="1"/>
  <c r="BC13" i="1"/>
  <c r="BC10" i="1"/>
  <c r="BC14" i="1"/>
  <c r="AR750" i="1"/>
  <c r="AS750" i="1"/>
  <c r="AR748" i="1"/>
  <c r="AS748" i="1"/>
  <c r="AR749" i="1"/>
  <c r="AS749" i="1"/>
  <c r="AS686" i="1"/>
  <c r="AS684" i="1"/>
  <c r="AS685" i="1"/>
  <c r="AS692" i="1"/>
  <c r="AS690" i="1"/>
  <c r="AS691" i="1"/>
  <c r="AS581" i="1"/>
  <c r="AS579" i="1"/>
  <c r="AS580" i="1"/>
  <c r="AS608" i="1"/>
  <c r="AS606" i="1"/>
  <c r="AS607" i="1"/>
  <c r="AS614" i="1"/>
  <c r="AS612" i="1"/>
  <c r="AS613" i="1"/>
  <c r="AS542" i="1"/>
  <c r="AS540" i="1"/>
  <c r="AS541" i="1"/>
  <c r="AS485" i="1"/>
  <c r="AS483" i="1"/>
  <c r="AS484" i="1"/>
  <c r="AS512" i="1"/>
  <c r="AS510" i="1"/>
  <c r="AS511" i="1"/>
  <c r="AS317" i="1"/>
  <c r="AS315" i="1"/>
  <c r="AS316" i="1"/>
  <c r="AS341" i="1"/>
  <c r="AS339" i="1"/>
  <c r="AS340" i="1"/>
  <c r="AR347" i="1"/>
  <c r="AS347" i="1"/>
  <c r="AR345" i="1"/>
  <c r="AS345" i="1"/>
  <c r="AR346" i="1"/>
  <c r="AS346" i="1"/>
  <c r="AR353" i="1"/>
  <c r="AS353" i="1"/>
  <c r="AR351" i="1"/>
  <c r="AS351" i="1"/>
  <c r="AR352" i="1"/>
  <c r="AS352" i="1"/>
  <c r="AS359" i="1"/>
  <c r="AS357" i="1"/>
  <c r="AS358" i="1"/>
  <c r="AS365" i="1"/>
  <c r="AS363" i="1"/>
  <c r="AS364" i="1"/>
  <c r="AS383" i="1"/>
  <c r="AS381" i="1"/>
  <c r="AS382" i="1"/>
  <c r="AS389" i="1"/>
  <c r="AS387" i="1"/>
  <c r="AS388" i="1"/>
  <c r="AS476" i="1"/>
  <c r="AS474" i="1"/>
  <c r="AS475" i="1"/>
  <c r="AS204" i="1"/>
  <c r="AS202" i="1"/>
  <c r="AS203" i="1"/>
  <c r="AS228" i="1"/>
  <c r="AS226" i="1"/>
  <c r="AS227" i="1"/>
  <c r="AS159" i="1"/>
  <c r="AS157" i="1"/>
  <c r="AS158" i="1"/>
  <c r="AS165" i="1"/>
  <c r="AS163" i="1"/>
  <c r="AS164" i="1"/>
  <c r="AS171" i="1"/>
  <c r="AS169" i="1"/>
  <c r="AS170" i="1"/>
  <c r="AS21" i="1"/>
  <c r="AS19" i="1"/>
  <c r="AS20" i="1"/>
  <c r="AS27" i="1"/>
  <c r="AS25" i="1"/>
  <c r="AS26" i="1"/>
  <c r="AS33" i="1"/>
  <c r="AS31" i="1"/>
  <c r="AS32" i="1"/>
  <c r="AS45" i="1"/>
  <c r="AS43" i="1"/>
  <c r="AS44" i="1"/>
  <c r="AS69" i="1"/>
  <c r="AS67" i="1"/>
  <c r="AS68" i="1"/>
  <c r="AS75" i="1"/>
  <c r="AS73" i="1"/>
  <c r="AS74" i="1"/>
  <c r="AS99" i="1"/>
  <c r="AS97" i="1"/>
  <c r="AS98" i="1"/>
  <c r="AS105" i="1"/>
  <c r="AS103" i="1"/>
  <c r="AS104" i="1"/>
  <c r="AS117" i="1"/>
  <c r="AS115" i="1"/>
  <c r="AS116" i="1"/>
  <c r="AS9" i="1"/>
  <c r="AS7" i="1"/>
  <c r="AS8" i="1"/>
  <c r="AS14" i="1"/>
  <c r="AS10" i="1"/>
  <c r="AS13" i="1"/>
  <c r="AS15" i="1"/>
  <c r="AS4" i="1"/>
  <c r="AS128" i="1"/>
  <c r="AS124" i="1"/>
  <c r="AS127" i="1"/>
  <c r="AS129" i="1"/>
  <c r="AS122" i="1"/>
  <c r="AS118" i="1"/>
  <c r="AS121" i="1"/>
  <c r="AS123" i="1"/>
  <c r="AS112" i="1"/>
  <c r="AS110" i="1"/>
  <c r="AS106" i="1"/>
  <c r="AS109" i="1"/>
  <c r="AS111" i="1"/>
  <c r="AS100" i="1"/>
  <c r="AS94" i="1"/>
  <c r="AS92" i="1"/>
  <c r="AS88" i="1"/>
  <c r="AS91" i="1"/>
  <c r="AS93" i="1"/>
  <c r="AS86" i="1"/>
  <c r="AS82" i="1"/>
  <c r="AS85" i="1"/>
  <c r="AS87" i="1"/>
  <c r="AS80" i="1"/>
  <c r="AS76" i="1"/>
  <c r="AS79" i="1"/>
  <c r="AS81" i="1"/>
  <c r="AS70" i="1"/>
  <c r="AS64" i="1"/>
  <c r="AS62" i="1"/>
  <c r="AS58" i="1"/>
  <c r="AS61" i="1"/>
  <c r="AS63" i="1"/>
  <c r="AS56" i="1"/>
  <c r="AS52" i="1"/>
  <c r="AS55" i="1"/>
  <c r="AS57" i="1"/>
  <c r="AS50" i="1"/>
  <c r="AS46" i="1"/>
  <c r="AS49" i="1"/>
  <c r="AS51" i="1"/>
  <c r="AS40" i="1"/>
  <c r="AS38" i="1"/>
  <c r="AS34" i="1"/>
  <c r="AS37" i="1"/>
  <c r="AS39" i="1"/>
  <c r="AS28" i="1"/>
  <c r="AS22" i="1"/>
  <c r="AS16" i="1"/>
  <c r="AS185" i="1"/>
  <c r="AS188" i="1"/>
  <c r="AS184" i="1"/>
  <c r="AS186" i="1"/>
  <c r="AS179" i="1"/>
  <c r="AS182" i="1"/>
  <c r="AS178" i="1"/>
  <c r="AS180" i="1"/>
  <c r="AS173" i="1"/>
  <c r="AS175" i="1"/>
  <c r="AS172" i="1"/>
  <c r="AS174" i="1"/>
  <c r="AS166" i="1"/>
  <c r="AS160" i="1"/>
  <c r="AS154" i="1"/>
  <c r="AS152" i="1"/>
  <c r="AS148" i="1"/>
  <c r="AS151" i="1"/>
  <c r="AS153" i="1"/>
  <c r="AS146" i="1"/>
  <c r="AS142" i="1"/>
  <c r="AS145" i="1"/>
  <c r="AS147" i="1"/>
  <c r="AS140" i="1"/>
  <c r="AS136" i="1"/>
  <c r="AS139" i="1"/>
  <c r="AS141" i="1"/>
  <c r="AS134" i="1"/>
  <c r="AS130" i="1"/>
  <c r="AS133" i="1"/>
  <c r="AS135" i="1"/>
  <c r="AS206" i="1"/>
  <c r="AS197" i="1"/>
  <c r="AS200" i="1"/>
  <c r="AS196" i="1"/>
  <c r="AS198" i="1"/>
  <c r="AS194" i="1"/>
  <c r="AS190" i="1"/>
  <c r="AS193" i="1"/>
  <c r="AS195" i="1"/>
  <c r="AS477" i="1"/>
  <c r="AS469" i="1"/>
  <c r="AS471" i="1"/>
  <c r="AS468" i="1"/>
  <c r="AS470" i="1"/>
  <c r="AS463" i="1"/>
  <c r="AS466" i="1"/>
  <c r="AS462" i="1"/>
  <c r="AS464" i="1"/>
  <c r="AS457" i="1"/>
  <c r="AS459" i="1"/>
  <c r="AS456" i="1"/>
  <c r="AS458" i="1"/>
  <c r="AS451" i="1"/>
  <c r="AS454" i="1"/>
  <c r="AS450" i="1"/>
  <c r="AS452" i="1"/>
  <c r="AS445" i="1"/>
  <c r="AS448" i="1"/>
  <c r="AS444" i="1"/>
  <c r="AS446" i="1"/>
  <c r="AS439" i="1"/>
  <c r="AS441" i="1"/>
  <c r="AS438" i="1"/>
  <c r="AS440" i="1"/>
  <c r="AS433" i="1"/>
  <c r="AS435" i="1"/>
  <c r="AS432" i="1"/>
  <c r="AS434" i="1"/>
  <c r="AS427" i="1"/>
  <c r="AS430" i="1"/>
  <c r="AS426" i="1"/>
  <c r="AS428" i="1"/>
  <c r="AS421" i="1"/>
  <c r="AS424" i="1"/>
  <c r="AS420" i="1"/>
  <c r="AS422" i="1"/>
  <c r="AS415" i="1"/>
  <c r="AS417" i="1"/>
  <c r="AS414" i="1"/>
  <c r="AS416" i="1"/>
  <c r="AS412" i="1"/>
  <c r="AS408" i="1"/>
  <c r="AS411" i="1"/>
  <c r="AS413" i="1"/>
  <c r="AS406" i="1"/>
  <c r="AS402" i="1"/>
  <c r="AS405" i="1"/>
  <c r="AS407" i="1"/>
  <c r="AS400" i="1"/>
  <c r="AS396" i="1"/>
  <c r="AS399" i="1"/>
  <c r="AS401" i="1"/>
  <c r="AS394" i="1"/>
  <c r="AS390" i="1"/>
  <c r="AS393" i="1"/>
  <c r="AS395" i="1"/>
  <c r="AS384" i="1"/>
  <c r="AS378" i="1"/>
  <c r="AS376" i="1"/>
  <c r="AS372" i="1"/>
  <c r="AS375" i="1"/>
  <c r="AS377" i="1"/>
  <c r="AS370" i="1"/>
  <c r="AS366" i="1"/>
  <c r="AS369" i="1"/>
  <c r="AS371" i="1"/>
  <c r="AS360" i="1"/>
  <c r="AS354" i="1"/>
  <c r="AS336" i="1"/>
  <c r="AS334" i="1"/>
  <c r="AS330" i="1"/>
  <c r="AS333" i="1"/>
  <c r="AS335" i="1"/>
  <c r="AS328" i="1"/>
  <c r="AS324" i="1"/>
  <c r="AS327" i="1"/>
  <c r="AS329" i="1"/>
  <c r="AS322" i="1"/>
  <c r="AS318" i="1"/>
  <c r="AS321" i="1"/>
  <c r="AS323" i="1"/>
  <c r="AS312" i="1"/>
  <c r="AS535" i="1"/>
  <c r="AS538" i="1"/>
  <c r="AS534" i="1"/>
  <c r="AS536" i="1"/>
  <c r="AS529" i="1"/>
  <c r="AS532" i="1"/>
  <c r="AS528" i="1"/>
  <c r="AS530" i="1"/>
  <c r="AS523" i="1"/>
  <c r="AS526" i="1"/>
  <c r="AS522" i="1"/>
  <c r="AS524" i="1"/>
  <c r="AS517" i="1"/>
  <c r="AS520" i="1"/>
  <c r="AS516" i="1"/>
  <c r="AS518" i="1"/>
  <c r="AS514" i="1"/>
  <c r="AS505" i="1"/>
  <c r="AS508" i="1"/>
  <c r="AS504" i="1"/>
  <c r="AS506" i="1"/>
  <c r="AS499" i="1"/>
  <c r="AS502" i="1"/>
  <c r="AS498" i="1"/>
  <c r="AS500" i="1"/>
  <c r="AS493" i="1"/>
  <c r="AS495" i="1"/>
  <c r="AS492" i="1"/>
  <c r="AS494" i="1"/>
  <c r="AS487" i="1"/>
  <c r="AS489" i="1"/>
  <c r="AS486" i="1"/>
  <c r="AS488" i="1"/>
  <c r="AS480" i="1"/>
  <c r="AS547" i="1"/>
  <c r="AS550" i="1"/>
  <c r="AS546" i="1"/>
  <c r="AS548" i="1"/>
  <c r="AS544" i="1"/>
  <c r="AS571" i="1"/>
  <c r="AS574" i="1"/>
  <c r="AS570" i="1"/>
  <c r="AS572" i="1"/>
  <c r="AS556" i="1"/>
  <c r="AS552" i="1"/>
  <c r="AS555" i="1"/>
  <c r="AS557" i="1"/>
  <c r="AS565" i="1"/>
  <c r="AS568" i="1"/>
  <c r="AS564" i="1"/>
  <c r="AS566" i="1"/>
  <c r="AS562" i="1"/>
  <c r="AS558" i="1"/>
  <c r="AS561" i="1"/>
  <c r="AS563" i="1"/>
  <c r="AS637" i="1"/>
  <c r="AS640" i="1"/>
  <c r="AS636" i="1"/>
  <c r="AS638" i="1"/>
  <c r="AS631" i="1"/>
  <c r="AS634" i="1"/>
  <c r="AS630" i="1"/>
  <c r="AS632" i="1"/>
  <c r="AS625" i="1"/>
  <c r="AS628" i="1"/>
  <c r="AS624" i="1"/>
  <c r="AS626" i="1"/>
  <c r="AS619" i="1"/>
  <c r="AS622" i="1"/>
  <c r="AS618" i="1"/>
  <c r="AS620" i="1"/>
  <c r="AS616" i="1"/>
  <c r="AS610" i="1"/>
  <c r="AS601" i="1"/>
  <c r="AS604" i="1"/>
  <c r="AS600" i="1"/>
  <c r="AS602" i="1"/>
  <c r="AS595" i="1"/>
  <c r="AS598" i="1"/>
  <c r="AS594" i="1"/>
  <c r="AS596" i="1"/>
  <c r="AS589" i="1"/>
  <c r="AS592" i="1"/>
  <c r="AS588" i="1"/>
  <c r="AS590" i="1"/>
  <c r="AS583" i="1"/>
  <c r="AS582" i="1"/>
  <c r="AS584" i="1"/>
  <c r="AS576" i="1"/>
  <c r="AS718" i="1"/>
  <c r="AS721" i="1"/>
  <c r="AS717" i="1"/>
  <c r="AS719" i="1"/>
  <c r="AS706" i="1"/>
  <c r="AS709" i="1"/>
  <c r="AS705" i="1"/>
  <c r="AS707" i="1"/>
  <c r="AS700" i="1"/>
  <c r="AS703" i="1"/>
  <c r="AS699" i="1"/>
  <c r="AS701" i="1"/>
  <c r="AS679" i="1"/>
  <c r="AS682" i="1"/>
  <c r="AS678" i="1"/>
  <c r="AS680" i="1"/>
  <c r="AS673" i="1"/>
  <c r="AS676" i="1"/>
  <c r="AS672" i="1"/>
  <c r="AS674" i="1"/>
  <c r="AS667" i="1"/>
  <c r="AS670" i="1"/>
  <c r="AS666" i="1"/>
  <c r="AS668" i="1"/>
  <c r="AS661" i="1"/>
  <c r="AS664" i="1"/>
  <c r="AS660" i="1"/>
  <c r="AS662" i="1"/>
  <c r="AS655" i="1"/>
  <c r="AS657" i="1"/>
  <c r="AS654" i="1"/>
  <c r="AS656" i="1"/>
  <c r="AS649" i="1"/>
  <c r="AS651" i="1"/>
  <c r="AS648" i="1"/>
  <c r="AS650" i="1"/>
  <c r="AS646" i="1"/>
  <c r="AS642" i="1"/>
  <c r="AS645" i="1"/>
  <c r="AS647" i="1"/>
  <c r="AS728" i="1"/>
  <c r="AS726" i="1"/>
  <c r="AS727" i="1"/>
  <c r="AS729" i="1"/>
  <c r="AS743" i="1"/>
  <c r="AS746" i="1"/>
  <c r="AS742" i="1"/>
  <c r="AS744" i="1"/>
  <c r="AS737" i="1"/>
  <c r="AS740" i="1"/>
  <c r="AS736" i="1"/>
  <c r="AS738" i="1"/>
  <c r="AS731" i="1"/>
  <c r="AS734" i="1"/>
  <c r="AS730" i="1"/>
  <c r="AS732" i="1"/>
  <c r="AS767" i="1"/>
  <c r="AS770" i="1"/>
  <c r="AS766" i="1"/>
  <c r="AS768" i="1"/>
  <c r="AS761" i="1"/>
  <c r="AS764" i="1"/>
  <c r="AS760" i="1"/>
  <c r="AS762" i="1"/>
  <c r="AS755" i="1"/>
  <c r="AS758" i="1"/>
  <c r="AS754" i="1"/>
  <c r="AS756" i="1"/>
  <c r="AR752" i="1"/>
  <c r="AS752" i="1"/>
  <c r="AR348" i="1"/>
  <c r="AS348" i="1"/>
  <c r="AR342" i="1"/>
  <c r="AS342"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H565" i="1"/>
  <c r="H477" i="1"/>
  <c r="H476" i="1"/>
  <c r="H475" i="1"/>
  <c r="H474" i="1"/>
  <c r="H204" i="1"/>
  <c r="H203" i="1"/>
  <c r="H202" i="1"/>
  <c r="H637" i="1"/>
  <c r="H640" i="1"/>
  <c r="H638" i="1"/>
  <c r="H636" i="1"/>
  <c r="H571" i="1"/>
  <c r="H570" i="1"/>
  <c r="H572" i="1"/>
  <c r="H574" i="1"/>
  <c r="H186" i="1"/>
  <c r="H185" i="1"/>
  <c r="H188" i="1"/>
  <c r="H184" i="1"/>
  <c r="H468" i="1"/>
  <c r="H471" i="1"/>
  <c r="H470" i="1"/>
  <c r="H469" i="1"/>
  <c r="H767" i="1"/>
  <c r="H766" i="1"/>
  <c r="H768" i="1"/>
  <c r="H770" i="1"/>
  <c r="H182" i="1"/>
  <c r="H180" i="1"/>
  <c r="H178" i="1"/>
  <c r="H179" i="1"/>
  <c r="H462" i="1"/>
  <c r="H463" i="1"/>
  <c r="H466" i="1"/>
  <c r="H464" i="1"/>
  <c r="H538" i="1"/>
  <c r="H536" i="1"/>
  <c r="H534" i="1"/>
  <c r="H535" i="1"/>
  <c r="H630" i="1"/>
  <c r="H631" i="1"/>
  <c r="H632" i="1"/>
  <c r="H634" i="1"/>
  <c r="H530" i="1"/>
  <c r="H529" i="1"/>
  <c r="H532" i="1"/>
  <c r="H528" i="1"/>
  <c r="H624" i="1"/>
  <c r="H626" i="1"/>
  <c r="H625" i="1"/>
  <c r="H628" i="1"/>
  <c r="H459" i="1"/>
  <c r="H457" i="1"/>
  <c r="H458" i="1"/>
  <c r="H456" i="1"/>
  <c r="H451" i="1"/>
  <c r="H450" i="1"/>
  <c r="H452" i="1"/>
  <c r="H454" i="1"/>
  <c r="H557" i="1"/>
  <c r="H555" i="1"/>
  <c r="H556" i="1"/>
  <c r="H552" i="1"/>
  <c r="H127" i="1"/>
  <c r="H129" i="1"/>
  <c r="H128" i="1"/>
  <c r="H124" i="1"/>
  <c r="H174" i="1"/>
  <c r="H172" i="1"/>
  <c r="H173" i="1"/>
  <c r="H175" i="1"/>
  <c r="H196" i="1"/>
  <c r="H198" i="1"/>
  <c r="H197" i="1"/>
  <c r="H200" i="1"/>
  <c r="H523" i="1"/>
  <c r="H524" i="1"/>
  <c r="H526" i="1"/>
  <c r="H522" i="1"/>
  <c r="H619" i="1"/>
  <c r="H620" i="1"/>
  <c r="H622" i="1"/>
  <c r="H618" i="1"/>
  <c r="H719" i="1"/>
  <c r="H717" i="1"/>
  <c r="H721" i="1"/>
  <c r="H718" i="1"/>
  <c r="H750" i="1"/>
  <c r="H748" i="1"/>
  <c r="H752" i="1"/>
  <c r="H749" i="1"/>
  <c r="H13" i="1"/>
  <c r="H15" i="1"/>
  <c r="H10" i="1"/>
  <c r="H14" i="1"/>
  <c r="H118" i="1"/>
  <c r="H123" i="1"/>
  <c r="H121" i="1"/>
  <c r="H122" i="1"/>
  <c r="H546" i="1"/>
  <c r="H548" i="1"/>
  <c r="H547" i="1"/>
  <c r="H550" i="1"/>
  <c r="H445" i="1"/>
  <c r="H444" i="1"/>
  <c r="H448" i="1"/>
  <c r="H446" i="1"/>
  <c r="H744" i="1"/>
  <c r="H742" i="1"/>
  <c r="H746" i="1"/>
  <c r="H743" i="1"/>
  <c r="H441" i="1"/>
  <c r="H440" i="1"/>
  <c r="H439" i="1"/>
  <c r="H438" i="1"/>
  <c r="H568" i="1"/>
  <c r="H566" i="1"/>
  <c r="H564" i="1"/>
  <c r="H115" i="1"/>
  <c r="H116" i="1"/>
  <c r="H112" i="1"/>
  <c r="H117" i="1"/>
  <c r="H106" i="1"/>
  <c r="H110" i="1"/>
  <c r="H109" i="1"/>
  <c r="H111" i="1"/>
  <c r="H103" i="1"/>
  <c r="H100" i="1"/>
  <c r="H104" i="1"/>
  <c r="H105" i="1"/>
  <c r="H98" i="1"/>
  <c r="H94" i="1"/>
  <c r="H99" i="1"/>
  <c r="H97" i="1"/>
  <c r="H432" i="1"/>
  <c r="H433" i="1"/>
  <c r="H434" i="1"/>
  <c r="H435" i="1"/>
  <c r="H706" i="1"/>
  <c r="H705" i="1"/>
  <c r="H709" i="1"/>
  <c r="H707" i="1"/>
  <c r="H764" i="1"/>
  <c r="H761" i="1"/>
  <c r="H762" i="1"/>
  <c r="H760" i="1"/>
  <c r="H703" i="1"/>
  <c r="H699" i="1"/>
  <c r="H701" i="1"/>
  <c r="H700" i="1"/>
  <c r="H170" i="1"/>
  <c r="H166" i="1"/>
  <c r="H169" i="1"/>
  <c r="H171" i="1"/>
  <c r="H690" i="1"/>
  <c r="H691" i="1"/>
  <c r="H692" i="1"/>
  <c r="H520" i="1"/>
  <c r="H518" i="1"/>
  <c r="H516" i="1"/>
  <c r="H517" i="1"/>
  <c r="H613" i="1"/>
  <c r="H616" i="1"/>
  <c r="H614" i="1"/>
  <c r="H612" i="1"/>
  <c r="H426" i="1"/>
  <c r="H428" i="1"/>
  <c r="H427" i="1"/>
  <c r="H430" i="1"/>
  <c r="H88" i="1"/>
  <c r="H92" i="1"/>
  <c r="H93" i="1"/>
  <c r="H91" i="1"/>
  <c r="H86" i="1"/>
  <c r="H87" i="1"/>
  <c r="H82" i="1"/>
  <c r="H85" i="1"/>
  <c r="H79" i="1"/>
  <c r="H81" i="1"/>
  <c r="H76" i="1"/>
  <c r="H80" i="1"/>
  <c r="H420" i="1"/>
  <c r="H421" i="1"/>
  <c r="H424" i="1"/>
  <c r="H422" i="1"/>
  <c r="H415" i="1"/>
  <c r="H416" i="1"/>
  <c r="H417" i="1"/>
  <c r="H414" i="1"/>
  <c r="H4" i="1"/>
  <c r="H9" i="1"/>
  <c r="H7" i="1"/>
  <c r="H8" i="1"/>
  <c r="H75" i="1"/>
  <c r="H73" i="1"/>
  <c r="H70" i="1"/>
  <c r="H74" i="1"/>
  <c r="H163" i="1"/>
  <c r="H165" i="1"/>
  <c r="H164" i="1"/>
  <c r="H160" i="1"/>
  <c r="H510" i="1"/>
  <c r="H514" i="1"/>
  <c r="H512" i="1"/>
  <c r="H511" i="1"/>
  <c r="H544" i="1"/>
  <c r="H542" i="1"/>
  <c r="H541" i="1"/>
  <c r="H540" i="1"/>
  <c r="H608" i="1"/>
  <c r="H610" i="1"/>
  <c r="H606" i="1"/>
  <c r="H607" i="1"/>
  <c r="H68" i="1"/>
  <c r="H67" i="1"/>
  <c r="H64" i="1"/>
  <c r="H69" i="1"/>
  <c r="H157" i="1"/>
  <c r="H159" i="1"/>
  <c r="H158" i="1"/>
  <c r="H154" i="1"/>
  <c r="H684" i="1"/>
  <c r="H685" i="1"/>
  <c r="H686" i="1"/>
  <c r="H688" i="1"/>
  <c r="H508" i="1"/>
  <c r="H506" i="1"/>
  <c r="H504" i="1"/>
  <c r="H505" i="1"/>
  <c r="H604" i="1"/>
  <c r="H601" i="1"/>
  <c r="H602" i="1"/>
  <c r="H600" i="1"/>
  <c r="H152" i="1"/>
  <c r="H148" i="1"/>
  <c r="H153" i="1"/>
  <c r="H151" i="1"/>
  <c r="H411" i="1"/>
  <c r="H412" i="1"/>
  <c r="H413" i="1"/>
  <c r="H408" i="1"/>
  <c r="H502" i="1"/>
  <c r="H500" i="1"/>
  <c r="H499" i="1"/>
  <c r="H498" i="1"/>
  <c r="H598" i="1"/>
  <c r="H596" i="1"/>
  <c r="H595" i="1"/>
  <c r="H594" i="1"/>
  <c r="H61" i="1"/>
  <c r="H58" i="1"/>
  <c r="H63" i="1"/>
  <c r="H62" i="1"/>
  <c r="H406" i="1"/>
  <c r="H407" i="1"/>
  <c r="H402" i="1"/>
  <c r="H405" i="1"/>
  <c r="H396" i="1"/>
  <c r="H401" i="1"/>
  <c r="H400" i="1"/>
  <c r="H399" i="1"/>
  <c r="H142" i="1"/>
  <c r="H145" i="1"/>
  <c r="H147" i="1"/>
  <c r="H146" i="1"/>
  <c r="H493" i="1"/>
  <c r="H495" i="1"/>
  <c r="H494" i="1"/>
  <c r="H492" i="1"/>
  <c r="H590" i="1"/>
  <c r="H589" i="1"/>
  <c r="H588" i="1"/>
  <c r="H592" i="1"/>
  <c r="H678" i="1"/>
  <c r="H680" i="1"/>
  <c r="H679" i="1"/>
  <c r="H682" i="1"/>
  <c r="H390" i="1"/>
  <c r="H395" i="1"/>
  <c r="H393" i="1"/>
  <c r="H394" i="1"/>
  <c r="H672" i="1"/>
  <c r="H676" i="1"/>
  <c r="H674" i="1"/>
  <c r="H673" i="1"/>
  <c r="H388" i="1"/>
  <c r="H384" i="1"/>
  <c r="H389" i="1"/>
  <c r="H387" i="1"/>
  <c r="H383" i="1"/>
  <c r="H382" i="1"/>
  <c r="H381" i="1"/>
  <c r="H378" i="1"/>
  <c r="H377" i="1"/>
  <c r="H372" i="1"/>
  <c r="H376" i="1"/>
  <c r="H375" i="1"/>
  <c r="H56" i="1"/>
  <c r="H57" i="1"/>
  <c r="H55" i="1"/>
  <c r="H52" i="1"/>
  <c r="H49" i="1"/>
  <c r="H51" i="1"/>
  <c r="H46" i="1"/>
  <c r="H50" i="1"/>
  <c r="H194" i="1"/>
  <c r="H195" i="1"/>
  <c r="H190" i="1"/>
  <c r="H193" i="1"/>
  <c r="H369" i="1"/>
  <c r="H366" i="1"/>
  <c r="H371" i="1"/>
  <c r="H370" i="1"/>
  <c r="H488" i="1"/>
  <c r="H489" i="1"/>
  <c r="H487" i="1"/>
  <c r="H486" i="1"/>
  <c r="H584" i="1"/>
  <c r="H582" i="1"/>
  <c r="H583" i="1"/>
  <c r="H586" i="1"/>
  <c r="H666" i="1"/>
  <c r="H670" i="1"/>
  <c r="H668" i="1"/>
  <c r="H667" i="1"/>
  <c r="H736" i="1"/>
  <c r="H738" i="1"/>
  <c r="H740" i="1"/>
  <c r="H737" i="1"/>
  <c r="H756" i="1"/>
  <c r="H758" i="1"/>
  <c r="H755" i="1"/>
  <c r="H754" i="1"/>
  <c r="H44" i="1"/>
  <c r="H40" i="1"/>
  <c r="H43" i="1"/>
  <c r="H45" i="1"/>
  <c r="H360" i="1"/>
  <c r="H364" i="1"/>
  <c r="H365" i="1"/>
  <c r="H363" i="1"/>
  <c r="H359" i="1"/>
  <c r="H357" i="1"/>
  <c r="H354" i="1"/>
  <c r="H358" i="1"/>
  <c r="H37" i="1"/>
  <c r="H38" i="1"/>
  <c r="H34" i="1"/>
  <c r="H39" i="1"/>
  <c r="H32" i="1"/>
  <c r="H28" i="1"/>
  <c r="H31" i="1"/>
  <c r="H33" i="1"/>
  <c r="H351" i="1"/>
  <c r="H348" i="1"/>
  <c r="H353" i="1"/>
  <c r="H352" i="1"/>
  <c r="H26" i="1"/>
  <c r="H25" i="1"/>
  <c r="H27" i="1"/>
  <c r="H22" i="1"/>
  <c r="H558" i="1"/>
  <c r="H561" i="1"/>
  <c r="H563" i="1"/>
  <c r="H562" i="1"/>
  <c r="H347" i="1"/>
  <c r="H346" i="1"/>
  <c r="H345" i="1"/>
  <c r="H342" i="1"/>
  <c r="H336" i="1"/>
  <c r="H341" i="1"/>
  <c r="H339" i="1"/>
  <c r="H340" i="1"/>
  <c r="H662" i="1"/>
  <c r="H664" i="1"/>
  <c r="H660" i="1"/>
  <c r="H661" i="1"/>
  <c r="H20" i="1"/>
  <c r="H16" i="1"/>
  <c r="H21" i="1"/>
  <c r="H19" i="1"/>
  <c r="H480" i="1"/>
  <c r="H483" i="1"/>
  <c r="H485" i="1"/>
  <c r="H484" i="1"/>
  <c r="H580" i="1"/>
  <c r="H581" i="1"/>
  <c r="H576" i="1"/>
  <c r="H579" i="1"/>
  <c r="H139" i="1"/>
  <c r="H141" i="1"/>
  <c r="H140" i="1"/>
  <c r="H136" i="1"/>
  <c r="H731" i="1"/>
  <c r="H732" i="1"/>
  <c r="H734" i="1"/>
  <c r="H730" i="1"/>
  <c r="H330" i="1"/>
  <c r="H335" i="1"/>
  <c r="H334" i="1"/>
  <c r="H333" i="1"/>
  <c r="H656" i="1"/>
  <c r="H655" i="1"/>
  <c r="H657" i="1"/>
  <c r="H654" i="1"/>
  <c r="H327" i="1"/>
  <c r="H329" i="1"/>
  <c r="H328" i="1"/>
  <c r="H324" i="1"/>
  <c r="H648" i="1"/>
  <c r="H650" i="1"/>
  <c r="H649" i="1"/>
  <c r="H651" i="1"/>
  <c r="H133" i="1"/>
  <c r="H135" i="1"/>
  <c r="H130" i="1"/>
  <c r="H134" i="1"/>
  <c r="H642" i="1"/>
  <c r="H645" i="1"/>
  <c r="H647" i="1"/>
  <c r="H646" i="1"/>
  <c r="H321" i="1"/>
  <c r="H322" i="1"/>
  <c r="H318" i="1"/>
  <c r="H323" i="1"/>
  <c r="H315" i="1"/>
  <c r="H312" i="1"/>
  <c r="H317" i="1"/>
  <c r="H316" i="1"/>
  <c r="H226" i="1"/>
  <c r="H228" i="1"/>
  <c r="H227" i="1"/>
  <c r="H728" i="1"/>
  <c r="H727" i="1"/>
  <c r="H729" i="1"/>
  <c r="H726" i="1"/>
  <c r="W245" i="1"/>
  <c r="X245" i="1"/>
  <c r="X290" i="1"/>
  <c r="V296" i="1"/>
  <c r="X251" i="1"/>
  <c r="V275" i="1"/>
  <c r="X296" i="1"/>
  <c r="W302" i="1"/>
  <c r="V302" i="1"/>
  <c r="W257" i="1"/>
  <c r="V290" i="1"/>
  <c r="W220" i="1"/>
  <c r="W290" i="1"/>
  <c r="W263" i="1"/>
  <c r="V245" i="1"/>
  <c r="V278" i="1"/>
  <c r="V220" i="1"/>
  <c r="V269" i="1"/>
  <c r="V213" i="1"/>
  <c r="X257" i="1"/>
  <c r="W275" i="1"/>
  <c r="V284" i="1"/>
  <c r="X213" i="1"/>
  <c r="W239" i="1"/>
  <c r="X233" i="1"/>
  <c r="X278" i="1"/>
  <c r="X284" i="1"/>
  <c r="W296" i="1"/>
  <c r="V251" i="1"/>
  <c r="W251" i="1"/>
  <c r="V263" i="1"/>
  <c r="W213" i="1"/>
  <c r="W284" i="1"/>
  <c r="W233" i="1"/>
  <c r="X269" i="1"/>
  <c r="X220" i="1"/>
  <c r="X275" i="1"/>
  <c r="V257" i="1"/>
  <c r="X263" i="1"/>
  <c r="W269" i="1"/>
  <c r="X302" i="1"/>
  <c r="X239" i="1"/>
  <c r="W278" i="1"/>
  <c r="V233" i="1"/>
  <c r="V239" i="1"/>
  <c r="V283" i="1"/>
  <c r="X265" i="1"/>
  <c r="W262" i="1"/>
  <c r="X221" i="1"/>
  <c r="X241" i="1"/>
  <c r="X268" i="1"/>
  <c r="X293" i="1"/>
  <c r="X274" i="1"/>
  <c r="X277" i="1"/>
  <c r="V235" i="1"/>
  <c r="W283" i="1"/>
  <c r="V277" i="1"/>
  <c r="W287" i="1"/>
  <c r="X235" i="1"/>
  <c r="V265" i="1"/>
  <c r="W265" i="1"/>
  <c r="V293" i="1"/>
  <c r="W271" i="1"/>
  <c r="V250" i="1"/>
  <c r="W250" i="1"/>
  <c r="V212" i="1"/>
  <c r="V274" i="1"/>
  <c r="W219" i="1"/>
  <c r="W256" i="1"/>
  <c r="W214" i="1"/>
  <c r="W259" i="1"/>
  <c r="X212" i="1"/>
  <c r="X295" i="1"/>
  <c r="X256" i="1"/>
  <c r="W229" i="1"/>
  <c r="X305" i="1"/>
  <c r="W301" i="1"/>
  <c r="W299" i="1"/>
  <c r="V299" i="1"/>
  <c r="V229" i="1"/>
  <c r="W277" i="1"/>
  <c r="V256" i="1"/>
  <c r="W221" i="1"/>
  <c r="X247" i="1"/>
  <c r="X281" i="1"/>
  <c r="X250" i="1"/>
  <c r="X271" i="1"/>
  <c r="X229" i="1"/>
  <c r="X287" i="1"/>
  <c r="W247" i="1"/>
  <c r="V271" i="1"/>
  <c r="W253" i="1"/>
  <c r="W244" i="1"/>
  <c r="W212" i="1"/>
  <c r="V214" i="1"/>
  <c r="V238" i="1"/>
  <c r="X289" i="1"/>
  <c r="X244" i="1"/>
  <c r="X214" i="1"/>
  <c r="V301" i="1"/>
  <c r="X253" i="1"/>
  <c r="X219" i="1"/>
  <c r="W232" i="1"/>
  <c r="V241" i="1"/>
  <c r="W238" i="1"/>
  <c r="X283" i="1"/>
  <c r="W235" i="1"/>
  <c r="X301" i="1"/>
  <c r="V259" i="1"/>
  <c r="X259" i="1"/>
  <c r="V253" i="1"/>
  <c r="W293" i="1"/>
  <c r="V268" i="1"/>
  <c r="W268" i="1"/>
  <c r="V219" i="1"/>
  <c r="V289" i="1"/>
  <c r="W274" i="1"/>
  <c r="V221" i="1"/>
  <c r="X299" i="1"/>
  <c r="V287" i="1"/>
  <c r="V244" i="1"/>
  <c r="X238" i="1"/>
  <c r="X232" i="1"/>
  <c r="W281" i="1"/>
  <c r="V262" i="1"/>
  <c r="V295" i="1"/>
  <c r="W289" i="1"/>
  <c r="V305" i="1"/>
  <c r="V281" i="1"/>
  <c r="W305" i="1"/>
  <c r="V247" i="1"/>
  <c r="W241" i="1"/>
  <c r="W295" i="1"/>
  <c r="X262" i="1"/>
  <c r="V232" i="1"/>
  <c r="V190" i="1"/>
  <c r="K290" i="1"/>
  <c r="K213" i="1"/>
  <c r="K239" i="1"/>
  <c r="K233" i="1"/>
  <c r="K284" i="1"/>
  <c r="K275" i="1"/>
  <c r="K278" i="1"/>
  <c r="K245" i="1"/>
  <c r="K263" i="1"/>
  <c r="K257" i="1"/>
  <c r="K296" i="1"/>
  <c r="K302" i="1"/>
  <c r="K220" i="1"/>
  <c r="K293" i="1"/>
  <c r="K259" i="1"/>
  <c r="K215" i="1"/>
  <c r="K235" i="1"/>
  <c r="K208" i="1"/>
  <c r="K247" i="1"/>
  <c r="K271" i="1"/>
  <c r="K287" i="1"/>
  <c r="K265" i="1"/>
  <c r="K253" i="1"/>
  <c r="K241" i="1"/>
  <c r="K299" i="1"/>
  <c r="K229" i="1"/>
  <c r="K472" i="1"/>
  <c r="K478" i="1"/>
  <c r="K403" i="1"/>
  <c r="K436" i="1"/>
  <c r="K442" i="1"/>
  <c r="K453" i="1"/>
  <c r="K447" i="1"/>
  <c r="K465" i="1"/>
  <c r="K409" i="1"/>
  <c r="K418" i="1"/>
  <c r="K429" i="1"/>
  <c r="K423" i="1"/>
  <c r="K460" i="1"/>
  <c r="W303" i="1"/>
  <c r="X279" i="1"/>
  <c r="X276" i="1"/>
  <c r="V460" i="1"/>
  <c r="V270" i="1"/>
  <c r="V279" i="1"/>
  <c r="V285" i="1"/>
  <c r="V423" i="1"/>
  <c r="V472" i="1"/>
  <c r="X409" i="1"/>
  <c r="X291" i="1"/>
  <c r="W442" i="1"/>
  <c r="X303" i="1"/>
  <c r="X240" i="1"/>
  <c r="V240" i="1"/>
  <c r="W429" i="1"/>
  <c r="W409" i="1"/>
  <c r="X234" i="1"/>
  <c r="V252" i="1"/>
  <c r="X429" i="1"/>
  <c r="X423" i="1"/>
  <c r="X246" i="1"/>
  <c r="W447" i="1"/>
  <c r="V478" i="1"/>
  <c r="W297" i="1"/>
  <c r="V246" i="1"/>
  <c r="V303" i="1"/>
  <c r="X447" i="1"/>
  <c r="X478" i="1"/>
  <c r="X460" i="1"/>
  <c r="V429" i="1"/>
  <c r="X264" i="1"/>
  <c r="W453" i="1"/>
  <c r="X472" i="1"/>
  <c r="X442" i="1"/>
  <c r="V436" i="1"/>
  <c r="W285" i="1"/>
  <c r="X297" i="1"/>
  <c r="V234" i="1"/>
  <c r="W258" i="1"/>
  <c r="W279" i="1"/>
  <c r="W234" i="1"/>
  <c r="W472" i="1"/>
  <c r="W436" i="1"/>
  <c r="W460" i="1"/>
  <c r="V264" i="1"/>
  <c r="W240" i="1"/>
  <c r="X252" i="1"/>
  <c r="X285" i="1"/>
  <c r="W252" i="1"/>
  <c r="W246" i="1"/>
  <c r="V442" i="1"/>
  <c r="W423" i="1"/>
  <c r="W478" i="1"/>
  <c r="X465" i="1"/>
  <c r="W270" i="1"/>
  <c r="V276" i="1"/>
  <c r="X403" i="1"/>
  <c r="W418" i="1"/>
  <c r="V403" i="1"/>
  <c r="X258" i="1"/>
  <c r="W291" i="1"/>
  <c r="W276" i="1"/>
  <c r="V291" i="1"/>
  <c r="V418" i="1"/>
  <c r="X436" i="1"/>
  <c r="X453" i="1"/>
  <c r="W465" i="1"/>
  <c r="V453" i="1"/>
  <c r="V409" i="1"/>
  <c r="X270" i="1"/>
  <c r="W264" i="1"/>
  <c r="V258" i="1"/>
  <c r="V447" i="1"/>
  <c r="V465" i="1"/>
  <c r="W403" i="1"/>
  <c r="V297" i="1"/>
  <c r="X418" i="1"/>
  <c r="V187" i="1"/>
  <c r="X349" i="1"/>
  <c r="X313" i="1"/>
  <c r="W733" i="1"/>
  <c r="X35" i="1"/>
  <c r="W745" i="1"/>
  <c r="V280" i="1"/>
  <c r="W531" i="1"/>
  <c r="W11" i="1"/>
  <c r="X191" i="1"/>
  <c r="X107" i="1"/>
  <c r="W385" i="1"/>
  <c r="X663" i="1"/>
  <c r="V496" i="1"/>
  <c r="W119" i="1"/>
  <c r="W47" i="1"/>
  <c r="W367" i="1"/>
  <c r="V531" i="1"/>
  <c r="V355" i="1"/>
  <c r="V313" i="1"/>
  <c r="X161" i="1"/>
  <c r="W107" i="1"/>
  <c r="V254" i="1"/>
  <c r="V663" i="1"/>
  <c r="V513" i="1"/>
  <c r="W191" i="1"/>
  <c r="W260" i="1"/>
  <c r="X280" i="1"/>
  <c r="X615" i="1"/>
  <c r="W167" i="1"/>
  <c r="W391" i="1"/>
  <c r="V113" i="1"/>
  <c r="V633" i="1"/>
  <c r="W137" i="1"/>
  <c r="W525" i="1"/>
  <c r="X675" i="1"/>
  <c r="X187" i="1"/>
  <c r="X319" i="1"/>
  <c r="W5" i="1"/>
  <c r="W490" i="1"/>
  <c r="V525" i="1"/>
  <c r="W763" i="1"/>
  <c r="X149" i="1"/>
  <c r="W41" i="1"/>
  <c r="X119" i="1"/>
  <c r="V242" i="1"/>
  <c r="V627" i="1"/>
  <c r="W59" i="1"/>
  <c r="W101" i="1"/>
  <c r="X71" i="1"/>
  <c r="V367" i="1"/>
  <c r="X95" i="1"/>
  <c r="V507" i="1"/>
  <c r="X131" i="1"/>
  <c r="X304" i="1"/>
  <c r="W155" i="1"/>
  <c r="V373" i="1"/>
  <c r="X260" i="1"/>
  <c r="W609" i="1"/>
  <c r="V481" i="1"/>
  <c r="W23" i="1"/>
  <c r="X167" i="1"/>
  <c r="X519" i="1"/>
  <c r="V181" i="1"/>
  <c r="V325" i="1"/>
  <c r="X53" i="1"/>
  <c r="W553" i="1"/>
  <c r="V143" i="1"/>
  <c r="V567" i="1"/>
  <c r="W573" i="1"/>
  <c r="V131" i="1"/>
  <c r="X361" i="1"/>
  <c r="W361" i="1"/>
  <c r="V769" i="1"/>
  <c r="V609" i="1"/>
  <c r="W125" i="1"/>
  <c r="W643" i="1"/>
  <c r="X242" i="1"/>
  <c r="X83" i="1"/>
  <c r="W280" i="1"/>
  <c r="W349" i="1"/>
  <c r="X137" i="1"/>
  <c r="X254" i="1"/>
  <c r="W663" i="1"/>
  <c r="W481" i="1"/>
  <c r="X745" i="1"/>
  <c r="X298" i="1"/>
  <c r="X627" i="1"/>
  <c r="X325" i="1"/>
  <c r="W187" i="1"/>
  <c r="X549" i="1"/>
  <c r="W769" i="1"/>
  <c r="V41" i="1"/>
  <c r="V537" i="1"/>
  <c r="W29" i="1"/>
  <c r="X337" i="1"/>
  <c r="X757" i="1"/>
  <c r="X702" i="1"/>
  <c r="V17" i="1"/>
  <c r="V519" i="1"/>
  <c r="X621" i="1"/>
  <c r="W597" i="1"/>
  <c r="V77" i="1"/>
  <c r="W621" i="1"/>
  <c r="W325" i="1"/>
  <c r="X236" i="1"/>
  <c r="V137" i="1"/>
  <c r="W355" i="1"/>
  <c r="W513" i="1"/>
  <c r="V397" i="1"/>
  <c r="V591" i="1"/>
  <c r="X553" i="1"/>
  <c r="V559" i="1"/>
  <c r="V230" i="1"/>
  <c r="V298" i="1"/>
  <c r="V501" i="1"/>
  <c r="W702" i="1"/>
  <c r="W519" i="1"/>
  <c r="X272" i="1"/>
  <c r="V751" i="1"/>
  <c r="W585" i="1"/>
  <c r="V733" i="1"/>
  <c r="X577" i="1"/>
  <c r="X343" i="1"/>
  <c r="V757" i="1"/>
  <c r="V603" i="1"/>
  <c r="X77" i="1"/>
  <c r="X59" i="1"/>
  <c r="W236" i="1"/>
  <c r="X65" i="1"/>
  <c r="V304" i="1"/>
  <c r="W537" i="1"/>
  <c r="X525" i="1"/>
  <c r="V745" i="1"/>
  <c r="X567" i="1"/>
  <c r="X739" i="1"/>
  <c r="X248" i="1"/>
  <c r="X591" i="1"/>
  <c r="W319" i="1"/>
  <c r="X155" i="1"/>
  <c r="W543" i="1"/>
  <c r="W739" i="1"/>
  <c r="V95" i="1"/>
  <c r="W71" i="1"/>
  <c r="V391" i="1"/>
  <c r="V23" i="1"/>
  <c r="W53" i="1"/>
  <c r="X763" i="1"/>
  <c r="X658" i="1"/>
  <c r="V53" i="1"/>
  <c r="V319" i="1"/>
  <c r="V125" i="1"/>
  <c r="V89" i="1"/>
  <c r="W577" i="1"/>
  <c r="W176" i="1"/>
  <c r="X681" i="1"/>
  <c r="X17" i="1"/>
  <c r="V585" i="1"/>
  <c r="X537" i="1"/>
  <c r="V199" i="1"/>
  <c r="X331" i="1"/>
  <c r="W549" i="1"/>
  <c r="X379" i="1"/>
  <c r="W720" i="1"/>
  <c r="V65" i="1"/>
  <c r="X643" i="1"/>
  <c r="X496" i="1"/>
  <c r="V248" i="1"/>
  <c r="V573" i="1"/>
  <c r="X559" i="1"/>
  <c r="W496" i="1"/>
  <c r="V260" i="1"/>
  <c r="X481" i="1"/>
  <c r="V549" i="1"/>
  <c r="V720" i="1"/>
  <c r="W687" i="1"/>
  <c r="W17" i="1"/>
  <c r="V107" i="1"/>
  <c r="V337" i="1"/>
  <c r="V83" i="1"/>
  <c r="V597" i="1"/>
  <c r="W65" i="1"/>
  <c r="X23" i="1"/>
  <c r="V59" i="1"/>
  <c r="W242" i="1"/>
  <c r="X573" i="1"/>
  <c r="W501" i="1"/>
  <c r="V763" i="1"/>
  <c r="X385" i="1"/>
  <c r="W559" i="1"/>
  <c r="X733" i="1"/>
  <c r="X266" i="1"/>
  <c r="X652" i="1"/>
  <c r="X633" i="1"/>
  <c r="W298" i="1"/>
  <c r="X597" i="1"/>
  <c r="X397" i="1"/>
  <c r="V236" i="1"/>
  <c r="W615" i="1"/>
  <c r="X355" i="1"/>
  <c r="X609" i="1"/>
  <c r="X101" i="1"/>
  <c r="W248" i="1"/>
  <c r="W591" i="1"/>
  <c r="X286" i="1"/>
  <c r="V5" i="1"/>
  <c r="W567" i="1"/>
  <c r="X603" i="1"/>
  <c r="W181" i="1"/>
  <c r="V29" i="1"/>
  <c r="W254" i="1"/>
  <c r="V577" i="1"/>
  <c r="V292" i="1"/>
  <c r="X143" i="1"/>
  <c r="X176" i="1"/>
  <c r="W757" i="1"/>
  <c r="W331" i="1"/>
  <c r="X720" i="1"/>
  <c r="W266" i="1"/>
  <c r="V669" i="1"/>
  <c r="V652" i="1"/>
  <c r="V161" i="1"/>
  <c r="W143" i="1"/>
  <c r="V101" i="1"/>
  <c r="V379" i="1"/>
  <c r="X292" i="1"/>
  <c r="W35" i="1"/>
  <c r="W286" i="1"/>
  <c r="W113" i="1"/>
  <c r="V176" i="1"/>
  <c r="V708" i="1"/>
  <c r="W633" i="1"/>
  <c r="V543" i="1"/>
  <c r="W272" i="1"/>
  <c r="X639" i="1"/>
  <c r="W83" i="1"/>
  <c r="V361" i="1"/>
  <c r="W675" i="1"/>
  <c r="X47" i="1"/>
  <c r="V739" i="1"/>
  <c r="V266" i="1"/>
  <c r="V615" i="1"/>
  <c r="V658" i="1"/>
  <c r="V490" i="1"/>
  <c r="V272" i="1"/>
  <c r="X113" i="1"/>
  <c r="V11" i="1"/>
  <c r="X585" i="1"/>
  <c r="W681" i="1"/>
  <c r="W131" i="1"/>
  <c r="X367" i="1"/>
  <c r="V149" i="1"/>
  <c r="V331" i="1"/>
  <c r="V47" i="1"/>
  <c r="V702" i="1"/>
  <c r="V35" i="1"/>
  <c r="X181" i="1"/>
  <c r="X29" i="1"/>
  <c r="X708" i="1"/>
  <c r="W77" i="1"/>
  <c r="X769" i="1"/>
  <c r="W627" i="1"/>
  <c r="V687" i="1"/>
  <c r="W292" i="1"/>
  <c r="W337" i="1"/>
  <c r="W658" i="1"/>
  <c r="V643" i="1"/>
  <c r="X687" i="1"/>
  <c r="V621" i="1"/>
  <c r="W343" i="1"/>
  <c r="V681" i="1"/>
  <c r="W199" i="1"/>
  <c r="X391" i="1"/>
  <c r="X751" i="1"/>
  <c r="X89" i="1"/>
  <c r="V385" i="1"/>
  <c r="X501" i="1"/>
  <c r="V191" i="1"/>
  <c r="V343" i="1"/>
  <c r="W507" i="1"/>
  <c r="W304" i="1"/>
  <c r="W639" i="1"/>
  <c r="W669" i="1"/>
  <c r="X41" i="1"/>
  <c r="W603" i="1"/>
  <c r="V155" i="1"/>
  <c r="W89" i="1"/>
  <c r="V639" i="1"/>
  <c r="W149" i="1"/>
  <c r="V286" i="1"/>
  <c r="X669" i="1"/>
  <c r="X199" i="1"/>
  <c r="X513" i="1"/>
  <c r="V71" i="1"/>
  <c r="W313" i="1"/>
  <c r="X5" i="1"/>
  <c r="W95" i="1"/>
  <c r="W397" i="1"/>
  <c r="W161" i="1"/>
  <c r="X373" i="1"/>
  <c r="W652" i="1"/>
  <c r="W373" i="1"/>
  <c r="W708" i="1"/>
  <c r="X230" i="1"/>
  <c r="W751" i="1"/>
  <c r="W379" i="1"/>
  <c r="W230" i="1"/>
  <c r="X543" i="1"/>
  <c r="V167" i="1"/>
  <c r="X490" i="1"/>
  <c r="V349" i="1"/>
  <c r="X11" i="1"/>
  <c r="X507" i="1"/>
  <c r="V553" i="1"/>
  <c r="V119" i="1"/>
  <c r="X531" i="1"/>
  <c r="X125" i="1"/>
  <c r="V675" i="1"/>
  <c r="K20" i="1"/>
  <c r="K52" i="1"/>
  <c r="K76" i="1"/>
  <c r="K106" i="1"/>
  <c r="K454" i="1"/>
  <c r="K457" i="1"/>
  <c r="K471" i="1"/>
  <c r="K769" i="1"/>
  <c r="K733" i="1"/>
  <c r="K751" i="1"/>
  <c r="K669" i="1"/>
  <c r="K272" i="1"/>
  <c r="K603" i="1"/>
  <c r="K199" i="1"/>
  <c r="K681" i="1"/>
  <c r="K525" i="1"/>
  <c r="K41" i="1"/>
  <c r="K167" i="1"/>
  <c r="K23" i="1"/>
  <c r="K149" i="1"/>
  <c r="K720" i="1"/>
  <c r="K507" i="1"/>
  <c r="K113" i="1"/>
  <c r="K481" i="1"/>
  <c r="K337" i="1"/>
  <c r="K29" i="1"/>
  <c r="K355" i="1"/>
  <c r="K397" i="1"/>
  <c r="K248" i="1"/>
  <c r="K663" i="1"/>
  <c r="K687" i="1"/>
  <c r="K763" i="1"/>
  <c r="K361" i="1"/>
  <c r="K47" i="1"/>
  <c r="K373" i="1"/>
  <c r="K230" i="1"/>
  <c r="K537" i="1"/>
  <c r="K519" i="1"/>
  <c r="K543" i="1"/>
  <c r="K652" i="1"/>
  <c r="K597" i="1"/>
  <c r="K559" i="1"/>
  <c r="K531" i="1"/>
  <c r="K143" i="1"/>
  <c r="K639" i="1"/>
  <c r="K621" i="1"/>
  <c r="K391" i="1"/>
  <c r="K702" i="1"/>
  <c r="K254" i="1"/>
  <c r="K119" i="1"/>
  <c r="K17" i="1"/>
  <c r="K591" i="1"/>
  <c r="K5" i="1"/>
  <c r="K107" i="1"/>
  <c r="K615" i="1"/>
  <c r="K501" i="1"/>
  <c r="K633" i="1"/>
  <c r="K496" i="1"/>
  <c r="K137" i="1"/>
  <c r="K313" i="1"/>
  <c r="K260" i="1"/>
  <c r="K585" i="1"/>
  <c r="K319" i="1"/>
  <c r="K71" i="1"/>
  <c r="K553" i="1"/>
  <c r="K161" i="1"/>
  <c r="K331" i="1"/>
  <c r="K83" i="1"/>
  <c r="K490" i="1"/>
  <c r="K266" i="1"/>
  <c r="K675" i="1"/>
  <c r="K77" i="1"/>
  <c r="K573" i="1"/>
  <c r="K286" i="1"/>
  <c r="K549" i="1"/>
  <c r="K95" i="1"/>
  <c r="K242" i="1"/>
  <c r="K125" i="1"/>
  <c r="K298" i="1"/>
  <c r="K577" i="1"/>
  <c r="K292" i="1"/>
  <c r="K181" i="1"/>
  <c r="K53" i="1"/>
  <c r="K379" i="1"/>
  <c r="K513" i="1"/>
  <c r="K65" i="1"/>
  <c r="K187" i="1"/>
  <c r="K59" i="1"/>
  <c r="K191" i="1"/>
  <c r="K325" i="1"/>
  <c r="K567" i="1"/>
  <c r="K343" i="1"/>
  <c r="K739" i="1"/>
  <c r="K349" i="1"/>
  <c r="K131" i="1"/>
  <c r="K609" i="1"/>
  <c r="K708" i="1"/>
  <c r="K89" i="1"/>
  <c r="K101" i="1"/>
  <c r="K367" i="1"/>
  <c r="K304" i="1"/>
  <c r="K385" i="1"/>
  <c r="K658" i="1"/>
  <c r="K11" i="1"/>
  <c r="K35" i="1"/>
  <c r="K627" i="1"/>
  <c r="K205" i="1"/>
  <c r="K745" i="1"/>
  <c r="K176" i="1"/>
  <c r="K155" i="1"/>
  <c r="K643" i="1"/>
  <c r="K190" i="1"/>
  <c r="K58" i="1"/>
  <c r="K8" i="1"/>
  <c r="K80" i="1"/>
  <c r="K445" i="1"/>
  <c r="K128" i="1"/>
  <c r="K466" i="1"/>
  <c r="K182" i="1"/>
  <c r="K475" i="1"/>
  <c r="K140" i="1"/>
  <c r="K38" i="1"/>
  <c r="K40" i="1"/>
  <c r="K164" i="1"/>
  <c r="K86" i="1"/>
  <c r="K98" i="1"/>
  <c r="K110" i="1"/>
  <c r="K122" i="1"/>
  <c r="K124" i="1"/>
  <c r="K469" i="1"/>
  <c r="K16" i="1"/>
  <c r="K136" i="1"/>
  <c r="K158" i="1"/>
  <c r="K94" i="1"/>
  <c r="K197" i="1"/>
  <c r="K56" i="1"/>
  <c r="K82" i="1"/>
  <c r="K200" i="1"/>
  <c r="K32" i="1"/>
  <c r="K50" i="1"/>
  <c r="K70" i="1"/>
  <c r="K4" i="1"/>
  <c r="K92" i="1"/>
  <c r="K116" i="1"/>
  <c r="K451" i="1"/>
  <c r="K179" i="1"/>
  <c r="K188" i="1"/>
  <c r="K44" i="1"/>
  <c r="K22" i="1"/>
  <c r="K146" i="1"/>
  <c r="K160" i="1"/>
  <c r="K170" i="1"/>
  <c r="K46" i="1"/>
  <c r="K62" i="1"/>
  <c r="K154" i="1"/>
  <c r="K88" i="1"/>
  <c r="K185" i="1"/>
  <c r="K28" i="1"/>
  <c r="K194" i="1"/>
  <c r="K148" i="1"/>
  <c r="K64" i="1"/>
  <c r="K74" i="1"/>
  <c r="K100" i="1"/>
  <c r="K112" i="1"/>
  <c r="K118" i="1"/>
  <c r="K173" i="1"/>
  <c r="K203" i="1"/>
  <c r="K477" i="1"/>
  <c r="K134" i="1"/>
  <c r="K34" i="1"/>
  <c r="K68" i="1"/>
  <c r="K448" i="1"/>
  <c r="K227" i="1"/>
  <c r="K152" i="1"/>
  <c r="K166" i="1"/>
  <c r="K130" i="1"/>
  <c r="K26" i="1"/>
  <c r="K142" i="1"/>
  <c r="K104" i="1"/>
  <c r="K175" i="1"/>
  <c r="K459" i="1"/>
  <c r="K463" i="1"/>
  <c r="V13" i="1"/>
  <c r="V182" i="1"/>
  <c r="V688" i="1"/>
  <c r="V121" i="1"/>
  <c r="V630" i="1"/>
  <c r="V159" i="1"/>
  <c r="V466" i="1"/>
  <c r="V727" i="1"/>
  <c r="V226" i="1"/>
  <c r="V657" i="1"/>
  <c r="V16" i="1"/>
  <c r="V37" i="1"/>
  <c r="V586" i="1"/>
  <c r="V372" i="1"/>
  <c r="V498" i="1"/>
  <c r="V8" i="1"/>
  <c r="V764" i="1"/>
  <c r="V445" i="1"/>
  <c r="V522" i="1"/>
  <c r="V574" i="1"/>
  <c r="K565" i="1"/>
  <c r="V463" i="1"/>
  <c r="V768" i="1"/>
  <c r="V468" i="1"/>
  <c r="V570" i="1"/>
  <c r="V322" i="1"/>
  <c r="V339" i="1"/>
  <c r="V33" i="1"/>
  <c r="V44" i="1"/>
  <c r="V489" i="1"/>
  <c r="V387" i="1"/>
  <c r="V147" i="1"/>
  <c r="V165" i="1"/>
  <c r="V80" i="1"/>
  <c r="V743" i="1"/>
  <c r="V717" i="1"/>
  <c r="V470" i="1"/>
  <c r="V646" i="1"/>
  <c r="V133" i="1"/>
  <c r="V328" i="1"/>
  <c r="V333" i="1"/>
  <c r="V732" i="1"/>
  <c r="V579" i="1"/>
  <c r="V480" i="1"/>
  <c r="V664" i="1"/>
  <c r="V342" i="1"/>
  <c r="V561" i="1"/>
  <c r="V353" i="1"/>
  <c r="V32" i="1"/>
  <c r="V45" i="1"/>
  <c r="V758" i="1"/>
  <c r="V366" i="1"/>
  <c r="V50" i="1"/>
  <c r="V57" i="1"/>
  <c r="V378" i="1"/>
  <c r="V388" i="1"/>
  <c r="V395" i="1"/>
  <c r="V592" i="1"/>
  <c r="V495" i="1"/>
  <c r="V595" i="1"/>
  <c r="V505" i="1"/>
  <c r="V684" i="1"/>
  <c r="V67" i="1"/>
  <c r="V540" i="1"/>
  <c r="V514" i="1"/>
  <c r="V70" i="1"/>
  <c r="V4" i="1"/>
  <c r="V85" i="1"/>
  <c r="V92" i="1"/>
  <c r="V614" i="1"/>
  <c r="V520" i="1"/>
  <c r="V760" i="1"/>
  <c r="V706" i="1"/>
  <c r="V97" i="1"/>
  <c r="V103" i="1"/>
  <c r="V116" i="1"/>
  <c r="V439" i="1"/>
  <c r="V744" i="1"/>
  <c r="V547" i="1"/>
  <c r="V14" i="1"/>
  <c r="V750" i="1"/>
  <c r="V622" i="1"/>
  <c r="V523" i="1"/>
  <c r="V172" i="1"/>
  <c r="V552" i="1"/>
  <c r="V451" i="1"/>
  <c r="V625" i="1"/>
  <c r="V530" i="1"/>
  <c r="V534" i="1"/>
  <c r="V179" i="1"/>
  <c r="V188" i="1"/>
  <c r="V650" i="1"/>
  <c r="V484" i="1"/>
  <c r="V25" i="1"/>
  <c r="V738" i="1"/>
  <c r="V676" i="1"/>
  <c r="V58" i="1"/>
  <c r="V602" i="1"/>
  <c r="V606" i="1"/>
  <c r="V458" i="1"/>
  <c r="V528" i="1"/>
  <c r="V134" i="1"/>
  <c r="V141" i="1"/>
  <c r="V347" i="1"/>
  <c r="V365" i="1"/>
  <c r="V679" i="1"/>
  <c r="V405" i="1"/>
  <c r="V411" i="1"/>
  <c r="V700" i="1"/>
  <c r="V128" i="1"/>
  <c r="V538" i="1"/>
  <c r="V180" i="1"/>
  <c r="V186" i="1"/>
  <c r="V638" i="1"/>
  <c r="V729" i="1"/>
  <c r="V728" i="1"/>
  <c r="V227" i="1"/>
  <c r="V228" i="1"/>
  <c r="V316" i="1"/>
  <c r="V312" i="1"/>
  <c r="V315" i="1"/>
  <c r="V318" i="1"/>
  <c r="V647" i="1"/>
  <c r="V642" i="1"/>
  <c r="V135" i="1"/>
  <c r="V651" i="1"/>
  <c r="V648" i="1"/>
  <c r="V329" i="1"/>
  <c r="V654" i="1"/>
  <c r="V655" i="1"/>
  <c r="V656" i="1"/>
  <c r="V334" i="1"/>
  <c r="V330" i="1"/>
  <c r="V730" i="1"/>
  <c r="V731" i="1"/>
  <c r="V140" i="1"/>
  <c r="V576" i="1"/>
  <c r="V580" i="1"/>
  <c r="V483" i="1"/>
  <c r="V19" i="1"/>
  <c r="V21" i="1"/>
  <c r="V20" i="1"/>
  <c r="V660" i="1"/>
  <c r="V662" i="1"/>
  <c r="V340" i="1"/>
  <c r="V341" i="1"/>
  <c r="V345" i="1"/>
  <c r="V346" i="1"/>
  <c r="V562" i="1"/>
  <c r="V563" i="1"/>
  <c r="V558" i="1"/>
  <c r="V27" i="1"/>
  <c r="V352" i="1"/>
  <c r="V351" i="1"/>
  <c r="V31" i="1"/>
  <c r="V28" i="1"/>
  <c r="V39" i="1"/>
  <c r="V38" i="1"/>
  <c r="V354" i="1"/>
  <c r="V357" i="1"/>
  <c r="V363" i="1"/>
  <c r="V364" i="1"/>
  <c r="V360" i="1"/>
  <c r="V40" i="1"/>
  <c r="V754" i="1"/>
  <c r="V755" i="1"/>
  <c r="V756" i="1"/>
  <c r="V740" i="1"/>
  <c r="V667" i="1"/>
  <c r="V668" i="1"/>
  <c r="V666" i="1"/>
  <c r="V583" i="1"/>
  <c r="V584" i="1"/>
  <c r="V487" i="1"/>
  <c r="V488" i="1"/>
  <c r="V371" i="1"/>
  <c r="V369" i="1"/>
  <c r="V193" i="1"/>
  <c r="V195" i="1"/>
  <c r="V194" i="1"/>
  <c r="V46" i="1"/>
  <c r="V49" i="1"/>
  <c r="V52" i="1"/>
  <c r="V56" i="1"/>
  <c r="V376" i="1"/>
  <c r="V377" i="1"/>
  <c r="V381" i="1"/>
  <c r="V383" i="1"/>
  <c r="V384" i="1"/>
  <c r="V673" i="1"/>
  <c r="V674" i="1"/>
  <c r="V672" i="1"/>
  <c r="V393" i="1"/>
  <c r="V682" i="1"/>
  <c r="V678" i="1"/>
  <c r="V588" i="1"/>
  <c r="V590" i="1"/>
  <c r="V494" i="1"/>
  <c r="V493" i="1"/>
  <c r="V145" i="1"/>
  <c r="V399" i="1"/>
  <c r="V400" i="1"/>
  <c r="V396" i="1"/>
  <c r="V402" i="1"/>
  <c r="V406" i="1"/>
  <c r="V62" i="1"/>
  <c r="V63" i="1"/>
  <c r="V61" i="1"/>
  <c r="V594" i="1"/>
  <c r="V596" i="1"/>
  <c r="V499" i="1"/>
  <c r="V502" i="1"/>
  <c r="V408" i="1"/>
  <c r="V412" i="1"/>
  <c r="V151" i="1"/>
  <c r="V148" i="1"/>
  <c r="V152" i="1"/>
  <c r="V601" i="1"/>
  <c r="V504" i="1"/>
  <c r="V508" i="1"/>
  <c r="V686" i="1"/>
  <c r="V685" i="1"/>
  <c r="V154" i="1"/>
  <c r="V157" i="1"/>
  <c r="V64" i="1"/>
  <c r="V607" i="1"/>
  <c r="V610" i="1"/>
  <c r="V608" i="1"/>
  <c r="V541" i="1"/>
  <c r="V544" i="1"/>
  <c r="V512" i="1"/>
  <c r="V510" i="1"/>
  <c r="V164" i="1"/>
  <c r="V163" i="1"/>
  <c r="V74" i="1"/>
  <c r="V73" i="1"/>
  <c r="V75" i="1"/>
  <c r="V7" i="1"/>
  <c r="V414" i="1"/>
  <c r="V416" i="1"/>
  <c r="V415" i="1"/>
  <c r="V424" i="1"/>
  <c r="V421" i="1"/>
  <c r="V76" i="1"/>
  <c r="V79" i="1"/>
  <c r="V82" i="1"/>
  <c r="V86" i="1"/>
  <c r="V93" i="1"/>
  <c r="V88" i="1"/>
  <c r="V427" i="1"/>
  <c r="V428" i="1"/>
  <c r="V612" i="1"/>
  <c r="V616" i="1"/>
  <c r="V517" i="1"/>
  <c r="V518" i="1"/>
  <c r="V691" i="1"/>
  <c r="V690" i="1"/>
  <c r="V169" i="1"/>
  <c r="V166" i="1"/>
  <c r="V701" i="1"/>
  <c r="V703" i="1"/>
  <c r="V762" i="1"/>
  <c r="V707" i="1"/>
  <c r="V705" i="1"/>
  <c r="V434" i="1"/>
  <c r="V433" i="1"/>
  <c r="V99" i="1"/>
  <c r="V98" i="1"/>
  <c r="V105" i="1"/>
  <c r="V100" i="1"/>
  <c r="V111" i="1"/>
  <c r="V110" i="1"/>
  <c r="V106" i="1"/>
  <c r="V112" i="1"/>
  <c r="V564" i="1"/>
  <c r="V566" i="1"/>
  <c r="V438" i="1"/>
  <c r="V441" i="1"/>
  <c r="V746" i="1"/>
  <c r="V446" i="1"/>
  <c r="V444" i="1"/>
  <c r="V550" i="1"/>
  <c r="V548" i="1"/>
  <c r="V122" i="1"/>
  <c r="V123" i="1"/>
  <c r="V118" i="1"/>
  <c r="V10" i="1"/>
  <c r="V15" i="1"/>
  <c r="V749" i="1"/>
  <c r="V748" i="1"/>
  <c r="V721" i="1"/>
  <c r="V719" i="1"/>
  <c r="V618" i="1"/>
  <c r="V619" i="1"/>
  <c r="V526" i="1"/>
  <c r="V524" i="1"/>
  <c r="V200" i="1"/>
  <c r="V198" i="1"/>
  <c r="V196" i="1"/>
  <c r="V173" i="1"/>
  <c r="V174" i="1"/>
  <c r="V124" i="1"/>
  <c r="V129" i="1"/>
  <c r="V556" i="1"/>
  <c r="V557" i="1"/>
  <c r="V454" i="1"/>
  <c r="V450" i="1"/>
  <c r="V456" i="1"/>
  <c r="V457" i="1"/>
  <c r="V628" i="1"/>
  <c r="V626" i="1"/>
  <c r="V532" i="1"/>
  <c r="V634" i="1"/>
  <c r="V631" i="1"/>
  <c r="V536" i="1"/>
  <c r="V464" i="1"/>
  <c r="V462" i="1"/>
  <c r="V178" i="1"/>
  <c r="V770" i="1"/>
  <c r="V766" i="1"/>
  <c r="V767" i="1"/>
  <c r="V469" i="1"/>
  <c r="V471" i="1"/>
  <c r="V184" i="1"/>
  <c r="V185" i="1"/>
  <c r="V572" i="1"/>
  <c r="V571" i="1"/>
  <c r="V636" i="1"/>
  <c r="V640" i="1"/>
  <c r="V637" i="1"/>
  <c r="V474" i="1"/>
  <c r="V476" i="1"/>
  <c r="V477" i="1"/>
  <c r="V475" i="1"/>
  <c r="V565" i="1"/>
  <c r="W565" i="1"/>
  <c r="X565" i="1"/>
  <c r="K14" i="1"/>
  <c r="X726" i="1"/>
  <c r="V726" i="1"/>
  <c r="X317" i="1"/>
  <c r="V317" i="1"/>
  <c r="X323" i="1"/>
  <c r="V323" i="1"/>
  <c r="X321" i="1"/>
  <c r="V321" i="1"/>
  <c r="X645" i="1"/>
  <c r="V645" i="1"/>
  <c r="X130" i="1"/>
  <c r="V130" i="1"/>
  <c r="X649" i="1"/>
  <c r="V649" i="1"/>
  <c r="X324" i="1"/>
  <c r="V324" i="1"/>
  <c r="X327" i="1"/>
  <c r="V327" i="1"/>
  <c r="X335" i="1"/>
  <c r="V335" i="1"/>
  <c r="X734" i="1"/>
  <c r="V734" i="1"/>
  <c r="X136" i="1"/>
  <c r="V136" i="1"/>
  <c r="X139" i="1"/>
  <c r="V139" i="1"/>
  <c r="X581" i="1"/>
  <c r="V581" i="1"/>
  <c r="X485" i="1"/>
  <c r="V485" i="1"/>
  <c r="X661" i="1"/>
  <c r="V661" i="1"/>
  <c r="X336" i="1"/>
  <c r="V336" i="1"/>
  <c r="X22" i="1"/>
  <c r="V22" i="1"/>
  <c r="X26" i="1"/>
  <c r="V26" i="1"/>
  <c r="X348" i="1"/>
  <c r="V348" i="1"/>
  <c r="X34" i="1"/>
  <c r="V34" i="1"/>
  <c r="X358" i="1"/>
  <c r="V358" i="1"/>
  <c r="X359" i="1"/>
  <c r="V359" i="1"/>
  <c r="X43" i="1"/>
  <c r="V43" i="1"/>
  <c r="X737" i="1"/>
  <c r="V737" i="1"/>
  <c r="X736" i="1"/>
  <c r="V736" i="1"/>
  <c r="X670" i="1"/>
  <c r="V670" i="1"/>
  <c r="X582" i="1"/>
  <c r="V582" i="1"/>
  <c r="X486" i="1"/>
  <c r="V486" i="1"/>
  <c r="X370" i="1"/>
  <c r="V370" i="1"/>
  <c r="X51" i="1"/>
  <c r="V51" i="1"/>
  <c r="X55" i="1"/>
  <c r="V55" i="1"/>
  <c r="X375" i="1"/>
  <c r="V375" i="1"/>
  <c r="X382" i="1"/>
  <c r="V382" i="1"/>
  <c r="X389" i="1"/>
  <c r="V389" i="1"/>
  <c r="X394" i="1"/>
  <c r="V394" i="1"/>
  <c r="X390" i="1"/>
  <c r="V390" i="1"/>
  <c r="X680" i="1"/>
  <c r="V680" i="1"/>
  <c r="X589" i="1"/>
  <c r="V589" i="1"/>
  <c r="X492" i="1"/>
  <c r="V492" i="1"/>
  <c r="X146" i="1"/>
  <c r="V146" i="1"/>
  <c r="X142" i="1"/>
  <c r="V142" i="1"/>
  <c r="X401" i="1"/>
  <c r="V401" i="1"/>
  <c r="X407" i="1"/>
  <c r="V407" i="1"/>
  <c r="X598" i="1"/>
  <c r="V598" i="1"/>
  <c r="X500" i="1"/>
  <c r="V500" i="1"/>
  <c r="X413" i="1"/>
  <c r="V413" i="1"/>
  <c r="X153" i="1"/>
  <c r="V153" i="1"/>
  <c r="X600" i="1"/>
  <c r="V600" i="1"/>
  <c r="X604" i="1"/>
  <c r="V604" i="1"/>
  <c r="X506" i="1"/>
  <c r="V506" i="1"/>
  <c r="X158" i="1"/>
  <c r="V158" i="1"/>
  <c r="X69" i="1"/>
  <c r="V69" i="1"/>
  <c r="X68" i="1"/>
  <c r="V68" i="1"/>
  <c r="X542" i="1"/>
  <c r="V542" i="1"/>
  <c r="X511" i="1"/>
  <c r="V511" i="1"/>
  <c r="X160" i="1"/>
  <c r="V160" i="1"/>
  <c r="X9" i="1"/>
  <c r="V9" i="1"/>
  <c r="X417" i="1"/>
  <c r="V417" i="1"/>
  <c r="X422" i="1"/>
  <c r="V422" i="1"/>
  <c r="X420" i="1"/>
  <c r="V420" i="1"/>
  <c r="X81" i="1"/>
  <c r="V81" i="1"/>
  <c r="X87" i="1"/>
  <c r="V87" i="1"/>
  <c r="X91" i="1"/>
  <c r="V91" i="1"/>
  <c r="X430" i="1"/>
  <c r="V430" i="1"/>
  <c r="X426" i="1"/>
  <c r="V426" i="1"/>
  <c r="X613" i="1"/>
  <c r="V613" i="1"/>
  <c r="X516" i="1"/>
  <c r="V516" i="1"/>
  <c r="X692" i="1"/>
  <c r="V692" i="1"/>
  <c r="X171" i="1"/>
  <c r="V171" i="1"/>
  <c r="X170" i="1"/>
  <c r="V170" i="1"/>
  <c r="X699" i="1"/>
  <c r="V699" i="1"/>
  <c r="X761" i="1"/>
  <c r="V761" i="1"/>
  <c r="X709" i="1"/>
  <c r="V709" i="1"/>
  <c r="X435" i="1"/>
  <c r="V435" i="1"/>
  <c r="X432" i="1"/>
  <c r="V432" i="1"/>
  <c r="X94" i="1"/>
  <c r="V94" i="1"/>
  <c r="X104" i="1"/>
  <c r="V104" i="1"/>
  <c r="X109" i="1"/>
  <c r="V109" i="1"/>
  <c r="X117" i="1"/>
  <c r="V117" i="1"/>
  <c r="X115" i="1"/>
  <c r="V115" i="1"/>
  <c r="X568" i="1"/>
  <c r="V568" i="1"/>
  <c r="X440" i="1"/>
  <c r="V440" i="1"/>
  <c r="X742" i="1"/>
  <c r="V742" i="1"/>
  <c r="X448" i="1"/>
  <c r="V448" i="1"/>
  <c r="X546" i="1"/>
  <c r="V546" i="1"/>
  <c r="X752" i="1"/>
  <c r="V752" i="1"/>
  <c r="X718" i="1"/>
  <c r="V718" i="1"/>
  <c r="X620" i="1"/>
  <c r="V620" i="1"/>
  <c r="X197" i="1"/>
  <c r="V197" i="1"/>
  <c r="X175" i="1"/>
  <c r="V175" i="1"/>
  <c r="X127" i="1"/>
  <c r="V127" i="1"/>
  <c r="X555" i="1"/>
  <c r="V555" i="1"/>
  <c r="X452" i="1"/>
  <c r="V452" i="1"/>
  <c r="X459" i="1"/>
  <c r="V459" i="1"/>
  <c r="X624" i="1"/>
  <c r="V624" i="1"/>
  <c r="X529" i="1"/>
  <c r="V529" i="1"/>
  <c r="X632" i="1"/>
  <c r="V632" i="1"/>
  <c r="X535" i="1"/>
  <c r="V535" i="1"/>
  <c r="X538" i="1"/>
  <c r="X180" i="1"/>
  <c r="X186" i="1"/>
  <c r="X638" i="1"/>
  <c r="X727" i="1"/>
  <c r="X226" i="1"/>
  <c r="X322" i="1"/>
  <c r="X646" i="1"/>
  <c r="X134" i="1"/>
  <c r="X133" i="1"/>
  <c r="X650" i="1"/>
  <c r="X328" i="1"/>
  <c r="X657" i="1"/>
  <c r="X333" i="1"/>
  <c r="X732" i="1"/>
  <c r="X141" i="1"/>
  <c r="X579" i="1"/>
  <c r="X484" i="1"/>
  <c r="X480" i="1"/>
  <c r="X16" i="1"/>
  <c r="X664" i="1"/>
  <c r="X339" i="1"/>
  <c r="X342" i="1"/>
  <c r="X347" i="1"/>
  <c r="X561" i="1"/>
  <c r="X25" i="1"/>
  <c r="X353" i="1"/>
  <c r="X33" i="1"/>
  <c r="X32" i="1"/>
  <c r="X37" i="1"/>
  <c r="X365" i="1"/>
  <c r="X45" i="1"/>
  <c r="X44" i="1"/>
  <c r="X758" i="1"/>
  <c r="X738" i="1"/>
  <c r="X586" i="1"/>
  <c r="X489" i="1"/>
  <c r="X366" i="1"/>
  <c r="X190" i="1"/>
  <c r="X50" i="1"/>
  <c r="X57" i="1"/>
  <c r="X372" i="1"/>
  <c r="X378" i="1"/>
  <c r="X387" i="1"/>
  <c r="X388" i="1"/>
  <c r="X676" i="1"/>
  <c r="X395" i="1"/>
  <c r="X679" i="1"/>
  <c r="X592" i="1"/>
  <c r="X495" i="1"/>
  <c r="X147" i="1"/>
  <c r="X405" i="1"/>
  <c r="X58" i="1"/>
  <c r="X595" i="1"/>
  <c r="X498" i="1"/>
  <c r="X411" i="1"/>
  <c r="X602" i="1"/>
  <c r="X505" i="1"/>
  <c r="X688" i="1"/>
  <c r="X684" i="1"/>
  <c r="X159" i="1"/>
  <c r="X67" i="1"/>
  <c r="X606" i="1"/>
  <c r="X540" i="1"/>
  <c r="X514" i="1"/>
  <c r="X165" i="1"/>
  <c r="X70" i="1"/>
  <c r="X8" i="1"/>
  <c r="X4" i="1"/>
  <c r="X80" i="1"/>
  <c r="X85" i="1"/>
  <c r="X92" i="1"/>
  <c r="X614" i="1"/>
  <c r="X520" i="1"/>
  <c r="X700" i="1"/>
  <c r="X760" i="1"/>
  <c r="X764" i="1"/>
  <c r="X706" i="1"/>
  <c r="X97" i="1"/>
  <c r="X103" i="1"/>
  <c r="X116" i="1"/>
  <c r="X439" i="1"/>
  <c r="X743" i="1"/>
  <c r="X744" i="1"/>
  <c r="X445" i="1"/>
  <c r="X547" i="1"/>
  <c r="X121" i="1"/>
  <c r="X14" i="1"/>
  <c r="X13" i="1"/>
  <c r="X750" i="1"/>
  <c r="X717" i="1"/>
  <c r="X622" i="1"/>
  <c r="X522" i="1"/>
  <c r="X523" i="1"/>
  <c r="X172" i="1"/>
  <c r="X128" i="1"/>
  <c r="X552" i="1"/>
  <c r="X451" i="1"/>
  <c r="X458" i="1"/>
  <c r="X625" i="1"/>
  <c r="X528" i="1"/>
  <c r="X530" i="1"/>
  <c r="X630" i="1"/>
  <c r="X534" i="1"/>
  <c r="X466" i="1"/>
  <c r="X179" i="1"/>
  <c r="X182" i="1"/>
  <c r="X470" i="1"/>
  <c r="X188" i="1"/>
  <c r="X574" i="1"/>
  <c r="X475" i="1"/>
  <c r="X729" i="1"/>
  <c r="X228" i="1"/>
  <c r="X312" i="1"/>
  <c r="X318" i="1"/>
  <c r="X642" i="1"/>
  <c r="X135" i="1"/>
  <c r="X654" i="1"/>
  <c r="X656" i="1"/>
  <c r="X330" i="1"/>
  <c r="X140" i="1"/>
  <c r="X580" i="1"/>
  <c r="X483" i="1"/>
  <c r="X21" i="1"/>
  <c r="X660" i="1"/>
  <c r="X340" i="1"/>
  <c r="X346" i="1"/>
  <c r="X563" i="1"/>
  <c r="X27" i="1"/>
  <c r="X352" i="1"/>
  <c r="X351" i="1"/>
  <c r="X28" i="1"/>
  <c r="X38" i="1"/>
  <c r="X354" i="1"/>
  <c r="X363" i="1"/>
  <c r="X360" i="1"/>
  <c r="X40" i="1"/>
  <c r="X755" i="1"/>
  <c r="X740" i="1"/>
  <c r="X667" i="1"/>
  <c r="X666" i="1"/>
  <c r="X584" i="1"/>
  <c r="X487" i="1"/>
  <c r="X371" i="1"/>
  <c r="X193" i="1"/>
  <c r="X194" i="1"/>
  <c r="X49" i="1"/>
  <c r="X376" i="1"/>
  <c r="X383" i="1"/>
  <c r="X384" i="1"/>
  <c r="X674" i="1"/>
  <c r="X393" i="1"/>
  <c r="X682" i="1"/>
  <c r="X678" i="1"/>
  <c r="X590" i="1"/>
  <c r="X494" i="1"/>
  <c r="X399" i="1"/>
  <c r="X396" i="1"/>
  <c r="X406" i="1"/>
  <c r="X63" i="1"/>
  <c r="X594" i="1"/>
  <c r="X502" i="1"/>
  <c r="X412" i="1"/>
  <c r="X148" i="1"/>
  <c r="X508" i="1"/>
  <c r="X685" i="1"/>
  <c r="X64" i="1"/>
  <c r="X607" i="1"/>
  <c r="X608" i="1"/>
  <c r="X544" i="1"/>
  <c r="X512" i="1"/>
  <c r="X164" i="1"/>
  <c r="X74" i="1"/>
  <c r="X75" i="1"/>
  <c r="X416" i="1"/>
  <c r="X424" i="1"/>
  <c r="X79" i="1"/>
  <c r="X86" i="1"/>
  <c r="X93" i="1"/>
  <c r="X427" i="1"/>
  <c r="X612" i="1"/>
  <c r="X518" i="1"/>
  <c r="X691" i="1"/>
  <c r="X169" i="1"/>
  <c r="X703" i="1"/>
  <c r="X705" i="1"/>
  <c r="X434" i="1"/>
  <c r="X98" i="1"/>
  <c r="X100" i="1"/>
  <c r="X110" i="1"/>
  <c r="X112" i="1"/>
  <c r="X564" i="1"/>
  <c r="X438" i="1"/>
  <c r="X441" i="1"/>
  <c r="X444" i="1"/>
  <c r="X550" i="1"/>
  <c r="X122" i="1"/>
  <c r="X118" i="1"/>
  <c r="X15" i="1"/>
  <c r="X748" i="1"/>
  <c r="X721" i="1"/>
  <c r="X618" i="1"/>
  <c r="X619" i="1"/>
  <c r="X524" i="1"/>
  <c r="X198" i="1"/>
  <c r="X173" i="1"/>
  <c r="X124" i="1"/>
  <c r="X557" i="1"/>
  <c r="X450" i="1"/>
  <c r="X456" i="1"/>
  <c r="X628" i="1"/>
  <c r="X631" i="1"/>
  <c r="X464" i="1"/>
  <c r="X462" i="1"/>
  <c r="X766" i="1"/>
  <c r="X469" i="1"/>
  <c r="X184" i="1"/>
  <c r="X571" i="1"/>
  <c r="X640" i="1"/>
  <c r="X474" i="1"/>
  <c r="X477" i="1"/>
  <c r="X463" i="1"/>
  <c r="X768" i="1"/>
  <c r="X468" i="1"/>
  <c r="X570" i="1"/>
  <c r="X728" i="1"/>
  <c r="X227" i="1"/>
  <c r="X316" i="1"/>
  <c r="X315" i="1"/>
  <c r="X647" i="1"/>
  <c r="X651" i="1"/>
  <c r="X648" i="1"/>
  <c r="X329" i="1"/>
  <c r="X655" i="1"/>
  <c r="X334" i="1"/>
  <c r="X730" i="1"/>
  <c r="X731" i="1"/>
  <c r="X576" i="1"/>
  <c r="X19" i="1"/>
  <c r="X20" i="1"/>
  <c r="X662" i="1"/>
  <c r="X341" i="1"/>
  <c r="X345" i="1"/>
  <c r="X562" i="1"/>
  <c r="X558" i="1"/>
  <c r="X31" i="1"/>
  <c r="X39" i="1"/>
  <c r="X357" i="1"/>
  <c r="X364" i="1"/>
  <c r="X754" i="1"/>
  <c r="X756" i="1"/>
  <c r="X668" i="1"/>
  <c r="X583" i="1"/>
  <c r="X488" i="1"/>
  <c r="X369" i="1"/>
  <c r="X195" i="1"/>
  <c r="X46" i="1"/>
  <c r="X52" i="1"/>
  <c r="X56" i="1"/>
  <c r="X377" i="1"/>
  <c r="X381" i="1"/>
  <c r="X673" i="1"/>
  <c r="X672" i="1"/>
  <c r="X588" i="1"/>
  <c r="X493" i="1"/>
  <c r="X145" i="1"/>
  <c r="X400" i="1"/>
  <c r="X402" i="1"/>
  <c r="X62" i="1"/>
  <c r="X61" i="1"/>
  <c r="X596" i="1"/>
  <c r="X499" i="1"/>
  <c r="X408" i="1"/>
  <c r="X151" i="1"/>
  <c r="X152" i="1"/>
  <c r="X601" i="1"/>
  <c r="X504" i="1"/>
  <c r="X686" i="1"/>
  <c r="X154" i="1"/>
  <c r="X157" i="1"/>
  <c r="X610" i="1"/>
  <c r="X541" i="1"/>
  <c r="X510" i="1"/>
  <c r="X163" i="1"/>
  <c r="X73" i="1"/>
  <c r="X7" i="1"/>
  <c r="X414" i="1"/>
  <c r="X415" i="1"/>
  <c r="X421" i="1"/>
  <c r="X76" i="1"/>
  <c r="X82" i="1"/>
  <c r="X88" i="1"/>
  <c r="X428" i="1"/>
  <c r="X616" i="1"/>
  <c r="X517" i="1"/>
  <c r="X690" i="1"/>
  <c r="X166" i="1"/>
  <c r="X701" i="1"/>
  <c r="X762" i="1"/>
  <c r="X707" i="1"/>
  <c r="X433" i="1"/>
  <c r="X99" i="1"/>
  <c r="X105" i="1"/>
  <c r="X111" i="1"/>
  <c r="X106" i="1"/>
  <c r="X566" i="1"/>
  <c r="X746" i="1"/>
  <c r="X446" i="1"/>
  <c r="X548" i="1"/>
  <c r="X123" i="1"/>
  <c r="X10" i="1"/>
  <c r="X749" i="1"/>
  <c r="X719" i="1"/>
  <c r="X526" i="1"/>
  <c r="X200" i="1"/>
  <c r="X196" i="1"/>
  <c r="X174" i="1"/>
  <c r="X129" i="1"/>
  <c r="X556" i="1"/>
  <c r="X454" i="1"/>
  <c r="X457" i="1"/>
  <c r="X626" i="1"/>
  <c r="X532" i="1"/>
  <c r="X634" i="1"/>
  <c r="X536" i="1"/>
  <c r="X178" i="1"/>
  <c r="X770" i="1"/>
  <c r="X767" i="1"/>
  <c r="X471" i="1"/>
  <c r="X185" i="1"/>
  <c r="X572" i="1"/>
  <c r="X636" i="1"/>
  <c r="X637" i="1"/>
  <c r="X476" i="1"/>
  <c r="W477" i="1"/>
  <c r="W571" i="1"/>
  <c r="W483" i="1"/>
  <c r="W352" i="1"/>
  <c r="W354" i="1"/>
  <c r="W755" i="1"/>
  <c r="W584" i="1"/>
  <c r="W194" i="1"/>
  <c r="W393" i="1"/>
  <c r="W494" i="1"/>
  <c r="W406" i="1"/>
  <c r="W502" i="1"/>
  <c r="W64" i="1"/>
  <c r="W512" i="1"/>
  <c r="W79" i="1"/>
  <c r="W612" i="1"/>
  <c r="W169" i="1"/>
  <c r="W705" i="1"/>
  <c r="W100" i="1"/>
  <c r="W438" i="1"/>
  <c r="W550" i="1"/>
  <c r="W748" i="1"/>
  <c r="W524" i="1"/>
  <c r="W628" i="1"/>
  <c r="W766" i="1"/>
  <c r="W475" i="1"/>
  <c r="W574" i="1"/>
  <c r="W188" i="1"/>
  <c r="W470" i="1"/>
  <c r="W182" i="1"/>
  <c r="W179" i="1"/>
  <c r="W466" i="1"/>
  <c r="W534" i="1"/>
  <c r="W630" i="1"/>
  <c r="W530" i="1"/>
  <c r="W528" i="1"/>
  <c r="W625" i="1"/>
  <c r="W458" i="1"/>
  <c r="W451" i="1"/>
  <c r="W552" i="1"/>
  <c r="W128" i="1"/>
  <c r="W172" i="1"/>
  <c r="W523" i="1"/>
  <c r="W522" i="1"/>
  <c r="W622" i="1"/>
  <c r="W717" i="1"/>
  <c r="W750" i="1"/>
  <c r="W13" i="1"/>
  <c r="W14" i="1"/>
  <c r="W121" i="1"/>
  <c r="W547" i="1"/>
  <c r="W445" i="1"/>
  <c r="W744" i="1"/>
  <c r="W743" i="1"/>
  <c r="W439" i="1"/>
  <c r="W116" i="1"/>
  <c r="W103" i="1"/>
  <c r="W97" i="1"/>
  <c r="W706" i="1"/>
  <c r="W764" i="1"/>
  <c r="W760" i="1"/>
  <c r="W700" i="1"/>
  <c r="W520" i="1"/>
  <c r="W614" i="1"/>
  <c r="W92" i="1"/>
  <c r="W85" i="1"/>
  <c r="W80" i="1"/>
  <c r="W4" i="1"/>
  <c r="W8" i="1"/>
  <c r="W70" i="1"/>
  <c r="W165" i="1"/>
  <c r="W514" i="1"/>
  <c r="W540" i="1"/>
  <c r="W606" i="1"/>
  <c r="W67" i="1"/>
  <c r="W159" i="1"/>
  <c r="W684" i="1"/>
  <c r="W688" i="1"/>
  <c r="W505" i="1"/>
  <c r="W602" i="1"/>
  <c r="W411" i="1"/>
  <c r="W498" i="1"/>
  <c r="W595" i="1"/>
  <c r="W58" i="1"/>
  <c r="W405" i="1"/>
  <c r="W147" i="1"/>
  <c r="W495" i="1"/>
  <c r="W592" i="1"/>
  <c r="W679" i="1"/>
  <c r="W395" i="1"/>
  <c r="W676" i="1"/>
  <c r="W388" i="1"/>
  <c r="W387" i="1"/>
  <c r="W378" i="1"/>
  <c r="W372" i="1"/>
  <c r="W57" i="1"/>
  <c r="W50" i="1"/>
  <c r="W190" i="1"/>
  <c r="W366" i="1"/>
  <c r="W489" i="1"/>
  <c r="W586" i="1"/>
  <c r="W738" i="1"/>
  <c r="W758" i="1"/>
  <c r="W44" i="1"/>
  <c r="W45" i="1"/>
  <c r="W365" i="1"/>
  <c r="W37" i="1"/>
  <c r="W32" i="1"/>
  <c r="W33" i="1"/>
  <c r="W353" i="1"/>
  <c r="W25" i="1"/>
  <c r="W561" i="1"/>
  <c r="W347" i="1"/>
  <c r="W342" i="1"/>
  <c r="W339" i="1"/>
  <c r="W664" i="1"/>
  <c r="W16" i="1"/>
  <c r="W480" i="1"/>
  <c r="W484" i="1"/>
  <c r="W579" i="1"/>
  <c r="W141" i="1"/>
  <c r="W732" i="1"/>
  <c r="W333" i="1"/>
  <c r="W657" i="1"/>
  <c r="W328" i="1"/>
  <c r="W650" i="1"/>
  <c r="W133" i="1"/>
  <c r="W134" i="1"/>
  <c r="W646" i="1"/>
  <c r="W322" i="1"/>
  <c r="W226" i="1"/>
  <c r="W727" i="1"/>
  <c r="W476" i="1"/>
  <c r="W637" i="1"/>
  <c r="W636" i="1"/>
  <c r="W572" i="1"/>
  <c r="W185" i="1"/>
  <c r="W471" i="1"/>
  <c r="W767" i="1"/>
  <c r="W770" i="1"/>
  <c r="W178" i="1"/>
  <c r="W536" i="1"/>
  <c r="W634" i="1"/>
  <c r="W532" i="1"/>
  <c r="W626" i="1"/>
  <c r="W457" i="1"/>
  <c r="W454" i="1"/>
  <c r="W556" i="1"/>
  <c r="W129" i="1"/>
  <c r="W174" i="1"/>
  <c r="W196" i="1"/>
  <c r="W200" i="1"/>
  <c r="W526" i="1"/>
  <c r="W719" i="1"/>
  <c r="W749" i="1"/>
  <c r="W10" i="1"/>
  <c r="W123" i="1"/>
  <c r="W548" i="1"/>
  <c r="W446" i="1"/>
  <c r="W746" i="1"/>
  <c r="W566" i="1"/>
  <c r="W106" i="1"/>
  <c r="W111" i="1"/>
  <c r="W105" i="1"/>
  <c r="W99" i="1"/>
  <c r="W433" i="1"/>
  <c r="W707" i="1"/>
  <c r="W762" i="1"/>
  <c r="W701" i="1"/>
  <c r="W166" i="1"/>
  <c r="W690" i="1"/>
  <c r="W517" i="1"/>
  <c r="W616" i="1"/>
  <c r="W428" i="1"/>
  <c r="W88" i="1"/>
  <c r="W82" i="1"/>
  <c r="W76" i="1"/>
  <c r="W421" i="1"/>
  <c r="W415" i="1"/>
  <c r="W414" i="1"/>
  <c r="W7" i="1"/>
  <c r="W73" i="1"/>
  <c r="W163" i="1"/>
  <c r="W510" i="1"/>
  <c r="W541" i="1"/>
  <c r="W610" i="1"/>
  <c r="W157" i="1"/>
  <c r="W154" i="1"/>
  <c r="W686" i="1"/>
  <c r="W504" i="1"/>
  <c r="W601" i="1"/>
  <c r="W152" i="1"/>
  <c r="W151" i="1"/>
  <c r="W408" i="1"/>
  <c r="W499" i="1"/>
  <c r="W596" i="1"/>
  <c r="W61" i="1"/>
  <c r="W62" i="1"/>
  <c r="W402" i="1"/>
  <c r="W400" i="1"/>
  <c r="W145" i="1"/>
  <c r="W493" i="1"/>
  <c r="W588" i="1"/>
  <c r="W672" i="1"/>
  <c r="W673" i="1"/>
  <c r="W381" i="1"/>
  <c r="W377" i="1"/>
  <c r="W56" i="1"/>
  <c r="W52" i="1"/>
  <c r="W46" i="1"/>
  <c r="W195" i="1"/>
  <c r="W369" i="1"/>
  <c r="W488" i="1"/>
  <c r="W583" i="1"/>
  <c r="W668" i="1"/>
  <c r="W756" i="1"/>
  <c r="W754" i="1"/>
  <c r="W364" i="1"/>
  <c r="W357" i="1"/>
  <c r="W39" i="1"/>
  <c r="W31" i="1"/>
  <c r="W558" i="1"/>
  <c r="W562" i="1"/>
  <c r="W345" i="1"/>
  <c r="W341" i="1"/>
  <c r="W662" i="1"/>
  <c r="W20" i="1"/>
  <c r="W19" i="1"/>
  <c r="W576" i="1"/>
  <c r="W731" i="1"/>
  <c r="W730" i="1"/>
  <c r="W334" i="1"/>
  <c r="W655" i="1"/>
  <c r="W329" i="1"/>
  <c r="W648" i="1"/>
  <c r="W651" i="1"/>
  <c r="W647" i="1"/>
  <c r="W315" i="1"/>
  <c r="W316" i="1"/>
  <c r="W227" i="1"/>
  <c r="W728" i="1"/>
  <c r="W638" i="1"/>
  <c r="W570" i="1"/>
  <c r="W186" i="1"/>
  <c r="W468" i="1"/>
  <c r="W768" i="1"/>
  <c r="W180" i="1"/>
  <c r="W463" i="1"/>
  <c r="W538" i="1"/>
  <c r="W535" i="1"/>
  <c r="W632" i="1"/>
  <c r="W529" i="1"/>
  <c r="W624" i="1"/>
  <c r="W459" i="1"/>
  <c r="W452" i="1"/>
  <c r="W555" i="1"/>
  <c r="W127" i="1"/>
  <c r="W175" i="1"/>
  <c r="W197" i="1"/>
  <c r="W620" i="1"/>
  <c r="W718" i="1"/>
  <c r="W752" i="1"/>
  <c r="W546" i="1"/>
  <c r="W448" i="1"/>
  <c r="W742" i="1"/>
  <c r="W440" i="1"/>
  <c r="W568" i="1"/>
  <c r="W115" i="1"/>
  <c r="W117" i="1"/>
  <c r="W109" i="1"/>
  <c r="W104" i="1"/>
  <c r="W94" i="1"/>
  <c r="W432" i="1"/>
  <c r="W435" i="1"/>
  <c r="W709" i="1"/>
  <c r="W761" i="1"/>
  <c r="W699" i="1"/>
  <c r="W170" i="1"/>
  <c r="W171" i="1"/>
  <c r="W692" i="1"/>
  <c r="W516" i="1"/>
  <c r="W613" i="1"/>
  <c r="W426" i="1"/>
  <c r="W430" i="1"/>
  <c r="W91" i="1"/>
  <c r="W87" i="1"/>
  <c r="W81" i="1"/>
  <c r="W420" i="1"/>
  <c r="W422" i="1"/>
  <c r="W417" i="1"/>
  <c r="W9" i="1"/>
  <c r="W160" i="1"/>
  <c r="W511" i="1"/>
  <c r="W542" i="1"/>
  <c r="W68" i="1"/>
  <c r="W69" i="1"/>
  <c r="W158" i="1"/>
  <c r="W506" i="1"/>
  <c r="W604" i="1"/>
  <c r="W600" i="1"/>
  <c r="W153" i="1"/>
  <c r="W413" i="1"/>
  <c r="W500" i="1"/>
  <c r="W598" i="1"/>
  <c r="W407" i="1"/>
  <c r="W401" i="1"/>
  <c r="W142" i="1"/>
  <c r="W146" i="1"/>
  <c r="W492" i="1"/>
  <c r="W589" i="1"/>
  <c r="W680" i="1"/>
  <c r="W390" i="1"/>
  <c r="W394" i="1"/>
  <c r="W389" i="1"/>
  <c r="W382" i="1"/>
  <c r="W375" i="1"/>
  <c r="W55" i="1"/>
  <c r="W51" i="1"/>
  <c r="W370" i="1"/>
  <c r="W486" i="1"/>
  <c r="W582" i="1"/>
  <c r="W670" i="1"/>
  <c r="W736" i="1"/>
  <c r="W737" i="1"/>
  <c r="W43" i="1"/>
  <c r="W359" i="1"/>
  <c r="W358" i="1"/>
  <c r="W34" i="1"/>
  <c r="W348" i="1"/>
  <c r="W26" i="1"/>
  <c r="W22" i="1"/>
  <c r="W336" i="1"/>
  <c r="W661" i="1"/>
  <c r="W485" i="1"/>
  <c r="W581" i="1"/>
  <c r="W139" i="1"/>
  <c r="W136" i="1"/>
  <c r="W734" i="1"/>
  <c r="W335" i="1"/>
  <c r="W327" i="1"/>
  <c r="W324" i="1"/>
  <c r="W649" i="1"/>
  <c r="W130" i="1"/>
  <c r="W645" i="1"/>
  <c r="W321" i="1"/>
  <c r="W323" i="1"/>
  <c r="W317" i="1"/>
  <c r="W726" i="1"/>
  <c r="W318" i="1"/>
  <c r="W330" i="1"/>
  <c r="W580" i="1"/>
  <c r="W340" i="1"/>
  <c r="W27" i="1"/>
  <c r="W38" i="1"/>
  <c r="W40" i="1"/>
  <c r="W666" i="1"/>
  <c r="W193" i="1"/>
  <c r="W376" i="1"/>
  <c r="W674" i="1"/>
  <c r="W590" i="1"/>
  <c r="W396" i="1"/>
  <c r="W544" i="1"/>
  <c r="W75" i="1"/>
  <c r="W427" i="1"/>
  <c r="W691" i="1"/>
  <c r="W98" i="1"/>
  <c r="W564" i="1"/>
  <c r="W444" i="1"/>
  <c r="W15" i="1"/>
  <c r="W619" i="1"/>
  <c r="W124" i="1"/>
  <c r="W456" i="1"/>
  <c r="W631" i="1"/>
  <c r="W474" i="1"/>
  <c r="W312" i="1"/>
  <c r="W135" i="1"/>
  <c r="W656" i="1"/>
  <c r="W660" i="1"/>
  <c r="W563" i="1"/>
  <c r="W28" i="1"/>
  <c r="W360" i="1"/>
  <c r="W667" i="1"/>
  <c r="W371" i="1"/>
  <c r="W384" i="1"/>
  <c r="W678" i="1"/>
  <c r="W399" i="1"/>
  <c r="W594" i="1"/>
  <c r="W148" i="1"/>
  <c r="W685" i="1"/>
  <c r="W608" i="1"/>
  <c r="W74" i="1"/>
  <c r="W424" i="1"/>
  <c r="W93" i="1"/>
  <c r="W518" i="1"/>
  <c r="W703" i="1"/>
  <c r="W112" i="1"/>
  <c r="W118" i="1"/>
  <c r="W618" i="1"/>
  <c r="W173" i="1"/>
  <c r="W450" i="1"/>
  <c r="W462" i="1"/>
  <c r="W184" i="1"/>
  <c r="W729" i="1"/>
  <c r="W228" i="1"/>
  <c r="W642" i="1"/>
  <c r="W654" i="1"/>
  <c r="W140" i="1"/>
  <c r="W21" i="1"/>
  <c r="W346" i="1"/>
  <c r="W351" i="1"/>
  <c r="W363" i="1"/>
  <c r="W740" i="1"/>
  <c r="W487" i="1"/>
  <c r="W49" i="1"/>
  <c r="W383" i="1"/>
  <c r="W682" i="1"/>
  <c r="W63" i="1"/>
  <c r="W412" i="1"/>
  <c r="W508" i="1"/>
  <c r="W607" i="1"/>
  <c r="W164" i="1"/>
  <c r="W416" i="1"/>
  <c r="W86" i="1"/>
  <c r="W434" i="1"/>
  <c r="W110" i="1"/>
  <c r="W441" i="1"/>
  <c r="W122" i="1"/>
  <c r="W721" i="1"/>
  <c r="W198" i="1"/>
  <c r="W557" i="1"/>
  <c r="W464" i="1"/>
  <c r="W469" i="1"/>
  <c r="W640" i="1"/>
  <c r="K322" i="1"/>
  <c r="K646" i="1"/>
  <c r="K328" i="1"/>
  <c r="K657" i="1"/>
  <c r="K484" i="1"/>
  <c r="K480" i="1"/>
  <c r="K664" i="1"/>
  <c r="K342" i="1"/>
  <c r="K758" i="1"/>
  <c r="K586" i="1"/>
  <c r="K489" i="1"/>
  <c r="K366" i="1"/>
  <c r="K372" i="1"/>
  <c r="K378" i="1"/>
  <c r="K388" i="1"/>
  <c r="K676" i="1"/>
  <c r="K679" i="1"/>
  <c r="K592" i="1"/>
  <c r="K495" i="1"/>
  <c r="K595" i="1"/>
  <c r="K505" i="1"/>
  <c r="K688" i="1"/>
  <c r="K514" i="1"/>
  <c r="K520" i="1"/>
  <c r="K700" i="1"/>
  <c r="K764" i="1"/>
  <c r="K706" i="1"/>
  <c r="K439" i="1"/>
  <c r="K743" i="1"/>
  <c r="K547" i="1"/>
  <c r="K622" i="1"/>
  <c r="K523" i="1"/>
  <c r="K552" i="1"/>
  <c r="K625" i="1"/>
  <c r="K574" i="1"/>
  <c r="K312" i="1"/>
  <c r="K318" i="1"/>
  <c r="K642" i="1"/>
  <c r="K330" i="1"/>
  <c r="K580" i="1"/>
  <c r="K340" i="1"/>
  <c r="K346" i="1"/>
  <c r="K352" i="1"/>
  <c r="K354" i="1"/>
  <c r="K360" i="1"/>
  <c r="K755" i="1"/>
  <c r="K740" i="1"/>
  <c r="K667" i="1"/>
  <c r="K487" i="1"/>
  <c r="K376" i="1"/>
  <c r="K384" i="1"/>
  <c r="K682" i="1"/>
  <c r="K396" i="1"/>
  <c r="K406" i="1"/>
  <c r="K502" i="1"/>
  <c r="K412" i="1"/>
  <c r="K508" i="1"/>
  <c r="K685" i="1"/>
  <c r="K607" i="1"/>
  <c r="K544" i="1"/>
  <c r="K424" i="1"/>
  <c r="K427" i="1"/>
  <c r="K691" i="1"/>
  <c r="K703" i="1"/>
  <c r="K441" i="1"/>
  <c r="K550" i="1"/>
  <c r="K721" i="1"/>
  <c r="K619" i="1"/>
  <c r="K628" i="1"/>
  <c r="K631" i="1"/>
  <c r="K571" i="1"/>
  <c r="K640" i="1"/>
  <c r="K726" i="1"/>
  <c r="K649" i="1"/>
  <c r="K324" i="1"/>
  <c r="K734" i="1"/>
  <c r="K661" i="1"/>
  <c r="K336" i="1"/>
  <c r="K348" i="1"/>
  <c r="K358" i="1"/>
  <c r="K737" i="1"/>
  <c r="K670" i="1"/>
  <c r="K370" i="1"/>
  <c r="K382" i="1"/>
  <c r="K394" i="1"/>
  <c r="K390" i="1"/>
  <c r="K598" i="1"/>
  <c r="K604" i="1"/>
  <c r="K511" i="1"/>
  <c r="K417" i="1"/>
  <c r="K430" i="1"/>
  <c r="K613" i="1"/>
  <c r="K761" i="1"/>
  <c r="K709" i="1"/>
  <c r="K435" i="1"/>
  <c r="K568" i="1"/>
  <c r="K752" i="1"/>
  <c r="K718" i="1"/>
  <c r="K529" i="1"/>
  <c r="K535" i="1"/>
  <c r="K538" i="1"/>
  <c r="K728" i="1"/>
  <c r="K316" i="1"/>
  <c r="K651" i="1"/>
  <c r="K655" i="1"/>
  <c r="K334" i="1"/>
  <c r="K731" i="1"/>
  <c r="K576" i="1"/>
  <c r="K562" i="1"/>
  <c r="K558" i="1"/>
  <c r="K364" i="1"/>
  <c r="K583" i="1"/>
  <c r="K673" i="1"/>
  <c r="K493" i="1"/>
  <c r="K400" i="1"/>
  <c r="K402" i="1"/>
  <c r="K499" i="1"/>
  <c r="K408" i="1"/>
  <c r="K601" i="1"/>
  <c r="K610" i="1"/>
  <c r="K541" i="1"/>
  <c r="K415" i="1"/>
  <c r="K421" i="1"/>
  <c r="K616" i="1"/>
  <c r="K517" i="1"/>
  <c r="K433" i="1"/>
  <c r="K746" i="1"/>
  <c r="K10" i="1"/>
  <c r="K749" i="1"/>
  <c r="K526" i="1"/>
  <c r="K556" i="1"/>
  <c r="K532" i="1"/>
  <c r="K634" i="1"/>
  <c r="K770" i="1"/>
  <c r="K767" i="1"/>
  <c r="K637" i="1"/>
</calcChain>
</file>

<file path=xl/comments1.xml><?xml version="1.0" encoding="utf-8"?>
<comments xmlns="http://schemas.openxmlformats.org/spreadsheetml/2006/main">
  <authors>
    <author>NREL</author>
  </authors>
  <commentList>
    <comment ref="AR28" authorId="0">
      <text>
        <r>
          <rPr>
            <b/>
            <sz val="9"/>
            <color indexed="81"/>
            <rFont val="Tahoma"/>
            <family val="2"/>
          </rPr>
          <t>NREL:</t>
        </r>
        <r>
          <rPr>
            <sz val="9"/>
            <color indexed="81"/>
            <rFont val="Tahoma"/>
            <family val="2"/>
          </rPr>
          <t xml:space="preserve">
average size across 8 rooms</t>
        </r>
      </text>
    </comment>
    <comment ref="AR29" authorId="0">
      <text>
        <r>
          <rPr>
            <b/>
            <sz val="9"/>
            <color indexed="81"/>
            <rFont val="Tahoma"/>
            <family val="2"/>
          </rPr>
          <t>NREL:</t>
        </r>
        <r>
          <rPr>
            <sz val="9"/>
            <color indexed="81"/>
            <rFont val="Tahoma"/>
            <family val="2"/>
          </rPr>
          <t xml:space="preserve">
average size across 8 rooms</t>
        </r>
      </text>
    </comment>
    <comment ref="AR30" authorId="0">
      <text>
        <r>
          <rPr>
            <b/>
            <sz val="9"/>
            <color indexed="81"/>
            <rFont val="Tahoma"/>
            <family val="2"/>
          </rPr>
          <t>NREL:</t>
        </r>
        <r>
          <rPr>
            <sz val="9"/>
            <color indexed="81"/>
            <rFont val="Tahoma"/>
            <family val="2"/>
          </rPr>
          <t xml:space="preserve">
average size across 8 rooms</t>
        </r>
      </text>
    </comment>
    <comment ref="AR31" authorId="0">
      <text>
        <r>
          <rPr>
            <b/>
            <sz val="9"/>
            <color indexed="81"/>
            <rFont val="Tahoma"/>
            <family val="2"/>
          </rPr>
          <t>NREL:</t>
        </r>
        <r>
          <rPr>
            <sz val="9"/>
            <color indexed="81"/>
            <rFont val="Tahoma"/>
            <family val="2"/>
          </rPr>
          <t xml:space="preserve">
average size across 8 rooms</t>
        </r>
      </text>
    </comment>
    <comment ref="AR32" authorId="0">
      <text>
        <r>
          <rPr>
            <b/>
            <sz val="9"/>
            <color indexed="81"/>
            <rFont val="Tahoma"/>
            <family val="2"/>
          </rPr>
          <t>NREL:</t>
        </r>
        <r>
          <rPr>
            <sz val="9"/>
            <color indexed="81"/>
            <rFont val="Tahoma"/>
            <family val="2"/>
          </rPr>
          <t xml:space="preserve">
average size across 8 rooms</t>
        </r>
      </text>
    </comment>
    <comment ref="AR33" authorId="0">
      <text>
        <r>
          <rPr>
            <b/>
            <sz val="9"/>
            <color indexed="81"/>
            <rFont val="Tahoma"/>
            <family val="2"/>
          </rPr>
          <t>NREL:</t>
        </r>
        <r>
          <rPr>
            <sz val="9"/>
            <color indexed="81"/>
            <rFont val="Tahoma"/>
            <family val="2"/>
          </rPr>
          <t xml:space="preserve">
average size across 8 rooms</t>
        </r>
      </text>
    </comment>
    <comment ref="AR40" authorId="0">
      <text>
        <r>
          <rPr>
            <b/>
            <sz val="9"/>
            <color indexed="81"/>
            <rFont val="Tahoma"/>
            <family val="2"/>
          </rPr>
          <t>NREL:</t>
        </r>
        <r>
          <rPr>
            <sz val="9"/>
            <color indexed="81"/>
            <rFont val="Tahoma"/>
            <family val="2"/>
          </rPr>
          <t xml:space="preserve">
There is also a 2400 OR with 4x as many people that still shows 2gal/hr.</t>
        </r>
      </text>
    </comment>
    <comment ref="AR41" authorId="0">
      <text>
        <r>
          <rPr>
            <b/>
            <sz val="9"/>
            <color indexed="81"/>
            <rFont val="Tahoma"/>
            <family val="2"/>
          </rPr>
          <t>NREL:</t>
        </r>
        <r>
          <rPr>
            <sz val="9"/>
            <color indexed="81"/>
            <rFont val="Tahoma"/>
            <family val="2"/>
          </rPr>
          <t xml:space="preserve">
There is also a 2400 OR with 4x as many people that still shows 2gal/hr.</t>
        </r>
      </text>
    </comment>
    <comment ref="AR42" authorId="0">
      <text>
        <r>
          <rPr>
            <b/>
            <sz val="9"/>
            <color indexed="81"/>
            <rFont val="Tahoma"/>
            <family val="2"/>
          </rPr>
          <t>NREL:</t>
        </r>
        <r>
          <rPr>
            <sz val="9"/>
            <color indexed="81"/>
            <rFont val="Tahoma"/>
            <family val="2"/>
          </rPr>
          <t xml:space="preserve">
There is also a 2400 OR with 4x as many people that still shows 2gal/hr.</t>
        </r>
      </text>
    </comment>
    <comment ref="AR43" authorId="0">
      <text>
        <r>
          <rPr>
            <b/>
            <sz val="9"/>
            <color indexed="81"/>
            <rFont val="Tahoma"/>
            <family val="2"/>
          </rPr>
          <t>NREL:</t>
        </r>
        <r>
          <rPr>
            <sz val="9"/>
            <color indexed="81"/>
            <rFont val="Tahoma"/>
            <family val="2"/>
          </rPr>
          <t xml:space="preserve">
There is also a 2400 OR with 4x as many people that still shows 2gal/hr.</t>
        </r>
      </text>
    </comment>
    <comment ref="AR44" authorId="0">
      <text>
        <r>
          <rPr>
            <b/>
            <sz val="9"/>
            <color indexed="81"/>
            <rFont val="Tahoma"/>
            <family val="2"/>
          </rPr>
          <t>NREL:</t>
        </r>
        <r>
          <rPr>
            <sz val="9"/>
            <color indexed="81"/>
            <rFont val="Tahoma"/>
            <family val="2"/>
          </rPr>
          <t xml:space="preserve">
There is also a 2400 OR with 4x as many people that still shows 2gal/hr.</t>
        </r>
      </text>
    </comment>
    <comment ref="AR45" authorId="0">
      <text>
        <r>
          <rPr>
            <b/>
            <sz val="9"/>
            <color indexed="81"/>
            <rFont val="Tahoma"/>
            <family val="2"/>
          </rPr>
          <t>NREL:</t>
        </r>
        <r>
          <rPr>
            <sz val="9"/>
            <color indexed="81"/>
            <rFont val="Tahoma"/>
            <family val="2"/>
          </rPr>
          <t xml:space="preserve">
There is also a 2400 OR with 4x as many people that still shows 2gal/hr.</t>
        </r>
      </text>
    </comment>
    <comment ref="AR70" authorId="0">
      <text>
        <r>
          <rPr>
            <b/>
            <sz val="9"/>
            <color indexed="81"/>
            <rFont val="Tahoma"/>
            <family val="2"/>
          </rPr>
          <t>NREL:</t>
        </r>
        <r>
          <rPr>
            <sz val="9"/>
            <color indexed="81"/>
            <rFont val="Tahoma"/>
            <family val="2"/>
          </rPr>
          <t xml:space="preserve">
This is huge. I wonder if space type should be kitchen/dining</t>
        </r>
      </text>
    </comment>
    <comment ref="AR71" authorId="0">
      <text>
        <r>
          <rPr>
            <b/>
            <sz val="9"/>
            <color indexed="81"/>
            <rFont val="Tahoma"/>
            <family val="2"/>
          </rPr>
          <t>NREL:</t>
        </r>
        <r>
          <rPr>
            <sz val="9"/>
            <color indexed="81"/>
            <rFont val="Tahoma"/>
            <family val="2"/>
          </rPr>
          <t xml:space="preserve">
This is huge. I wonder if space type should be kitchen/dining</t>
        </r>
      </text>
    </comment>
    <comment ref="AR72" authorId="0">
      <text>
        <r>
          <rPr>
            <b/>
            <sz val="9"/>
            <color indexed="81"/>
            <rFont val="Tahoma"/>
            <family val="2"/>
          </rPr>
          <t>NREL:</t>
        </r>
        <r>
          <rPr>
            <sz val="9"/>
            <color indexed="81"/>
            <rFont val="Tahoma"/>
            <family val="2"/>
          </rPr>
          <t xml:space="preserve">
This is huge. I wonder if space type should be kitchen/dining</t>
        </r>
      </text>
    </comment>
    <comment ref="AR73" authorId="0">
      <text>
        <r>
          <rPr>
            <b/>
            <sz val="9"/>
            <color indexed="81"/>
            <rFont val="Tahoma"/>
            <family val="2"/>
          </rPr>
          <t>NREL:</t>
        </r>
        <r>
          <rPr>
            <sz val="9"/>
            <color indexed="81"/>
            <rFont val="Tahoma"/>
            <family val="2"/>
          </rPr>
          <t xml:space="preserve">
This is huge. I wonder if space type should be kitchen/dining</t>
        </r>
      </text>
    </comment>
    <comment ref="AR74" authorId="0">
      <text>
        <r>
          <rPr>
            <b/>
            <sz val="9"/>
            <color indexed="81"/>
            <rFont val="Tahoma"/>
            <family val="2"/>
          </rPr>
          <t>NREL:</t>
        </r>
        <r>
          <rPr>
            <sz val="9"/>
            <color indexed="81"/>
            <rFont val="Tahoma"/>
            <family val="2"/>
          </rPr>
          <t xml:space="preserve">
This is huge. I wonder if space type should be kitchen/dining</t>
        </r>
      </text>
    </comment>
    <comment ref="AR75" authorId="0">
      <text>
        <r>
          <rPr>
            <b/>
            <sz val="9"/>
            <color indexed="81"/>
            <rFont val="Tahoma"/>
            <family val="2"/>
          </rPr>
          <t>NREL:</t>
        </r>
        <r>
          <rPr>
            <sz val="9"/>
            <color indexed="81"/>
            <rFont val="Tahoma"/>
            <family val="2"/>
          </rPr>
          <t xml:space="preserve">
This is huge. I wonder if space type should be kitchen/dining</t>
        </r>
      </text>
    </comment>
    <comment ref="C354" authorId="0">
      <text>
        <r>
          <rPr>
            <b/>
            <sz val="9"/>
            <color indexed="81"/>
            <rFont val="Tahoma"/>
            <family val="2"/>
          </rPr>
          <t>NREL:</t>
        </r>
        <r>
          <rPr>
            <sz val="9"/>
            <color indexed="81"/>
            <rFont val="Tahoma"/>
            <family val="2"/>
          </rPr>
          <t xml:space="preserve">
Step down and Recovery same as this</t>
        </r>
      </text>
    </comment>
    <comment ref="C532" authorId="0">
      <text>
        <r>
          <rPr>
            <b/>
            <sz val="9"/>
            <color indexed="81"/>
            <rFont val="Tahoma"/>
            <family val="2"/>
          </rPr>
          <t>NREL:</t>
        </r>
        <r>
          <rPr>
            <sz val="9"/>
            <color indexed="81"/>
            <rFont val="Tahoma"/>
            <family val="2"/>
          </rPr>
          <t xml:space="preserve">
Not adjusted for special computer classrroom with slightly higher plug loads</t>
        </r>
      </text>
    </comment>
    <comment ref="AX748" authorId="0">
      <text>
        <r>
          <rPr>
            <b/>
            <sz val="9"/>
            <color indexed="81"/>
            <rFont val="Tahoma"/>
            <family val="2"/>
          </rPr>
          <t>NREL:</t>
        </r>
        <r>
          <rPr>
            <sz val="9"/>
            <color indexed="81"/>
            <rFont val="Tahoma"/>
            <family val="2"/>
          </rPr>
          <t xml:space="preserve">
This is for Deli. Bakery only has 0.33 cfm/sf</t>
        </r>
      </text>
    </comment>
    <comment ref="AX749" authorId="0">
      <text>
        <r>
          <rPr>
            <b/>
            <sz val="9"/>
            <color indexed="81"/>
            <rFont val="Tahoma"/>
            <family val="2"/>
          </rPr>
          <t>NREL:</t>
        </r>
        <r>
          <rPr>
            <sz val="9"/>
            <color indexed="81"/>
            <rFont val="Tahoma"/>
            <family val="2"/>
          </rPr>
          <t xml:space="preserve">
This is for Deli. Bakery only has 0.33 cfm/sf</t>
        </r>
      </text>
    </comment>
    <comment ref="AX750" authorId="0">
      <text>
        <r>
          <rPr>
            <b/>
            <sz val="9"/>
            <color indexed="81"/>
            <rFont val="Tahoma"/>
            <family val="2"/>
          </rPr>
          <t>NREL:</t>
        </r>
        <r>
          <rPr>
            <sz val="9"/>
            <color indexed="81"/>
            <rFont val="Tahoma"/>
            <family val="2"/>
          </rPr>
          <t xml:space="preserve">
This is for Deli. Bakery only has 0.33 cfm/sf</t>
        </r>
      </text>
    </comment>
    <comment ref="AX751" authorId="0">
      <text>
        <r>
          <rPr>
            <b/>
            <sz val="9"/>
            <color indexed="81"/>
            <rFont val="Tahoma"/>
            <family val="2"/>
          </rPr>
          <t>NREL:</t>
        </r>
        <r>
          <rPr>
            <sz val="9"/>
            <color indexed="81"/>
            <rFont val="Tahoma"/>
            <family val="2"/>
          </rPr>
          <t xml:space="preserve">
This is for Deli. Bakery only has 0.33 cfm/sf</t>
        </r>
      </text>
    </comment>
    <comment ref="AX752" authorId="0">
      <text>
        <r>
          <rPr>
            <b/>
            <sz val="9"/>
            <color indexed="81"/>
            <rFont val="Tahoma"/>
            <family val="2"/>
          </rPr>
          <t>NREL:</t>
        </r>
        <r>
          <rPr>
            <sz val="9"/>
            <color indexed="81"/>
            <rFont val="Tahoma"/>
            <family val="2"/>
          </rPr>
          <t xml:space="preserve">
This is for Deli. Bakery only has 0.33 cfm/sf</t>
        </r>
      </text>
    </comment>
    <comment ref="AX753"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<sst xmlns="http://schemas.openxmlformats.org/spreadsheetml/2006/main" count="39916" uniqueCount="4541">
  <si>
    <t>Lighting</t>
  </si>
  <si>
    <t>Ventilation</t>
  </si>
  <si>
    <t>Occupancy</t>
  </si>
  <si>
    <t>Ventilation Standard</t>
  </si>
  <si>
    <t>Gas Equipment</t>
  </si>
  <si>
    <t>W/ft</t>
  </si>
  <si>
    <t>Infiltration</t>
  </si>
  <si>
    <t>W/ft^2</t>
  </si>
  <si>
    <t>ach</t>
  </si>
  <si>
    <t>Electric Plug Loads</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</si>
  <si>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</si>
  <si>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</si>
  <si>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</si>
  <si>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</si>
  <si>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</si>
  <si>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</si>
  <si>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</si>
  <si>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</si>
  <si>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</si>
  <si>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</si>
  <si>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</si>
  <si>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</si>
  <si>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</si>
  <si>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</si>
  <si>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</si>
  <si>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</si>
  <si>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</si>
  <si>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</si>
  <si>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</si>
  <si>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</si>
  <si>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</si>
  <si>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</si>
  <si>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</si>
  <si>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</si>
  <si>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</si>
  <si>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</si>
  <si>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</si>
  <si>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</si>
  <si>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</si>
  <si>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</si>
  <si>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</si>
  <si>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</si>
  <si>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</si>
  <si>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</si>
  <si>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</si>
  <si>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</si>
  <si>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</si>
  <si>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</si>
  <si>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</si>
  <si>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</si>
  <si>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</si>
  <si>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</si>
  <si>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</si>
  <si>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</si>
  <si>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</si>
  <si>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</si>
  <si>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</si>
  <si>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</si>
  <si>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</si>
  <si>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</si>
  <si>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</si>
  <si>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</si>
  <si>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</si>
  <si>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</si>
  <si>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</si>
  <si>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</si>
  <si>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</si>
  <si>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</si>
  <si>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</si>
  <si>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</si>
  <si>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</si>
  <si>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</si>
  <si>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</si>
  <si>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</si>
  <si>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</si>
  <si>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</si>
  <si>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</si>
  <si>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</si>
  <si>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</si>
  <si>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</si>
  <si>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</si>
  <si>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</si>
  <si>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</si>
  <si>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</si>
  <si>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</si>
  <si>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</si>
  <si>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</si>
  <si>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</si>
  <si>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</si>
  <si>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</si>
  <si>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</si>
  <si>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</si>
  <si>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</si>
  <si>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</si>
  <si>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</si>
  <si>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</si>
  <si>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</si>
  <si>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</si>
  <si>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</si>
  <si>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</si>
  <si>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</si>
  <si>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</si>
  <si>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</si>
  <si>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</si>
  <si>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</si>
  <si>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</si>
  <si>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</si>
  <si>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</si>
  <si>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</si>
  <si>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</si>
  <si>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</si>
  <si>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</si>
  <si>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</si>
  <si>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</si>
  <si>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</si>
  <si>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</si>
  <si>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</si>
  <si>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</si>
  <si>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</si>
  <si>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</si>
  <si>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</si>
  <si>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</si>
  <si>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</si>
  <si>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</si>
  <si>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</si>
  <si>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</si>
  <si>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</si>
  <si>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</si>
  <si>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</si>
  <si>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</si>
  <si>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</si>
  <si>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</si>
  <si>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</si>
  <si>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</si>
  <si>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</si>
  <si>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</si>
  <si>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</si>
  <si>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</si>
  <si>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</si>
  <si>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</si>
  <si>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</si>
  <si>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</si>
  <si>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</si>
  <si>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</si>
  <si>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</si>
  <si>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</si>
  <si>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</si>
  <si>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</si>
  <si>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</si>
  <si>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</si>
  <si>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</si>
  <si>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</si>
  <si>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</si>
  <si>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</si>
  <si>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</si>
  <si>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</si>
  <si>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</si>
  <si>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</si>
  <si>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</si>
  <si>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</si>
  <si>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</si>
  <si>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</si>
  <si>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</si>
  <si>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</si>
  <si>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</si>
  <si>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</si>
  <si>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</si>
  <si>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</si>
  <si>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</si>
  <si>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</si>
  <si>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</si>
  <si>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</si>
  <si>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</si>
  <si>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</si>
  <si>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</si>
  <si>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</si>
  <si>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</si>
  <si>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</si>
  <si>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</si>
  <si>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</si>
  <si>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</si>
  <si>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</si>
  <si>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</si>
  <si>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</si>
  <si>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</si>
  <si>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</si>
  <si>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</si>
  <si>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</si>
  <si>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</si>
  <si>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</si>
  <si>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</si>
  <si>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</si>
  <si>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</si>
  <si>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</si>
  <si>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</si>
  <si>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</si>
  <si>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</si>
  <si>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</si>
  <si>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</si>
  <si>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</si>
  <si>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</si>
  <si>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</si>
  <si>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</si>
  <si>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</si>
  <si>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</si>
  <si>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</si>
  <si>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</si>
  <si>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</si>
  <si>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</si>
  <si>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</si>
  <si>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</si>
  <si>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</si>
  <si>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</si>
  <si>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</si>
  <si>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</si>
  <si>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</si>
  <si>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</si>
  <si>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</si>
  <si>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</si>
  <si>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</si>
  <si>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</si>
  <si>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</si>
  <si>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</si>
  <si>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</si>
  <si>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</si>
  <si>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</si>
  <si>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</si>
  <si>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</si>
  <si>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</si>
  <si>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</si>
  <si>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</si>
  <si>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</si>
  <si>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</si>
  <si>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</si>
  <si>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</si>
  <si>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</si>
  <si>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</si>
  <si>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</si>
  <si>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</si>
  <si>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</si>
  <si>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</si>
  <si>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</si>
  <si>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</si>
  <si>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</si>
  <si>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</si>
  <si>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</si>
  <si>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</si>
  <si>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</si>
  <si>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</si>
  <si>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</si>
  <si>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</si>
  <si>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</si>
  <si>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</si>
  <si>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</si>
  <si>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</si>
  <si>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</si>
  <si>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</si>
  <si>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</si>
  <si>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</si>
  <si>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</si>
  <si>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</si>
  <si>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</si>
  <si>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</si>
  <si>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</si>
  <si>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</si>
  <si>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</si>
  <si>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</si>
  <si>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</si>
  <si>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</si>
  <si>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</si>
  <si>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</si>
  <si>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</si>
  <si>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</si>
  <si>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</si>
  <si>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</si>
  <si>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</si>
  <si>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</si>
  <si>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</si>
  <si>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</si>
  <si>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</si>
  <si>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</si>
  <si>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</si>
  <si>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</si>
  <si>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</si>
  <si>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</si>
  <si>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</si>
  <si>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</si>
  <si>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</si>
  <si>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</si>
  <si>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</si>
  <si>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</si>
  <si>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</si>
  <si>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</si>
  <si>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</si>
  <si>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</si>
  <si>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</si>
  <si>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</si>
  <si>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</si>
  <si>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</si>
  <si>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</si>
  <si>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</si>
  <si>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</si>
  <si>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</si>
  <si>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</si>
  <si>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</si>
  <si>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</si>
  <si>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</si>
  <si>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</si>
  <si>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</si>
  <si>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</si>
  <si>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</si>
  <si>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</si>
  <si>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</si>
  <si>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</si>
  <si>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</si>
  <si>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</si>
  <si>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</si>
  <si>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</si>
  <si>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</si>
  <si>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</si>
  <si>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</si>
  <si>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</si>
  <si>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</si>
  <si>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</si>
  <si>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</si>
  <si>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</si>
  <si>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</si>
  <si>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</si>
  <si>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</si>
  <si>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</si>
  <si>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</si>
  <si>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</si>
  <si>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</si>
  <si>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</si>
  <si>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</si>
  <si>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</si>
  <si>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</si>
  <si>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</si>
  <si>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</si>
  <si>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</si>
  <si>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</si>
  <si>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</si>
  <si>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</si>
  <si>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</si>
  <si>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</si>
  <si>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</si>
  <si>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</si>
  <si>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</si>
  <si>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</si>
  <si>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</si>
  <si>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</si>
  <si>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</si>
  <si>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</si>
  <si>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</si>
  <si>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</si>
  <si>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</si>
  <si>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</si>
  <si>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</si>
  <si>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</si>
  <si>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</si>
  <si>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</si>
  <si>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</si>
  <si>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</si>
  <si>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</si>
  <si>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</si>
  <si>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</si>
  <si>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</si>
  <si>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</si>
  <si>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</si>
  <si>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</si>
  <si>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</si>
  <si>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</si>
  <si>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</si>
  <si>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</si>
  <si>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</si>
  <si>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</si>
  <si>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</si>
  <si>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</si>
  <si>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</si>
  <si>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</si>
  <si>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</si>
  <si>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</si>
  <si>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</si>
  <si>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</si>
  <si>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</si>
  <si>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</si>
  <si>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</si>
  <si>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</si>
  <si>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</si>
  <si>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</si>
  <si>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</si>
  <si>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</si>
  <si>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</si>
  <si>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</si>
  <si>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</si>
  <si>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</si>
  <si>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</si>
  <si>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</si>
  <si>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</si>
  <si>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</si>
  <si>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</si>
  <si>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</si>
  <si>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</si>
  <si>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</si>
  <si>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</si>
  <si>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</si>
  <si>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</si>
  <si>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</si>
  <si>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</si>
  <si>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</si>
  <si>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</si>
  <si>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</si>
  <si>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</si>
  <si>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</si>
  <si>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</si>
  <si>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</si>
  <si>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</si>
  <si>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</si>
  <si>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</si>
  <si>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</si>
  <si>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</si>
  <si>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</si>
  <si>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</si>
  <si>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</si>
  <si>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</si>
  <si>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</si>
  <si>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</si>
  <si>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</si>
  <si>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</si>
  <si>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</si>
  <si>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</si>
  <si>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</si>
  <si>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</si>
  <si>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</si>
  <si>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Color</t>
  </si>
  <si>
    <t>ASHRAE 189.1-2009</t>
  </si>
  <si>
    <t>WholeBuilding</t>
  </si>
  <si>
    <t/>
  </si>
  <si>
    <t>Outpatient_FirstFlr_Exhaust</t>
  </si>
  <si>
    <t>SuperMarket_Deli_Exhaust</t>
  </si>
  <si>
    <t>OpenOffice</t>
  </si>
  <si>
    <t>ClosedOffice</t>
  </si>
  <si>
    <t>Office-Open Plan</t>
  </si>
  <si>
    <t>Vending</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</si>
  <si>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</si>
  <si>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</si>
  <si>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</si>
  <si>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</si>
  <si>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</si>
  <si>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</si>
  <si>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</si>
  <si>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</si>
  <si>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</si>
  <si>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</si>
  <si>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</si>
  <si>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</si>
  <si>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</si>
  <si>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</si>
  <si>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</si>
  <si>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</si>
  <si>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</si>
  <si>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</si>
  <si>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</si>
  <si>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</si>
  <si>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</si>
  <si>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</si>
  <si>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</si>
  <si>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</si>
  <si>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Public restrooms</t>
  </si>
  <si>
    <t xml:space="preserve"> (Assume 12 toilet/625 ft^2) 50 cfm/wc or urinal, 25 L/s wc or urinal</t>
  </si>
  <si>
    <t>PrintRoom</t>
  </si>
  <si>
    <t>Office Bldg Light</t>
  </si>
  <si>
    <t>Office Activity</t>
  </si>
  <si>
    <t>Office Work Occ</t>
  </si>
  <si>
    <t>Office Misc Occ</t>
  </si>
  <si>
    <t>Office Infil Quarter On</t>
  </si>
  <si>
    <t>Office Bldg Equip</t>
  </si>
  <si>
    <t>BreakRoom</t>
  </si>
  <si>
    <t>WholeBuilding - Sm Office</t>
  </si>
  <si>
    <t>Template</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</si>
  <si>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</si>
  <si>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</si>
  <si>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</si>
  <si>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</si>
  <si>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</si>
  <si>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</si>
  <si>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</si>
  <si>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</si>
  <si>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</si>
  <si>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</si>
  <si>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</si>
  <si>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</si>
  <si>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</si>
  <si>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</si>
  <si>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</si>
  <si>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</si>
  <si>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</si>
  <si>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</si>
  <si>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</si>
  <si>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</si>
  <si>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</si>
  <si>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</si>
  <si>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</si>
  <si>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</si>
  <si>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</si>
  <si>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</si>
  <si>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</si>
  <si>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</si>
  <si>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</si>
  <si>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</si>
  <si>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</si>
  <si>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</si>
  <si>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</si>
  <si>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</si>
  <si>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</si>
  <si>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</si>
  <si>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</si>
  <si>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</si>
  <si>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</si>
  <si>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</si>
  <si>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</si>
  <si>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</si>
  <si>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Exterior Sub Surfaces</t>
  </si>
  <si>
    <t>Interior Sub Surfaces</t>
  </si>
  <si>
    <t>Misc Surfaces</t>
  </si>
  <si>
    <t>Name</t>
  </si>
  <si>
    <t>Interior Walls</t>
  </si>
  <si>
    <t>Interior Floors</t>
  </si>
  <si>
    <t>Interior Ceilings</t>
  </si>
  <si>
    <t>Exterior Glass Doors</t>
  </si>
  <si>
    <t>Tubular Daylight Domes</t>
  </si>
  <si>
    <t>Tubular Daylight Diffusers</t>
  </si>
  <si>
    <t>Interior Fixed Windows</t>
  </si>
  <si>
    <t>Interior Operable Windows</t>
  </si>
  <si>
    <t>Interior Doors</t>
  </si>
  <si>
    <t>Space Shading</t>
  </si>
  <si>
    <t>Building Shading</t>
  </si>
  <si>
    <t>Site Shading</t>
  </si>
  <si>
    <t>Interior Partitions</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</si>
  <si>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</si>
  <si>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</si>
  <si>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</si>
  <si>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</si>
  <si>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</si>
  <si>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</si>
  <si>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</si>
  <si>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</si>
  <si>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</si>
  <si>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</si>
  <si>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</si>
  <si>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</si>
  <si>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</si>
  <si>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</si>
  <si>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</si>
  <si>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</si>
  <si>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</si>
  <si>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</si>
  <si>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</si>
  <si>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</si>
  <si>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</si>
  <si>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</si>
  <si>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</si>
  <si>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</si>
  <si>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</si>
  <si>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</si>
  <si>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</si>
  <si>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</si>
  <si>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</si>
  <si>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</si>
  <si>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</si>
  <si>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</si>
  <si>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</si>
  <si>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</si>
  <si>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</si>
  <si>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</si>
  <si>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</si>
  <si>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</si>
  <si>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</si>
  <si>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</si>
  <si>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</si>
  <si>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</si>
  <si>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</si>
  <si>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</si>
  <si>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</si>
  <si>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</si>
  <si>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</si>
  <si>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</si>
  <si>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</si>
  <si>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</si>
  <si>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</si>
  <si>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</si>
  <si>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</si>
  <si>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</si>
  <si>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</si>
  <si>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</si>
  <si>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</si>
  <si>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</si>
  <si>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</si>
  <si>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</si>
  <si>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</si>
  <si>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</si>
  <si>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</si>
  <si>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</si>
  <si>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</si>
  <si>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</si>
  <si>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</si>
  <si>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</si>
  <si>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</si>
  <si>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</si>
  <si>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</si>
  <si>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StandardOpaqueMaterial</t>
  </si>
  <si>
    <t>SimpleGlazing</t>
  </si>
  <si>
    <t>StandardGlazing</t>
  </si>
  <si>
    <t>MasslessOpaqueMaterial</t>
  </si>
  <si>
    <t>AirGap</t>
  </si>
  <si>
    <t>Attic</t>
  </si>
  <si>
    <t>ASHRAE 169-2006</t>
  </si>
  <si>
    <t>Climate Zone Set</t>
  </si>
  <si>
    <t>Standards are actual standards documents issued by a standards organization</t>
  </si>
  <si>
    <t>A climate zone is a geographic area defined in a standards document</t>
  </si>
  <si>
    <t>CEC Title24-2005</t>
  </si>
  <si>
    <t>CEC Title24-2008</t>
  </si>
  <si>
    <t>Gas Type</t>
  </si>
  <si>
    <t>IEAD</t>
  </si>
  <si>
    <t>Metal</t>
  </si>
  <si>
    <t>ClimateZone 1</t>
  </si>
  <si>
    <t>ClimateZone 6</t>
  </si>
  <si>
    <t>ClimateZone 8</t>
  </si>
  <si>
    <t>ClimateZone 2</t>
  </si>
  <si>
    <t>ClimateZone 3</t>
  </si>
  <si>
    <t>ClimateZone 4</t>
  </si>
  <si>
    <t>ClimateZone 5</t>
  </si>
  <si>
    <t>ClimateZone 7</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</si>
  <si>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</si>
  <si>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</si>
  <si>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</si>
  <si>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</si>
  <si>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</si>
  <si>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</si>
  <si>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</si>
  <si>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</si>
  <si>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</si>
  <si>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</si>
  <si>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</si>
  <si>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</si>
  <si>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</si>
  <si>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</si>
  <si>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</si>
  <si>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</si>
  <si>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</si>
  <si>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</si>
  <si>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</si>
  <si>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</si>
  <si>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</si>
  <si>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</si>
  <si>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</si>
  <si>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</si>
  <si>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</si>
  <si>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</si>
  <si>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</si>
  <si>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</si>
  <si>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</si>
  <si>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</si>
  <si>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</si>
  <si>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</si>
  <si>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</si>
  <si>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</si>
  <si>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</si>
  <si>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</si>
  <si>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</si>
  <si>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</si>
  <si>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</si>
  <si>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</si>
  <si>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</si>
  <si>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</si>
  <si>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</si>
  <si>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</si>
  <si>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</si>
  <si>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</si>
  <si>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</si>
  <si>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</si>
  <si>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</si>
  <si>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</si>
  <si>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</si>
  <si>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</si>
  <si>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</si>
  <si>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</si>
  <si>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</si>
  <si>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</si>
  <si>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</si>
  <si>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</si>
  <si>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</si>
  <si>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</si>
  <si>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</si>
  <si>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</si>
  <si>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</si>
  <si>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</si>
  <si>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</si>
  <si>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</si>
  <si>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</si>
  <si>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</si>
  <si>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</si>
  <si>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</si>
  <si>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</si>
  <si>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</si>
  <si>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</si>
  <si>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</si>
  <si>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</si>
  <si>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</si>
  <si>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</si>
  <si>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</si>
  <si>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</si>
  <si>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</si>
  <si>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</si>
  <si>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</si>
  <si>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</si>
  <si>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</si>
  <si>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</si>
  <si>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</si>
  <si>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</si>
  <si>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</si>
  <si>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</si>
  <si>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</si>
  <si>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</si>
  <si>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</si>
  <si>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</si>
  <si>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</si>
  <si>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</si>
  <si>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Gas</t>
  </si>
  <si>
    <t>Roughness</t>
  </si>
  <si>
    <t>MediumRough</t>
  </si>
  <si>
    <t>MediumSmooth</t>
  </si>
  <si>
    <t>Plenum</t>
  </si>
  <si>
    <t>Outpatient Bldg Equip</t>
  </si>
  <si>
    <t>MidriseApartment</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</si>
  <si>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</si>
  <si>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</si>
  <si>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</si>
  <si>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</si>
  <si>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</si>
  <si>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</si>
  <si>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</si>
  <si>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</si>
  <si>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</si>
  <si>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</si>
  <si>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</si>
  <si>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</si>
  <si>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</si>
  <si>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</si>
  <si>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</si>
  <si>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</si>
  <si>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</si>
  <si>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</si>
  <si>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</si>
  <si>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</si>
  <si>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</si>
  <si>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</si>
  <si>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</si>
  <si>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</si>
  <si>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</si>
  <si>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</si>
  <si>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</si>
  <si>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</si>
  <si>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</si>
  <si>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</si>
  <si>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</si>
  <si>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</si>
  <si>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</si>
  <si>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</si>
  <si>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</si>
  <si>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</si>
  <si>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</si>
  <si>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</si>
  <si>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</si>
  <si>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</si>
  <si>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</si>
  <si>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</si>
  <si>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</si>
  <si>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</si>
  <si>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</si>
  <si>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</si>
  <si>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</si>
  <si>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</si>
  <si>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</si>
  <si>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</si>
  <si>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</si>
  <si>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</si>
  <si>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</si>
  <si>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</si>
  <si>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</si>
  <si>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</si>
  <si>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</si>
  <si>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</si>
  <si>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</si>
  <si>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</si>
  <si>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</si>
  <si>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</si>
  <si>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</si>
  <si>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</si>
  <si>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</si>
  <si>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</si>
  <si>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</si>
  <si>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</si>
  <si>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</si>
  <si>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</si>
  <si>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</si>
  <si>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</si>
  <si>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</si>
  <si>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</si>
  <si>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</si>
  <si>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</si>
  <si>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</si>
  <si>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</si>
  <si>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</si>
  <si>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</si>
  <si>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</si>
  <si>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</si>
  <si>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</si>
  <si>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</si>
  <si>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</si>
  <si>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</si>
  <si>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</si>
  <si>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</si>
  <si>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</si>
  <si>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</si>
  <si>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</si>
  <si>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</si>
  <si>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</si>
  <si>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</si>
  <si>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</si>
  <si>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</si>
  <si>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</si>
  <si>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</si>
  <si>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</si>
  <si>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</si>
  <si>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</si>
  <si>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</si>
  <si>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</si>
  <si>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</si>
  <si>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</si>
  <si>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</si>
  <si>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</si>
  <si>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</si>
  <si>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</si>
  <si>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</si>
  <si>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</si>
  <si>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</si>
  <si>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</si>
  <si>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</si>
  <si>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</si>
  <si>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</si>
  <si>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</si>
  <si>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</si>
  <si>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</si>
  <si>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</si>
  <si>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</si>
  <si>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</si>
  <si>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</si>
  <si>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</si>
  <si>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</si>
  <si>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</si>
  <si>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</si>
  <si>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</si>
  <si>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</si>
  <si>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</si>
  <si>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</si>
  <si>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</si>
  <si>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</si>
  <si>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</si>
  <si>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</si>
  <si>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</si>
  <si>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</si>
  <si>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</si>
  <si>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</si>
  <si>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</si>
  <si>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</si>
  <si>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</si>
  <si>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</si>
  <si>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</si>
  <si>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</si>
  <si>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</si>
  <si>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</si>
  <si>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</si>
  <si>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</si>
  <si>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</si>
  <si>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</si>
  <si>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</si>
  <si>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</si>
  <si>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</si>
  <si>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</si>
  <si>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</si>
  <si>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</si>
  <si>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</si>
  <si>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MidriseApartment Apartment HtgSetp</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</si>
  <si>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</si>
  <si>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</si>
  <si>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</si>
  <si>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</si>
  <si>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</si>
  <si>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</si>
  <si>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</si>
  <si>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</si>
  <si>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</si>
  <si>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</si>
  <si>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</si>
  <si>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</si>
  <si>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</si>
  <si>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</si>
  <si>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</si>
  <si>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</si>
  <si>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</si>
  <si>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</si>
  <si>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</si>
  <si>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</si>
  <si>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</si>
  <si>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</si>
  <si>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</si>
  <si>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</si>
  <si>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</si>
  <si>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</si>
  <si>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</si>
  <si>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</si>
  <si>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</si>
  <si>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</si>
  <si>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</si>
  <si>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</si>
  <si>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</si>
  <si>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</si>
  <si>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</si>
  <si>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</si>
  <si>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</si>
  <si>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</si>
  <si>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</si>
  <si>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</si>
  <si>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</si>
  <si>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</si>
  <si>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</si>
  <si>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</si>
  <si>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</si>
  <si>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</si>
  <si>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</si>
  <si>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</si>
  <si>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</si>
  <si>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</si>
  <si>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</si>
  <si>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</si>
  <si>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</si>
  <si>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</si>
  <si>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</si>
  <si>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</si>
  <si>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</si>
  <si>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</si>
  <si>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</si>
  <si>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</si>
  <si>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</si>
  <si>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</si>
  <si>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</si>
  <si>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</si>
  <si>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</si>
  <si>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</si>
  <si>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</si>
  <si>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</si>
  <si>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</si>
  <si>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</si>
  <si>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</si>
  <si>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</si>
  <si>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</si>
  <si>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</si>
  <si>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</si>
  <si>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</si>
  <si>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</si>
  <si>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</si>
  <si>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</si>
  <si>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</si>
  <si>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</si>
  <si>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</si>
  <si>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</si>
  <si>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</si>
  <si>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</si>
  <si>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</si>
  <si>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</si>
  <si>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</si>
  <si>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90.1-2010</t>
  </si>
  <si>
    <t>Nonmetal framing (all)</t>
  </si>
  <si>
    <t>Metal framing (curtainwall/storefront)</t>
  </si>
  <si>
    <t>Metal framing (entrance door)</t>
  </si>
  <si>
    <t>Metal framing (all other)</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</si>
  <si>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</si>
  <si>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</si>
  <si>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</si>
  <si>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</si>
  <si>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</si>
  <si>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</si>
  <si>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</si>
  <si>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</si>
  <si>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</si>
  <si>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</si>
  <si>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</si>
  <si>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</si>
  <si>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</si>
  <si>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</si>
  <si>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</si>
  <si>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</si>
  <si>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</si>
  <si>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</si>
  <si>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</si>
  <si>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</si>
  <si>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</si>
  <si>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</si>
  <si>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</si>
  <si>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</si>
  <si>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</si>
  <si>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</si>
  <si>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</si>
  <si>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</si>
  <si>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</si>
  <si>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</si>
  <si>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</si>
  <si>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</si>
  <si>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</si>
  <si>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</si>
  <si>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</si>
  <si>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</si>
  <si>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</si>
  <si>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</si>
  <si>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</si>
  <si>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</si>
  <si>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</si>
  <si>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</si>
  <si>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</si>
  <si>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</si>
  <si>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</si>
  <si>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</si>
  <si>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</si>
  <si>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</si>
  <si>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</si>
  <si>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</si>
  <si>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</si>
  <si>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</si>
  <si>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</si>
  <si>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</si>
  <si>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</si>
  <si>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</si>
  <si>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</si>
  <si>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</si>
  <si>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</si>
  <si>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</si>
  <si>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</si>
  <si>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</si>
  <si>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</si>
  <si>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</si>
  <si>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</si>
  <si>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</si>
  <si>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</si>
  <si>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</si>
  <si>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</si>
  <si>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</si>
  <si>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</si>
  <si>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</si>
  <si>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</si>
  <si>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</si>
  <si>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</si>
  <si>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</si>
  <si>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</si>
  <si>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</si>
  <si>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</si>
  <si>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</si>
  <si>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</si>
  <si>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</si>
  <si>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</si>
  <si>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</si>
  <si>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</si>
  <si>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</si>
  <si>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</si>
  <si>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</si>
  <si>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</si>
  <si>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</si>
  <si>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</si>
  <si>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</si>
  <si>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</si>
  <si>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</si>
  <si>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</si>
  <si>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</si>
  <si>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</si>
  <si>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</si>
  <si>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</si>
  <si>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</si>
  <si>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</si>
  <si>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</si>
  <si>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</si>
  <si>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</si>
  <si>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</si>
  <si>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</si>
  <si>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</si>
  <si>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</si>
  <si>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</si>
  <si>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</si>
  <si>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</si>
  <si>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</si>
  <si>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</si>
  <si>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</si>
  <si>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</si>
  <si>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</si>
  <si>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</si>
  <si>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</si>
  <si>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</si>
  <si>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</si>
  <si>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</si>
  <si>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</si>
  <si>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</si>
  <si>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</si>
  <si>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</si>
  <si>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</si>
  <si>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</si>
  <si>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</si>
  <si>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</si>
  <si>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</si>
  <si>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</si>
  <si>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</si>
  <si>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</si>
  <si>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</si>
  <si>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</si>
  <si>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</si>
  <si>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</si>
  <si>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</si>
  <si>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</si>
  <si>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</si>
  <si>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</si>
  <si>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</si>
  <si>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</si>
  <si>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</si>
  <si>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</si>
  <si>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</si>
  <si>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</si>
  <si>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</si>
  <si>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</si>
  <si>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</si>
  <si>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</si>
  <si>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</si>
  <si>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</si>
  <si>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</si>
  <si>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</si>
  <si>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</si>
  <si>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</si>
  <si>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</si>
  <si>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</si>
  <si>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</si>
  <si>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</si>
  <si>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</si>
  <si>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</si>
  <si>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</si>
  <si>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</si>
  <si>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</si>
  <si>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</si>
  <si>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</si>
  <si>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</si>
  <si>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</si>
  <si>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</si>
  <si>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</si>
  <si>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</si>
  <si>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</si>
  <si>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</si>
  <si>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</si>
  <si>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</si>
  <si>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</si>
  <si>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</si>
  <si>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</si>
  <si>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</si>
  <si>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</si>
  <si>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</si>
  <si>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</si>
  <si>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</si>
  <si>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</si>
  <si>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</si>
  <si>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</si>
  <si>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</si>
  <si>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</si>
  <si>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</si>
  <si>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</si>
  <si>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</si>
  <si>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</si>
  <si>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</si>
  <si>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</si>
  <si>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</si>
  <si>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</si>
  <si>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</si>
  <si>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</si>
  <si>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</si>
  <si>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</si>
  <si>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</si>
  <si>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</si>
  <si>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</si>
  <si>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</si>
  <si>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</si>
  <si>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</si>
  <si>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</si>
  <si>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</si>
  <si>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</si>
  <si>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</si>
  <si>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</si>
  <si>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</si>
  <si>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</si>
  <si>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</si>
  <si>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</si>
  <si>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</si>
  <si>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</si>
  <si>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</si>
  <si>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</si>
  <si>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</si>
  <si>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</si>
  <si>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</si>
  <si>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</si>
  <si>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</si>
  <si>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</si>
  <si>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</si>
  <si>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</si>
  <si>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</si>
  <si>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</si>
  <si>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</si>
  <si>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</si>
  <si>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</si>
  <si>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</si>
  <si>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</si>
  <si>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</si>
  <si>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</si>
  <si>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</si>
  <si>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</si>
  <si>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</si>
  <si>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</si>
  <si>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</si>
  <si>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</si>
  <si>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</si>
  <si>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</si>
  <si>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</si>
  <si>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</si>
  <si>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</si>
  <si>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</si>
  <si>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</si>
  <si>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</si>
  <si>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</si>
  <si>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</si>
  <si>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</si>
  <si>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</si>
  <si>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</si>
  <si>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</si>
  <si>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</si>
  <si>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</si>
  <si>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</si>
  <si>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</si>
  <si>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</si>
  <si>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</si>
  <si>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</si>
  <si>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</si>
  <si>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</si>
  <si>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</si>
  <si>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</si>
  <si>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</si>
  <si>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</si>
  <si>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</si>
  <si>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</si>
  <si>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</si>
  <si>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</si>
  <si>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</si>
  <si>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</si>
  <si>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</si>
  <si>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</si>
  <si>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</si>
  <si>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</si>
  <si>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</si>
  <si>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</si>
  <si>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</si>
  <si>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</si>
  <si>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</si>
  <si>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</si>
  <si>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</si>
  <si>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</si>
  <si>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</si>
  <si>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</si>
  <si>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</si>
  <si>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</si>
  <si>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</si>
  <si>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</si>
  <si>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</si>
  <si>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</si>
  <si>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</si>
  <si>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</si>
  <si>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</si>
  <si>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</si>
  <si>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</si>
  <si>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</si>
  <si>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</si>
  <si>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</si>
  <si>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</si>
  <si>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</si>
  <si>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</si>
  <si>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</si>
  <si>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</si>
  <si>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</si>
  <si>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</si>
  <si>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</si>
  <si>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</si>
  <si>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</si>
  <si>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</si>
  <si>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</si>
  <si>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</si>
  <si>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</si>
  <si>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</si>
  <si>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</si>
  <si>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</si>
  <si>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</si>
  <si>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</si>
  <si>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</si>
  <si>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</si>
  <si>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</si>
  <si>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</si>
  <si>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</si>
  <si>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</si>
  <si>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</si>
  <si>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</si>
  <si>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</si>
  <si>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</si>
  <si>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</si>
  <si>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</si>
  <si>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</si>
  <si>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</si>
  <si>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</si>
  <si>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</si>
  <si>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</si>
  <si>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</si>
  <si>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</si>
  <si>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</si>
  <si>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</si>
  <si>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</si>
  <si>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</si>
  <si>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</si>
  <si>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</si>
  <si>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</si>
  <si>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</si>
  <si>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</si>
  <si>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</si>
  <si>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</si>
  <si>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</si>
  <si>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</si>
  <si>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</si>
  <si>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</si>
  <si>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</si>
  <si>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</si>
  <si>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</si>
  <si>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</si>
  <si>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</si>
  <si>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</si>
  <si>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</si>
  <si>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</si>
  <si>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</si>
  <si>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</si>
  <si>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</si>
  <si>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</si>
  <si>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</si>
  <si>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</si>
  <si>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</si>
  <si>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</si>
  <si>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</si>
  <si>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</si>
  <si>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</si>
  <si>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</si>
  <si>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</si>
  <si>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</si>
  <si>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</si>
  <si>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</si>
  <si>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</si>
  <si>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</si>
  <si>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</si>
  <si>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</si>
  <si>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</si>
  <si>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</si>
  <si>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</si>
  <si>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</si>
  <si>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</si>
  <si>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</si>
  <si>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</si>
  <si>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</si>
  <si>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</si>
  <si>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</si>
  <si>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</si>
  <si>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</si>
  <si>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</si>
  <si>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</si>
  <si>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</si>
  <si>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</si>
  <si>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</si>
  <si>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</si>
  <si>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</si>
  <si>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</si>
  <si>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</si>
  <si>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</si>
  <si>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</si>
  <si>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</si>
  <si>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</si>
  <si>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</si>
  <si>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</si>
  <si>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</si>
  <si>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</si>
  <si>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</si>
  <si>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</si>
  <si>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</si>
  <si>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</si>
  <si>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</si>
  <si>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</si>
  <si>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</si>
  <si>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</si>
  <si>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</si>
  <si>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</si>
  <si>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</si>
  <si>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</si>
  <si>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</si>
  <si>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</si>
  <si>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</si>
  <si>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</si>
  <si>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</si>
  <si>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</si>
  <si>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</si>
  <si>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</si>
  <si>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</si>
  <si>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</si>
  <si>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</si>
  <si>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</si>
  <si>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</si>
  <si>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</si>
  <si>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</si>
  <si>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</si>
  <si>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</si>
  <si>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</si>
  <si>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</si>
  <si>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</si>
  <si>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</si>
  <si>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</si>
  <si>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</si>
  <si>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</si>
  <si>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</si>
  <si>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</si>
  <si>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</si>
  <si>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</si>
  <si>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</si>
  <si>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</si>
  <si>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</si>
  <si>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</si>
  <si>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</si>
  <si>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</si>
  <si>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</si>
  <si>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</si>
  <si>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</si>
  <si>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</si>
  <si>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</si>
  <si>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</si>
  <si>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</si>
  <si>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</si>
  <si>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</si>
  <si>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</si>
  <si>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</si>
  <si>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</si>
  <si>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</si>
  <si>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</si>
  <si>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</si>
  <si>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</si>
  <si>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</si>
  <si>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</si>
  <si>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</si>
  <si>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</si>
  <si>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</si>
  <si>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</si>
  <si>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</si>
  <si>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</si>
  <si>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</si>
  <si>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</si>
  <si>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</si>
  <si>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</si>
  <si>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</si>
  <si>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</si>
  <si>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</si>
  <si>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</si>
  <si>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</si>
  <si>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</si>
  <si>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</si>
  <si>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</si>
  <si>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</si>
  <si>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</si>
  <si>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</si>
  <si>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</si>
  <si>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</si>
  <si>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</si>
  <si>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</si>
  <si>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</si>
  <si>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</si>
  <si>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</si>
  <si>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</si>
  <si>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</si>
  <si>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</si>
  <si>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</si>
  <si>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</si>
  <si>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</si>
  <si>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</si>
  <si>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</si>
  <si>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</si>
  <si>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</si>
  <si>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</si>
  <si>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</si>
  <si>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</si>
  <si>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</si>
  <si>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</si>
  <si>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</si>
  <si>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</si>
  <si>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</si>
  <si>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</si>
  <si>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</si>
  <si>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</si>
  <si>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</si>
  <si>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</si>
  <si>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</si>
  <si>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</si>
  <si>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</si>
  <si>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</si>
  <si>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</si>
  <si>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</si>
  <si>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</si>
  <si>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</si>
  <si>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</si>
  <si>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</si>
  <si>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</si>
  <si>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</si>
  <si>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</si>
  <si>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</si>
  <si>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</si>
  <si>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</si>
  <si>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</si>
  <si>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</si>
  <si>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</si>
  <si>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</si>
  <si>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</si>
  <si>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</si>
  <si>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</si>
  <si>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</si>
  <si>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</si>
  <si>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</si>
  <si>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</si>
  <si>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</si>
  <si>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</si>
  <si>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</si>
  <si>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</si>
  <si>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</si>
  <si>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</si>
  <si>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</si>
  <si>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</si>
  <si>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</si>
  <si>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</si>
  <si>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</si>
  <si>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</si>
  <si>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</si>
  <si>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</si>
  <si>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</si>
  <si>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</si>
  <si>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</si>
  <si>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</si>
  <si>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</si>
  <si>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</si>
  <si>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</si>
  <si>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</si>
  <si>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</si>
  <si>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</si>
  <si>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</si>
  <si>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</si>
  <si>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</si>
  <si>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</si>
  <si>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</si>
  <si>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</si>
  <si>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</si>
  <si>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</si>
  <si>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</si>
  <si>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</si>
  <si>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</si>
  <si>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</si>
  <si>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</si>
  <si>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</si>
  <si>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</si>
  <si>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</si>
  <si>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</si>
  <si>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</si>
  <si>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</si>
  <si>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</si>
  <si>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</si>
  <si>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</si>
  <si>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</si>
  <si>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</si>
  <si>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</si>
  <si>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</si>
  <si>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</si>
  <si>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</si>
  <si>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</si>
  <si>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</si>
  <si>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</si>
  <si>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</si>
  <si>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</si>
  <si>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</si>
  <si>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</si>
  <si>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</si>
  <si>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</si>
  <si>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</si>
  <si>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</si>
  <si>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</si>
  <si>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</si>
  <si>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</si>
  <si>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</si>
  <si>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</si>
  <si>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</si>
  <si>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</si>
  <si>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</si>
  <si>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</si>
  <si>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</si>
  <si>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</si>
  <si>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</si>
  <si>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</si>
  <si>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</si>
  <si>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</si>
  <si>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</si>
  <si>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</si>
  <si>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</si>
  <si>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</si>
  <si>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</si>
  <si>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</si>
  <si>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</si>
  <si>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</si>
  <si>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</si>
  <si>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</si>
  <si>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</si>
  <si>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</si>
  <si>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</si>
  <si>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</si>
  <si>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</si>
  <si>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</si>
  <si>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</si>
  <si>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</si>
  <si>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</si>
  <si>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</si>
  <si>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</si>
  <si>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</si>
  <si>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</si>
  <si>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</si>
  <si>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</si>
  <si>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</si>
  <si>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</si>
  <si>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</si>
  <si>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</si>
  <si>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</si>
  <si>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</si>
  <si>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</si>
  <si>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</si>
  <si>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</si>
  <si>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</si>
  <si>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</si>
  <si>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</si>
  <si>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</si>
  <si>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</si>
  <si>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</si>
  <si>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</si>
  <si>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</si>
  <si>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</si>
  <si>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</si>
  <si>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</si>
  <si>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</si>
  <si>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</si>
  <si>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</si>
  <si>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</si>
  <si>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</si>
  <si>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</si>
  <si>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</si>
  <si>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</si>
  <si>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</si>
  <si>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</si>
  <si>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</si>
  <si>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</si>
  <si>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</si>
  <si>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</si>
  <si>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</si>
  <si>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</si>
  <si>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</si>
  <si>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</si>
  <si>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</si>
  <si>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</si>
  <si>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</si>
  <si>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</si>
  <si>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</si>
  <si>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</si>
  <si>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</si>
  <si>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</si>
  <si>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</si>
  <si>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</si>
  <si>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</si>
  <si>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</si>
  <si>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</si>
  <si>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</si>
  <si>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</si>
  <si>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</si>
  <si>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</si>
  <si>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</si>
  <si>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</si>
  <si>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</si>
  <si>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</si>
  <si>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</si>
  <si>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</si>
  <si>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</si>
  <si>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</si>
  <si>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</si>
  <si>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</si>
  <si>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</si>
  <si>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</si>
  <si>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</si>
  <si>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</si>
  <si>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</si>
  <si>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</si>
  <si>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</si>
  <si>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</si>
  <si>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</si>
  <si>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</si>
  <si>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</si>
  <si>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</si>
  <si>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</si>
  <si>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</si>
  <si>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</si>
  <si>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</si>
  <si>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</si>
  <si>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</si>
  <si>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</si>
  <si>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</si>
  <si>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</si>
  <si>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</si>
  <si>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</si>
  <si>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</si>
  <si>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</si>
  <si>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</si>
  <si>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</si>
  <si>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</si>
  <si>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</si>
  <si>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</si>
  <si>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</si>
  <si>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</si>
  <si>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</si>
  <si>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</si>
  <si>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</si>
  <si>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</si>
  <si>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</si>
  <si>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</si>
  <si>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</si>
  <si>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</si>
  <si>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</si>
  <si>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</si>
  <si>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</si>
  <si>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</si>
  <si>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</si>
  <si>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</si>
  <si>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</si>
  <si>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</si>
  <si>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</si>
  <si>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</si>
  <si>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</si>
  <si>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</si>
  <si>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</si>
  <si>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</si>
  <si>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</si>
  <si>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</si>
  <si>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</si>
  <si>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</si>
  <si>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</si>
  <si>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</si>
  <si>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</si>
  <si>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</si>
  <si>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</si>
  <si>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</si>
  <si>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</si>
  <si>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</si>
  <si>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</si>
  <si>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</si>
  <si>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</si>
  <si>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</si>
  <si>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</si>
  <si>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</si>
  <si>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</si>
  <si>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</si>
  <si>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</si>
  <si>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</si>
  <si>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</si>
  <si>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</si>
  <si>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</si>
  <si>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</si>
  <si>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</si>
  <si>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</si>
  <si>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</si>
  <si>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</si>
  <si>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</si>
  <si>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</si>
  <si>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</si>
  <si>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</si>
  <si>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</si>
  <si>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</si>
  <si>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</si>
  <si>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</si>
  <si>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</si>
  <si>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</si>
  <si>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</si>
  <si>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</si>
  <si>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</si>
  <si>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</si>
  <si>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</si>
  <si>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</si>
  <si>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</si>
  <si>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</si>
  <si>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</si>
  <si>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</si>
  <si>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</si>
  <si>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</si>
  <si>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</si>
  <si>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</si>
  <si>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</si>
  <si>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</si>
  <si>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</si>
  <si>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SmallOffice</t>
  </si>
  <si>
    <t>Lighting per Area (W/ft^2)</t>
  </si>
  <si>
    <t>OSM Lighting per Person(W/person)</t>
  </si>
  <si>
    <t>OSM Lighting per Area (W/ft)</t>
  </si>
  <si>
    <t>Lighting per Person (W/person)</t>
  </si>
  <si>
    <t>Lighting per Length (W/ft)</t>
  </si>
  <si>
    <t>Lighting Fraction to Return Air</t>
  </si>
  <si>
    <t>Lighting Fraction Radiant</t>
  </si>
  <si>
    <t>Lighting Fraction Visible</t>
  </si>
  <si>
    <t>Ventilation per Area (ft^3/min*ft^2)</t>
  </si>
  <si>
    <t>Ventilation per Person (ft^3/min*person)</t>
  </si>
  <si>
    <t>Ventilation Air Changes (ach)</t>
  </si>
  <si>
    <t>Occupancy per Area (people/1000 ft^2)</t>
  </si>
  <si>
    <t>Lighting Schedule</t>
  </si>
  <si>
    <t>Occupancy Schedule</t>
  </si>
  <si>
    <t>Infiltration per Exterior Area (ft^3/min*ft^2 ext)</t>
  </si>
  <si>
    <t>Infiltration Schedule</t>
  </si>
  <si>
    <t>Gas Equipment per Area (Btu/hr*ft^2)</t>
  </si>
  <si>
    <t>Gas Equipment Schedule</t>
  </si>
  <si>
    <t>Electric Equipment per Area (W/ft^2)</t>
  </si>
  <si>
    <t>Electric Equipment Fraction Latent</t>
  </si>
  <si>
    <t>Electric Equipment Fraction Radiant</t>
  </si>
  <si>
    <t>Electric Equipment Fraction Lost</t>
  </si>
  <si>
    <t>Electric Equipment Schedule</t>
  </si>
  <si>
    <t>Service Water Heating Area (ft^2)</t>
  </si>
  <si>
    <t>Service Water Heating Peak Flow Rate (gal/h)</t>
  </si>
  <si>
    <t>Service Water Heating Peak Flow per Area (gal/h*ft^2)</t>
  </si>
  <si>
    <t>Service Water Heating Target Temperature (C)</t>
  </si>
  <si>
    <t>Service Water Heating Fraction Sensible</t>
  </si>
  <si>
    <t>Service Water Heating Fraction Latent</t>
  </si>
  <si>
    <t>Service Water Heating Schedule</t>
  </si>
  <si>
    <t>Exhaust per Area (cfm/ft2)</t>
  </si>
  <si>
    <t>Exhaust per Unit (cfm)</t>
  </si>
  <si>
    <t>Exhaust Fan Efficiency</t>
  </si>
  <si>
    <t>Exhaust Fan Pressure Rise (in.w.g.)</t>
  </si>
  <si>
    <t>Exhaust Fan Power (W)</t>
  </si>
  <si>
    <t>Exhaust Fan Power per Area (W/ft^2)</t>
  </si>
  <si>
    <t>Exhaust Schedule</t>
  </si>
  <si>
    <t>RGB</t>
  </si>
  <si>
    <t>Occupancy Activity Schedule</t>
  </si>
  <si>
    <t>Each row represents the efficiency standards for a specificy type of chiller</t>
  </si>
  <si>
    <t>Day Type choices: Default, Wkdy, Wknd, Mon, Tue, Wed, Thu, Fri, Sat, Sun, WntrDsn, SmrDsn, Hol</t>
  </si>
  <si>
    <t>Category</t>
  </si>
  <si>
    <t>Units</t>
  </si>
  <si>
    <t>Day Types</t>
  </si>
  <si>
    <t>Start Date</t>
  </si>
  <si>
    <t>End Date</t>
  </si>
  <si>
    <t>Type</t>
  </si>
  <si>
    <t>Hr 1</t>
  </si>
  <si>
    <t>Hr 2</t>
  </si>
  <si>
    <t>Hr 3</t>
  </si>
  <si>
    <t>Hr 4</t>
  </si>
  <si>
    <t>Hr 5</t>
  </si>
  <si>
    <t>Hr 6</t>
  </si>
  <si>
    <t>Hr 7</t>
  </si>
  <si>
    <t>Hr 8</t>
  </si>
  <si>
    <t>Hr 9</t>
  </si>
  <si>
    <t>Hr 10</t>
  </si>
  <si>
    <t>Hr 11</t>
  </si>
  <si>
    <t>Hr 12</t>
  </si>
  <si>
    <t>Hr 13</t>
  </si>
  <si>
    <t>Hr 14</t>
  </si>
  <si>
    <t>Hr 15</t>
  </si>
  <si>
    <t>Hr 16</t>
  </si>
  <si>
    <t>Hr 17</t>
  </si>
  <si>
    <t>Hr 18</t>
  </si>
  <si>
    <t>Hr 19</t>
  </si>
  <si>
    <t>Hr 20</t>
  </si>
  <si>
    <t>Hr 21</t>
  </si>
  <si>
    <t>Hr 22</t>
  </si>
  <si>
    <t>Hr 23</t>
  </si>
  <si>
    <t>Hr 24</t>
  </si>
  <si>
    <t>Always Off</t>
  </si>
  <si>
    <t>Unknown</t>
  </si>
  <si>
    <t>Default|WntrDsn|SmrDsn</t>
  </si>
  <si>
    <t>Constant</t>
  </si>
  <si>
    <t>Activity</t>
  </si>
  <si>
    <t>W</t>
  </si>
  <si>
    <t>Equipment</t>
  </si>
  <si>
    <t>Default|Sun|Wkdy</t>
  </si>
  <si>
    <t>Hourly</t>
  </si>
  <si>
    <t>WntrDsn</t>
  </si>
  <si>
    <t>SmrDsn</t>
  </si>
  <si>
    <t>Default</t>
  </si>
  <si>
    <t>Sun</t>
  </si>
  <si>
    <t>Sat</t>
  </si>
  <si>
    <t>FullServiceRestaurant Bldg Swh</t>
  </si>
  <si>
    <t>Service Water Heating</t>
  </si>
  <si>
    <t>Default|SmrDsn</t>
  </si>
  <si>
    <t>WntrDsn|Sat</t>
  </si>
  <si>
    <t>Thermostat Setpoint</t>
  </si>
  <si>
    <t>C</t>
  </si>
  <si>
    <t>FullServiceRestaurant Clothing</t>
  </si>
  <si>
    <t>Clothing</t>
  </si>
  <si>
    <t>Default|WntrDsn</t>
  </si>
  <si>
    <t>Wknd|Wkdy</t>
  </si>
  <si>
    <t>Default|Sun</t>
  </si>
  <si>
    <t>Default|WntrDsn|SmrDsn|Sun|Sat</t>
  </si>
  <si>
    <t>FullServiceRestaurant Work Eff</t>
  </si>
  <si>
    <t>Wknd</t>
  </si>
  <si>
    <t>Hospital BLDG ELEVATORS</t>
  </si>
  <si>
    <t>Elevator</t>
  </si>
  <si>
    <t>Hospital Clothing</t>
  </si>
  <si>
    <t>Hospital Critical Equip</t>
  </si>
  <si>
    <t>Default|SmrDsn|Sun|Sat</t>
  </si>
  <si>
    <t>Hospital Critical Light</t>
  </si>
  <si>
    <t>Default|Sun|Sat</t>
  </si>
  <si>
    <t>WntrDsn|SmrDsn</t>
  </si>
  <si>
    <t>Hospital Kitchen ClgSetp</t>
  </si>
  <si>
    <t>Hospital Kitchen HtgSetp</t>
  </si>
  <si>
    <t>Hospital OR ClgSetp</t>
  </si>
  <si>
    <t>Hospital OR HtgSetp</t>
  </si>
  <si>
    <t>Hospital Work Eff</t>
  </si>
  <si>
    <t>Large Office BLDG ELEVATORS</t>
  </si>
  <si>
    <t>WntrDsn|Sun</t>
  </si>
  <si>
    <t>Large Office Clothing</t>
  </si>
  <si>
    <t>SmrDsn|Sun</t>
  </si>
  <si>
    <t>Large Office Work Eff</t>
  </si>
  <si>
    <t>LargeHotel BLDG ELEVATORS</t>
  </si>
  <si>
    <t>LargeHotel Clothing</t>
  </si>
  <si>
    <t>LargeHotel Lobby Occ</t>
  </si>
  <si>
    <t>LargeHotel Work Eff</t>
  </si>
  <si>
    <t>Medium Office BLDG ELEVATORS</t>
  </si>
  <si>
    <t>Medium Office Bldg Light</t>
  </si>
  <si>
    <t>Medium Office Bldg Swh</t>
  </si>
  <si>
    <t>Medium Office Clothing</t>
  </si>
  <si>
    <t>Medium Office Work Eff</t>
  </si>
  <si>
    <t>MidriseApartment Apartment DHW</t>
  </si>
  <si>
    <t>MidriseApartment Apartment Operation</t>
  </si>
  <si>
    <t>Operation</t>
  </si>
  <si>
    <t>MidriseApartment BLDG ELEVATORS</t>
  </si>
  <si>
    <t>MidriseApartment Clothing</t>
  </si>
  <si>
    <t>WntrDsn|Wknd</t>
  </si>
  <si>
    <t>MidriseApartment OFFICE Infil</t>
  </si>
  <si>
    <t>WntrDsn|SmrDsn|Wknd</t>
  </si>
  <si>
    <t>MidriseApartment Office Operation</t>
  </si>
  <si>
    <t>MidriseApartment UnitHeater ClgSP Sch</t>
  </si>
  <si>
    <t>MidriseApartment UnitHeater HtgSP Sch</t>
  </si>
  <si>
    <t>MidriseApartment Work Eff</t>
  </si>
  <si>
    <t>Outpatient BLDG ELEVATORS</t>
  </si>
  <si>
    <t>Outpatient Clothing</t>
  </si>
  <si>
    <t>Outpatient Radiology Equip</t>
  </si>
  <si>
    <t>Outpatient Work Eff</t>
  </si>
  <si>
    <t>Wkdy</t>
  </si>
  <si>
    <t>PrimarySchool Clothing</t>
  </si>
  <si>
    <t>PrimarySchool Offices Occ</t>
  </si>
  <si>
    <t>PrimarySchool Work Eff</t>
  </si>
  <si>
    <t>QuickServiceRestaurant Bldg Swh</t>
  </si>
  <si>
    <t>QuickServiceRestaurant Clothing</t>
  </si>
  <si>
    <t>QuickServiceRestaurant Work Eff</t>
  </si>
  <si>
    <t>Retail Clothing</t>
  </si>
  <si>
    <t>Retail FRONT ENTRY COOLING</t>
  </si>
  <si>
    <t>Retail INFIL FRONT</t>
  </si>
  <si>
    <t>Retail Work Eff</t>
  </si>
  <si>
    <t>Schedule:Compact 1</t>
  </si>
  <si>
    <t>SecondarySchool BLDG ELEVATORS</t>
  </si>
  <si>
    <t>SecondarySchool Cafeteria Bldg Occ</t>
  </si>
  <si>
    <t>SecondarySchool Clothing</t>
  </si>
  <si>
    <t>SecondarySchool Extend Bldg Occ</t>
  </si>
  <si>
    <t>SecondarySchool Work Eff</t>
  </si>
  <si>
    <t>Small Office Bldg Light</t>
  </si>
  <si>
    <t>Small Office Clothing</t>
  </si>
  <si>
    <t>Small Office Work Eff</t>
  </si>
  <si>
    <t>SmallHotel BLDG ELEVATORS</t>
  </si>
  <si>
    <t>SmallHotel Clothing</t>
  </si>
  <si>
    <t>SmallHotel Corridor Light</t>
  </si>
  <si>
    <t>SmallHotel Infil</t>
  </si>
  <si>
    <t>Default|Wknd</t>
  </si>
  <si>
    <t>SmallHotel UnitHeater ClgSP Sch</t>
  </si>
  <si>
    <t>SmallHotel UnitHeater HtgSP Sch</t>
  </si>
  <si>
    <t>SmallHotel Work Eff</t>
  </si>
  <si>
    <t>StripMall Clothing</t>
  </si>
  <si>
    <t>StripMall Work Eff</t>
  </si>
  <si>
    <t>SuperMarket Bldg Swh</t>
  </si>
  <si>
    <t>SuperMarket Clothing</t>
  </si>
  <si>
    <t>Default|SmrDsn|Sat</t>
  </si>
  <si>
    <t>SuperMarket Work Eff</t>
  </si>
  <si>
    <t>Warehouse Clothing</t>
  </si>
  <si>
    <t>Warehouse Work Eff</t>
  </si>
  <si>
    <t>ApartmentHighRise Activity Schedule</t>
  </si>
  <si>
    <t>ApartmentHighRise All Off</t>
  </si>
  <si>
    <t>ApartmentHighRise All On</t>
  </si>
  <si>
    <t>ApartmentHighRise ALWAYS_ON</t>
  </si>
  <si>
    <t>ApartmentHighRise Ambient Temp Schedule</t>
  </si>
  <si>
    <t>ApartmentHighRise APT_DHW_SCH</t>
  </si>
  <si>
    <t>ApartmentHighRise BLDG_ELEVATORS</t>
  </si>
  <si>
    <t>ApartmentHighRise CLGSETP_APT_SCH</t>
  </si>
  <si>
    <t>ApartmentHighRise CLGSETP_DESIGN_OFF_SCH</t>
  </si>
  <si>
    <t>ApartmentHighRise CLGSETP_OFF_SCH_No_Optimum</t>
  </si>
  <si>
    <t>ApartmentHighRise CLGSETP_OFF_SCH_No_Setback</t>
  </si>
  <si>
    <t>ApartmentHighRise CLGSETP_OFF_SCH_Yes_Optimum</t>
  </si>
  <si>
    <t>ApartmentHighRise CLGSETP_OFF_SCH_Yes_Optimum_Original</t>
  </si>
  <si>
    <t>ApartmentHighRise COMPACT HVAC-ALWAYS 0</t>
  </si>
  <si>
    <t>ApartmentHighRise COMPACT HVAC-ALWAYS 1</t>
  </si>
  <si>
    <t>ApartmentHighRise COMPACT HVAC-ALWAYS 4</t>
  </si>
  <si>
    <t>ApartmentHighRise ELEV_LIGHT_FAN_SCH_24_7</t>
  </si>
  <si>
    <t>ApartmentHighRise ELEV_LIGHT_FAN_SCH_ADD_DF</t>
  </si>
  <si>
    <t>ApartmentHighRise EQP_APT_SCH</t>
  </si>
  <si>
    <t>ApartmentHighRise EQP_OFF_SCH</t>
  </si>
  <si>
    <t>ApartmentHighRise Exterior_Lgt_ALWAYS_ON</t>
  </si>
  <si>
    <t>ApartmentHighRise Exterior_Ltg_Sch</t>
  </si>
  <si>
    <t>ApartmentHighRise HTGSETP_APT_SCH</t>
  </si>
  <si>
    <t>ApartmentHighRise HTGSETP_DESIGN_OFF_SCH</t>
  </si>
  <si>
    <t>ApartmentHighRise HTGSETP_OFF_SCH_No_Optimum</t>
  </si>
  <si>
    <t>ApartmentHighRise HTGSETP_OFF_SCH_Yes_Optimum</t>
  </si>
  <si>
    <t>ApartmentHighRise HTGSETP_OFF_SCH_Yes_Optimum_Original</t>
  </si>
  <si>
    <t>ApartmentHighRise INFIL_Door_Opening_SCH</t>
  </si>
  <si>
    <t>ApartmentHighRise INF_APT_SCH</t>
  </si>
  <si>
    <t>ApartmentHighRise INF_COR_SCH</t>
  </si>
  <si>
    <t>ApartmentHighRise INF_OFF_SCH</t>
  </si>
  <si>
    <t>ApartmentHighRise LTG_APT_SCH</t>
  </si>
  <si>
    <t>ApartmentHighRise LTG_COR_SCH</t>
  </si>
  <si>
    <t>ApartmentHighRise LTG_OFF_SCH</t>
  </si>
  <si>
    <t>ApartmentHighRise N CLGSETP_APT_SCH</t>
  </si>
  <si>
    <t>ApartmentHighRise N HTGSETP_APT_SCH</t>
  </si>
  <si>
    <t>ApartmentHighRise OCC_APT_SCH</t>
  </si>
  <si>
    <t>ApartmentHighRise OCC_OFF_SCH</t>
  </si>
  <si>
    <t>ApartmentHighRise PLANT LOOP HIGH TEMP SCHEDULE</t>
  </si>
  <si>
    <t>ApartmentHighRise PLANT LOOP LOW TEMP SCHEDULE</t>
  </si>
  <si>
    <t>ApartmentHighRise PLANTCOOLINGONSCHED</t>
  </si>
  <si>
    <t>ApartmentHighRise PLANTHEATINGONSCHED</t>
  </si>
  <si>
    <t>ApartmentHighRise PlantOnSched</t>
  </si>
  <si>
    <t>ApartmentHighRise S CLGSETP_APT_SCH</t>
  </si>
  <si>
    <t>ApartmentHighRise S HTGSETP_APT_SCH</t>
  </si>
  <si>
    <t>ApartmentHighRise SHW Latent fract sched</t>
  </si>
  <si>
    <t>ApartmentHighRise SHW Sensible fract sched</t>
  </si>
  <si>
    <t>ApartmentHighRise SHW SUPPLY TEMP SCHED</t>
  </si>
  <si>
    <t>ApartmentHighRise SHW TARGET TEMP SCHED</t>
  </si>
  <si>
    <t>ApartmentHighRise SHWSys1 Water Heater Ambient Temperature Schedule</t>
  </si>
  <si>
    <t>ApartmentHighRise SHWSys1 Water Heater Setpoint Temperature Schedule</t>
  </si>
  <si>
    <t>ApartmentHighRise SHWSys1-Loop-Temp-Schedule</t>
  </si>
  <si>
    <t>ApartmentHighRise Sliding_Doors_Ventilation_Availability_SCH</t>
  </si>
  <si>
    <t>ApartmentHighRise SupplyFanSch</t>
  </si>
  <si>
    <t>ApartmentHighRise ZONE CONTROL TYPE SCHED</t>
  </si>
  <si>
    <t>ApartmentMidRise Activity Schedule</t>
  </si>
  <si>
    <t>ApartmentMidRise All Off</t>
  </si>
  <si>
    <t>ApartmentMidRise All On</t>
  </si>
  <si>
    <t>ApartmentMidRise APT_DHW_SCH</t>
  </si>
  <si>
    <t>ApartmentMidRise BLDG_ELEVATORS</t>
  </si>
  <si>
    <t>ApartmentMidRise CLGSETP_APT_SCH</t>
  </si>
  <si>
    <t>ApartmentMidRise CLGSETP_OFF_SCH_NO_OPTIMUM</t>
  </si>
  <si>
    <t>ApartmentMidRise CLGSETP_OFF_SCH_No_Setback</t>
  </si>
  <si>
    <t>ApartmentMidRise CLGSETP_OFF_SCH_YES_OPTIMUM</t>
  </si>
  <si>
    <t>ApartmentMidRise COMPACT HVAC-ALWAYS 0</t>
  </si>
  <si>
    <t>ApartmentMidRise COMPACT HVAC-ALWAYS 1</t>
  </si>
  <si>
    <t>ApartmentMidRise COMPACT HVAC-ALWAYS 18.3333338190008</t>
  </si>
  <si>
    <t>ApartmentMidRise COMPACT HVAC-ALWAYS 4</t>
  </si>
  <si>
    <t>ApartmentMidRise Constant Mains Temp Schedule</t>
  </si>
  <si>
    <t>ApartmentMidRise ELEV_LIGHT_FAN_SCH_24_7</t>
  </si>
  <si>
    <t>ApartmentMidRise ELEV_LIGHT_FAN_SCH_ADD_DF</t>
  </si>
  <si>
    <t>ApartmentMidRise EQP_APT_SCH</t>
  </si>
  <si>
    <t>ApartmentMidRise EQP_OFF_SCH</t>
  </si>
  <si>
    <t>ApartmentMidRise Exterior_Lgt_ALWAYS_ON</t>
  </si>
  <si>
    <t>ApartmentMidRise Exterior_Ltg_Sch</t>
  </si>
  <si>
    <t>ApartmentMidRise Hot Water Setpoint Temp Schedule</t>
  </si>
  <si>
    <t>ApartmentMidRise HTGSETP_APT_SCH</t>
  </si>
  <si>
    <t>ApartmentMidRise HTGSETP_OFF_SCH_NO_OPTIMUM</t>
  </si>
  <si>
    <t>ApartmentMidRise HTGSETP_OFF_SCH_YES_OPTIMUM</t>
  </si>
  <si>
    <t>ApartmentMidRise INFIL_Door_Opening_SCH</t>
  </si>
  <si>
    <t>ApartmentMidRise INF_APT_SCH</t>
  </si>
  <si>
    <t>ApartmentMidRise INF_COR_SCH</t>
  </si>
  <si>
    <t>ApartmentMidRise INF_OFF_SCH</t>
  </si>
  <si>
    <t>ApartmentMidRise LTG_APT_SCH</t>
  </si>
  <si>
    <t>ApartmentMidRise LTG_COR_SCH</t>
  </si>
  <si>
    <t>ApartmentMidRise LTG_OFF_SCH</t>
  </si>
  <si>
    <t>ApartmentMidRise N CLGSETP_APT_SCH</t>
  </si>
  <si>
    <t>ApartmentMidRise N HTGSETP_APT_SCH</t>
  </si>
  <si>
    <t>ApartmentMidRise OCC_APT_SCH</t>
  </si>
  <si>
    <t>ApartmentMidRise OCC_OFF_SCH</t>
  </si>
  <si>
    <t>ApartmentMidRise S CLGSETP_APT_SCH</t>
  </si>
  <si>
    <t>ApartmentMidRise S HTGSETP_APT_SCH</t>
  </si>
  <si>
    <t>ApartmentMidRise Sliding_Doors_Ventilation_Availability_SCH</t>
  </si>
  <si>
    <t>Hospital ACTIVITY_SCH</t>
  </si>
  <si>
    <t>Hospital AIR_VELO_SCH</t>
  </si>
  <si>
    <t>Hospital ALWAYS_OFF</t>
  </si>
  <si>
    <t>Hospital ALWAYS_ON</t>
  </si>
  <si>
    <t>Hospital BLDG_ELEVATORS</t>
  </si>
  <si>
    <t>Hospital BLDG_EQUIP_EXTD_SCH</t>
  </si>
  <si>
    <t>Hospital BLDG_EQUIP_SCH</t>
  </si>
  <si>
    <t>Hospital BLDG_LIGHT_CORRIDOR_SCH</t>
  </si>
  <si>
    <t>Hospital BLDG_LIGHT_EXAM_SCH</t>
  </si>
  <si>
    <t>Hospital BLDG_LIGHT_EXTD_SCH</t>
  </si>
  <si>
    <t>Hospital BLDG_LIGHT_LOBBYFLR1_SCH</t>
  </si>
  <si>
    <t>Hospital BLDG_LIGHT_LOBBYFLR5_SCH</t>
  </si>
  <si>
    <t>Hospital BLDG_LIGHT_NURSEFLR1_SCH</t>
  </si>
  <si>
    <t>Hospital BLDG_LIGHT_NURSEFLR234_SCH</t>
  </si>
  <si>
    <t>Hospital BLDG_LIGHT_OFFICE_BSMT_SCH</t>
  </si>
  <si>
    <t>Hospital BLDG_LIGHT_OFFICE_SCH</t>
  </si>
  <si>
    <t>Hospital BLDG_LIGHT_RADIOLOGY_SCH</t>
  </si>
  <si>
    <t>Hospital BLDG_LIGHT_SCH</t>
  </si>
  <si>
    <t>Hospital BLDG_OA_FRAC_SCH</t>
  </si>
  <si>
    <t>OA Air</t>
  </si>
  <si>
    <t>WntrDsn|SmrDsn|Sat|Wkdy</t>
  </si>
  <si>
    <t>Hospital BLDG_OCC_EXTD_SCH</t>
  </si>
  <si>
    <t>Hospital BLDG_OCC_SCH</t>
  </si>
  <si>
    <t>Hospital BLDG_SWH_EXTD_SCH</t>
  </si>
  <si>
    <t>Default|WntrDsn|Sat</t>
  </si>
  <si>
    <t>SmrDsn|Wkdy</t>
  </si>
  <si>
    <t>Hospital BLDG_SWH_SCH</t>
  </si>
  <si>
    <t>Hospital CLGSETP_SCH</t>
  </si>
  <si>
    <t>Hospital CLOTHING_SCH</t>
  </si>
  <si>
    <t>Hospital Cool-Supply-Air-Temp-Sch</t>
  </si>
  <si>
    <t>Hospital CoolingCoilAvailSched</t>
  </si>
  <si>
    <t>Hospital CW-Loop-Temp-Schedule</t>
  </si>
  <si>
    <t>Hospital Dishwashing Booster Setpoint Temp Schedule</t>
  </si>
  <si>
    <t>Hospital Dishwashing Booster Water Inlet Temp Schedule</t>
  </si>
  <si>
    <t>Hospital Dual Zone Control Type Sched</t>
  </si>
  <si>
    <t>Hospital ELEV_LIGHT_FAN_SCH_24_7</t>
  </si>
  <si>
    <t>Hospital ELEV_LIGHT_FAN_SCH_ADD_DF</t>
  </si>
  <si>
    <t>Hospital ER_Exam1_Mult4_Flr_1 sub cat Latent fract sched</t>
  </si>
  <si>
    <t>Hospital ER_Exam1_Mult4_Flr_1 sub cat Sensible fract sched</t>
  </si>
  <si>
    <t>Hospital ER_Exam1_Mult4_Flr_1 sub cat Temp Sched</t>
  </si>
  <si>
    <t>Hospital ER_Exam1_Mult4_Flr_1 sub catHot Supply Temp Sched</t>
  </si>
  <si>
    <t>Hospital ER_Exam3_Mult4_Flr_1 sub cat Latent fract sched</t>
  </si>
  <si>
    <t>Hospital ER_Exam3_Mult4_Flr_1 sub cat Sensible fract sched</t>
  </si>
  <si>
    <t>Hospital ER_Exam3_Mult4_Flr_1 sub cat Temp Sched</t>
  </si>
  <si>
    <t>Hospital ER_Exam3_Mult4_Flr_1 sub catHot Supply Temp Sched</t>
  </si>
  <si>
    <t>Hospital ER_ExtraElecHeatC_Sch</t>
  </si>
  <si>
    <t>Hospital ER_ExtraWaterHeatC_Sch</t>
  </si>
  <si>
    <t>Hospital ER_Trauma1_Flr_1 sub cat Latent fract sched</t>
  </si>
  <si>
    <t>Hospital ER_Trauma1_Flr_1 sub cat Sensible fract sched</t>
  </si>
  <si>
    <t>Hospital ER_Trauma1_Flr_1 sub cat Temp Sched</t>
  </si>
  <si>
    <t>Hospital ER_Trauma1_Flr_1 sub catHot Supply Temp Sched</t>
  </si>
  <si>
    <t>Hospital ER_Trauma2_Flr_1 sub cat Latent fract sched</t>
  </si>
  <si>
    <t>Hospital ER_Trauma2_Flr_1 sub cat Sensible fract sched</t>
  </si>
  <si>
    <t>Hospital ER_Trauma2_Flr_1 sub cat Temp Sched</t>
  </si>
  <si>
    <t>Hospital ER_Trauma2_Flr_1 sub catHot Supply Temp Sched</t>
  </si>
  <si>
    <t>Hospital ER_Triage_Mult4_Flr_1 sub cat Latent fract sched</t>
  </si>
  <si>
    <t>Hospital ER_Triage_Mult4_Flr_1 sub cat Sensible fract sched</t>
  </si>
  <si>
    <t>Hospital ER_Triage_Mult4_Flr_1 sub cat Temp Sched</t>
  </si>
  <si>
    <t>Hospital ER_Triage_Mult4_Flr_1 sub catHot Supply Temp Sched</t>
  </si>
  <si>
    <t>Hospital Exterior_Lgt_ALWAYS_ON</t>
  </si>
  <si>
    <t>Hospital Heat-Supply-Air-Temp-Sch</t>
  </si>
  <si>
    <t>Hospital Hours_of_operation</t>
  </si>
  <si>
    <t>Hospital HTGSETP_SCH</t>
  </si>
  <si>
    <t>Hospital Humidity Setpoint Schedule</t>
  </si>
  <si>
    <t>Default|WntrDsn|SmrDsn|Sat|Wkdy</t>
  </si>
  <si>
    <t>Hospital HVACOperationSchd</t>
  </si>
  <si>
    <t>Hospital HW-Loop-Temp-Schedule</t>
  </si>
  <si>
    <t>Hospital ICU_ExtraElecHeatC_Sch</t>
  </si>
  <si>
    <t>Hospital ICU_ExtraWaterHeatC_Sch</t>
  </si>
  <si>
    <t>Hospital INFIL_SCH_PNNL</t>
  </si>
  <si>
    <t>Hospital Kitchen Exhaust Fan Balanced Exhaust Fraction Schedule</t>
  </si>
  <si>
    <t>Hospital Kitchen_Exhaust_SCH</t>
  </si>
  <si>
    <t>Hospital Kitchen_Flr_5 sub cat Latent fract sched</t>
  </si>
  <si>
    <t>Hospital Kitchen_Flr_5 sub cat Sensible fract sched</t>
  </si>
  <si>
    <t>Hospital Kitchen_Flr_5 sub cat Temp Sched</t>
  </si>
  <si>
    <t>Hospital Kitchen_Flr_5 sub catHot Supply Temp Sched</t>
  </si>
  <si>
    <t>Hospital Kitchen_Flr_5_Case:1_WALKINFREEZER_WalkInStockingSched</t>
  </si>
  <si>
    <t>WntrDsn|SmrDsn|Wknd|Mon|Wed|Thu</t>
  </si>
  <si>
    <t>Hospital Kitchen_Flr_5_Case:2_SELFCONTAINEDDISPLAYCASE_CaseStockingSched</t>
  </si>
  <si>
    <t>Hospital Kitchen_SAT_SCH</t>
  </si>
  <si>
    <t>Hospital Labs_ExtraElecHeatC_Sch</t>
  </si>
  <si>
    <t>Hospital Labs_ExtraWaterHeatC_Sch</t>
  </si>
  <si>
    <t>Hospital Lab_Flr_3 sub cat Latent fract sched</t>
  </si>
  <si>
    <t>Hospital Lab_Flr_3 sub cat Sensible fract sched</t>
  </si>
  <si>
    <t>Hospital Lab_Flr_3 sub cat Temp Sched</t>
  </si>
  <si>
    <t>Hospital Lab_Flr_3 sub catHot Supply Temp Sched</t>
  </si>
  <si>
    <t>Hospital Lab_Flr_4 sub cat Latent fract sched</t>
  </si>
  <si>
    <t>Hospital Lab_Flr_4 sub cat Sensible fract sched</t>
  </si>
  <si>
    <t>Hospital Lab_Flr_4 sub cat Temp Sched</t>
  </si>
  <si>
    <t>Hospital Lab_Flr_4 sub catHot Supply Temp Sched</t>
  </si>
  <si>
    <t>Hospital Laundry Setpoint Temp Schedule</t>
  </si>
  <si>
    <t>Hospital LAUNDRY_SWH_SCH</t>
  </si>
  <si>
    <t>Hospital MaxRelHumSetSch</t>
  </si>
  <si>
    <t>Hospital MinOA_Sched</t>
  </si>
  <si>
    <t>Hospital MinRelHumSetSch</t>
  </si>
  <si>
    <t>Hospital MinRelHumSetSch_addDI</t>
  </si>
  <si>
    <t>Hospital MinRelHumSetSch_addDI_ICU</t>
  </si>
  <si>
    <t>Hospital OR1_Flr_2 sub cat Latent fract sched</t>
  </si>
  <si>
    <t>Hospital OR1_Flr_2 sub cat Sensible fract sched</t>
  </si>
  <si>
    <t>Hospital OR1_Flr_2 sub cat Temp Sched</t>
  </si>
  <si>
    <t>Hospital OR1_Flr_2 sub catHot Supply Temp Sched</t>
  </si>
  <si>
    <t>Hospital OR2_Mult5_Flr_2 sub cat Latent fract sched</t>
  </si>
  <si>
    <t>Hospital OR2_Mult5_Flr_2 sub cat Sensible fract sched</t>
  </si>
  <si>
    <t>Hospital OR2_Mult5_Flr_2 sub cat Temp Sched</t>
  </si>
  <si>
    <t>Hospital OR2_Mult5_Flr_2 sub catHot Supply Temp Sched</t>
  </si>
  <si>
    <t>Hospital OR3_Flr_2 sub cat Latent fract sched</t>
  </si>
  <si>
    <t>Hospital OR3_Flr_2 sub cat Sensible fract sched</t>
  </si>
  <si>
    <t>Hospital OR3_Flr_2 sub cat Temp Sched</t>
  </si>
  <si>
    <t>Hospital OR3_Flr_2 sub catHot Supply Temp Sched</t>
  </si>
  <si>
    <t>Hospital OR4_Flr_2 sub cat Latent fract sched</t>
  </si>
  <si>
    <t>Hospital OR4_Flr_2 sub cat Sensible fract sched</t>
  </si>
  <si>
    <t>Hospital OR4_Flr_2 sub cat Temp Sched</t>
  </si>
  <si>
    <t>Hospital OR4_Flr_2 sub catHot Supply Temp Sched</t>
  </si>
  <si>
    <t>Hospital OR_ExtraElecHeatC_Sch</t>
  </si>
  <si>
    <t>Hospital OR_ExtraWaterHeatC_Sch</t>
  </si>
  <si>
    <t>Hospital OR_MinSA_Sched</t>
  </si>
  <si>
    <t>Hospital Patrms_ExtraElecHeatC_Sch</t>
  </si>
  <si>
    <t>Hospital Patrms_ExtraWaterHeatC_Sch</t>
  </si>
  <si>
    <t>Hospital PatRoom1_Mult10_Flr_3 sub cat Latent fract sched</t>
  </si>
  <si>
    <t>Hospital PatRoom1_Mult10_Flr_3 sub cat Sensible fract sched</t>
  </si>
  <si>
    <t>Hospital PatRoom1_Mult10_Flr_3 sub cat Temp Sched</t>
  </si>
  <si>
    <t>Hospital PatRoom1_Mult10_Flr_3 sub catHot Supply Temp Sched</t>
  </si>
  <si>
    <t>Hospital PatRoom1_Mult10_Flr_4 sub cat Latent fract sched</t>
  </si>
  <si>
    <t>Hospital PatRoom1_Mult10_Flr_4 sub cat Sensible fract sched</t>
  </si>
  <si>
    <t>Hospital PatRoom1_Mult10_Flr_4 sub cat Temp Sched</t>
  </si>
  <si>
    <t>Hospital PatRoom1_Mult10_Flr_4 sub catHot Supply Temp Sched</t>
  </si>
  <si>
    <t>Hospital PatRoom2_Flr_3 sub cat Latent fract sched</t>
  </si>
  <si>
    <t>Hospital PatRoom2_Flr_3 sub cat Sensible fract sched</t>
  </si>
  <si>
    <t>Hospital PatRoom2_Flr_3 sub cat Temp Sched</t>
  </si>
  <si>
    <t>Hospital PatRoom2_Flr_3 sub catHot Supply Temp Sched</t>
  </si>
  <si>
    <t>Hospital PatRoom2_Flr_4 sub cat Latent fract sched</t>
  </si>
  <si>
    <t>Hospital PatRoom2_Flr_4 sub cat Sensible fract sched</t>
  </si>
  <si>
    <t>Hospital PatRoom2_Flr_4 sub cat Temp Sched</t>
  </si>
  <si>
    <t>Hospital PatRoom2_Flr_4 sub catHot Supply Temp Sched</t>
  </si>
  <si>
    <t>Hospital PatRoom3_Mult10_Flr_3 sub cat Latent fract sched</t>
  </si>
  <si>
    <t>Hospital PatRoom3_Mult10_Flr_3 sub cat Sensible fract sched</t>
  </si>
  <si>
    <t>Hospital PatRoom3_Mult10_Flr_3 sub cat Temp Sched</t>
  </si>
  <si>
    <t>Hospital PatRoom3_Mult10_Flr_3 sub catHot Supply Temp Sched</t>
  </si>
  <si>
    <t>Hospital PatRoom3_Mult10_Flr_4 sub cat Latent fract sched</t>
  </si>
  <si>
    <t>Hospital PatRoom3_Mult10_Flr_4 sub cat Sensible fract sched</t>
  </si>
  <si>
    <t>Hospital PatRoom3_Mult10_Flr_4 sub cat Temp Sched</t>
  </si>
  <si>
    <t>Hospital PatRoom3_Mult10_Flr_4 sub catHot Supply Temp Sched</t>
  </si>
  <si>
    <t>Hospital PatRoom4_Flr_3 sub cat Latent fract sched</t>
  </si>
  <si>
    <t>Hospital PatRoom4_Flr_3 sub cat Sensible fract sched</t>
  </si>
  <si>
    <t>Hospital PatRoom4_Flr_3 sub cat Temp Sched</t>
  </si>
  <si>
    <t>Hospital PatRoom4_Flr_3 sub catHot Supply Temp Sched</t>
  </si>
  <si>
    <t>Hospital PatRoom4_Flr_4 sub cat Latent fract sched</t>
  </si>
  <si>
    <t>Hospital PatRoom4_Flr_4 sub cat Sensible fract sched</t>
  </si>
  <si>
    <t>Hospital PatRoom4_Flr_4 sub cat Temp Sched</t>
  </si>
  <si>
    <t>Hospital PatRoom4_Flr_4 sub catHot Supply Temp Sched</t>
  </si>
  <si>
    <t>Hospital PatRoom5_Mult10_Flr_3 sub cat Latent fract sched</t>
  </si>
  <si>
    <t>Hospital PatRoom5_Mult10_Flr_3 sub cat Sensible fract sched</t>
  </si>
  <si>
    <t>Hospital PatRoom5_Mult10_Flr_3 sub cat Temp Sched</t>
  </si>
  <si>
    <t>Hospital PatRoom5_Mult10_Flr_3 sub catHot Supply Temp Sched</t>
  </si>
  <si>
    <t>Hospital PatRoom5_Mult10_Flr_4 sub cat Latent fract sched</t>
  </si>
  <si>
    <t>Hospital PatRoom5_Mult10_Flr_4 sub cat Sensible fract sched</t>
  </si>
  <si>
    <t>Hospital PatRoom5_Mult10_Flr_4 sub cat Temp Sched</t>
  </si>
  <si>
    <t>Hospital PatRoom5_Mult10_Flr_4 sub catHot Supply Temp Sched</t>
  </si>
  <si>
    <t>Hospital PatRoom6_Flr_3 sub cat Latent fract sched</t>
  </si>
  <si>
    <t>Hospital PatRoom6_Flr_3 sub cat Sensible fract sched</t>
  </si>
  <si>
    <t>Hospital PatRoom6_Flr_3 sub cat Temp Sched</t>
  </si>
  <si>
    <t>Hospital PatRoom6_Flr_3 sub catHot Supply Temp Sched</t>
  </si>
  <si>
    <t>Hospital PatRoom6_Flr_4 sub cat Latent fract sched</t>
  </si>
  <si>
    <t>Hospital PatRoom6_Flr_4 sub cat Sensible fract sched</t>
  </si>
  <si>
    <t>Hospital PatRoom6_Flr_4 sub cat Temp Sched</t>
  </si>
  <si>
    <t>Hospital PatRoom6_Flr_4 sub catHot Supply Temp Sched</t>
  </si>
  <si>
    <t>Hospital PatRoom7_Mult10_Flr_3 sub cat Latent fract sched</t>
  </si>
  <si>
    <t>Hospital PatRoom7_Mult10_Flr_3 sub cat Sensible fract sched</t>
  </si>
  <si>
    <t>Hospital PatRoom7_Mult10_Flr_3 sub cat Temp Sched</t>
  </si>
  <si>
    <t>Hospital PatRoom7_Mult10_Flr_3 sub catHot Supply Temp Sched</t>
  </si>
  <si>
    <t>Hospital PatRoom7_Mult10_Flr_4 sub cat Latent fract sched</t>
  </si>
  <si>
    <t>Hospital PatRoom7_Mult10_Flr_4 sub cat Sensible fract sched</t>
  </si>
  <si>
    <t>Hospital PatRoom7_Mult10_Flr_4 sub cat Temp Sched</t>
  </si>
  <si>
    <t>Hospital PatRoom7_Mult10_Flr_4 sub catHot Supply Temp Sched</t>
  </si>
  <si>
    <t>Hospital PatRoom8_Flr_3 sub cat Latent fract sched</t>
  </si>
  <si>
    <t>Hospital PatRoom8_Flr_3 sub cat Sensible fract sched</t>
  </si>
  <si>
    <t>Hospital PatRoom8_Flr_3 sub cat Temp Sched</t>
  </si>
  <si>
    <t>Hospital PatRoom8_Flr_3 sub catHot Supply Temp Sched</t>
  </si>
  <si>
    <t>Hospital PatRoom8_Flr_4 sub cat Latent fract sched</t>
  </si>
  <si>
    <t>Hospital PatRoom8_Flr_4 sub cat Sensible fract sched</t>
  </si>
  <si>
    <t>Hospital PatRoom8_Flr_4 sub cat Temp Sched</t>
  </si>
  <si>
    <t>Hospital PatRoom8_Flr_4 sub catHot Supply Temp Sched</t>
  </si>
  <si>
    <t>Hospital PhysTherapy_Flr_3 sub cat Latent fract sched</t>
  </si>
  <si>
    <t>Hospital PhysTherapy_Flr_3 sub cat Sensible fract sched</t>
  </si>
  <si>
    <t>Hospital PhysTherapy_Flr_3 sub cat Temp Sched</t>
  </si>
  <si>
    <t>Hospital PhysTherapy_Flr_3 sub catHot Supply Temp Sched</t>
  </si>
  <si>
    <t>Hospital PlantOnSched</t>
  </si>
  <si>
    <t>Hospital Radiology_Flr_4 sub cat Latent fract sched</t>
  </si>
  <si>
    <t>Hospital Radiology_Flr_4 sub cat Sensible fract sched</t>
  </si>
  <si>
    <t>Hospital Radiology_Flr_4 sub cat Temp Sched</t>
  </si>
  <si>
    <t>Hospital Radiology_Flr_4 sub catHot Supply Temp Sched</t>
  </si>
  <si>
    <t>Hospital ReheatCoilAvailSched</t>
  </si>
  <si>
    <t>Hospital scheduleOSCBasementFloorTemp</t>
  </si>
  <si>
    <t>Hospital scheduleOSCBasementLowerWallTemp</t>
  </si>
  <si>
    <t>Hospital scheduleOSCBasementUpperWallTemp</t>
  </si>
  <si>
    <t>Hospital scheduleOSCBasementWallSurfaceTemp</t>
  </si>
  <si>
    <t>Hospital SHADING_SCH</t>
  </si>
  <si>
    <t>Hospital SHWSys1 Water Heater Ambient Temperature Schedule</t>
  </si>
  <si>
    <t>Hospital SHWSys1 Water Heater Setpoint Temperature Schedule</t>
  </si>
  <si>
    <t>Hospital SHWSys1-Loop-Temp-Schedule</t>
  </si>
  <si>
    <t>Hospital Tower-Loop-Temp-Schedule</t>
  </si>
  <si>
    <t>Hospital VAV_ER_OAminOAFracSchedule</t>
  </si>
  <si>
    <t>Hospital VAV_ICU_OAminOAFracSchedule</t>
  </si>
  <si>
    <t>Hospital VAV_LABS_OAminOAFracSchedule</t>
  </si>
  <si>
    <t>Hospital VAV_OR_OAminOAFracSchedule</t>
  </si>
  <si>
    <t>Hospital VAV_PATRMS_OAminOAFracSchedule</t>
  </si>
  <si>
    <t>Hospital VAV_SAT_SCH</t>
  </si>
  <si>
    <t>Hospital walkin_occ_lght_SCH</t>
  </si>
  <si>
    <t>Hospital WORK_EFF_SCH</t>
  </si>
  <si>
    <t>HotelLarge ACTIVITY_SCH</t>
  </si>
  <si>
    <t>HotelLarge Adva5F_OccGuestRoom_ClgSP_Sch</t>
  </si>
  <si>
    <t>HotelLarge Adva5F_OccGuestRoom_HtgSP_Sch</t>
  </si>
  <si>
    <t>HotelLarge Adva_OccGuestRoom_ClgSP_Sch</t>
  </si>
  <si>
    <t>HotelLarge Adva_OccGuestRoom_HtgSP_Sch</t>
  </si>
  <si>
    <t>HotelLarge AIR_VELO_SCH</t>
  </si>
  <si>
    <t>HotelLarge ALWAYS_OFF</t>
  </si>
  <si>
    <t>HotelLarge ALWAYS_ON</t>
  </si>
  <si>
    <t>HotelLarge BASEMENT_EQUIP_SCH</t>
  </si>
  <si>
    <t>HotelLarge Base_OccGuestRoom_ClgSP_Sch</t>
  </si>
  <si>
    <t>HotelLarge Base_OccGuestRoom_HtgSP_Sch</t>
  </si>
  <si>
    <t>HotelLarge BLDG_ELEVATORS</t>
  </si>
  <si>
    <t>HotelLarge BLDG_EQUIP_SCH</t>
  </si>
  <si>
    <t>HotelLarge BLDG_LIGHT_CORRIDOR_SCH</t>
  </si>
  <si>
    <t>HotelLarge BLDG_LIGHT_GUESTROOM_SCH</t>
  </si>
  <si>
    <t>HotelLarge BLDG_LIGHT_OFFICE_BSMT_SCH</t>
  </si>
  <si>
    <t>HotelLarge BLDG_LIGHT_SCH</t>
  </si>
  <si>
    <t>HotelLarge BLDG_LIGHT_STORAGE_SCH</t>
  </si>
  <si>
    <t>HotelLarge BLDG_OCC_SCH</t>
  </si>
  <si>
    <t>HotelLarge BLDG_SWH_SCH</t>
  </si>
  <si>
    <t>HotelLarge Booster Water Inlet Temp Schedule</t>
  </si>
  <si>
    <t>HotelLarge Booster Water Setpoint Temp Schedule</t>
  </si>
  <si>
    <t>HotelLarge CLGSETP_SCH</t>
  </si>
  <si>
    <t>HotelLarge CLOTHING_SCH</t>
  </si>
  <si>
    <t>HotelLarge Cool-Supply-Air-Temp-Sch</t>
  </si>
  <si>
    <t>HotelLarge CoolingCoilAvailSched</t>
  </si>
  <si>
    <t>HotelLarge CW-Loop-Temp-Schedule</t>
  </si>
  <si>
    <t>HotelLarge Dual Zone Control Type Sched</t>
  </si>
  <si>
    <t>HotelLarge ELEV_LIGHT_FAN_SCH_24_7</t>
  </si>
  <si>
    <t>HotelLarge ELEV_LIGHT_FAN_SCH_ADD_DF</t>
  </si>
  <si>
    <t>HotelLarge EmployeeLounge_Eqp_Sch</t>
  </si>
  <si>
    <t>Default|Wkdy</t>
  </si>
  <si>
    <t>HotelLarge EmployeeLounge_Occ_Sch</t>
  </si>
  <si>
    <t>HotelLarge ExerciseRoom_Eqp_Sch</t>
  </si>
  <si>
    <t>HotelLarge ExerciseRoom_Occ_Sch</t>
  </si>
  <si>
    <t>HotelLarge Exterior_Lgt_ALWAYS_ON</t>
  </si>
  <si>
    <t>HotelLarge Exterior_Ltg_Sch</t>
  </si>
  <si>
    <t>HotelLarge FAN_SCH</t>
  </si>
  <si>
    <t>HotelLarge FLR_3_DOAS_OAminOAFracSchedule</t>
  </si>
  <si>
    <t>HotelLarge GuestRoom_Eqp_Sch_Adva</t>
  </si>
  <si>
    <t>HotelLarge GuestRoom_Eqp_Sch_Base</t>
  </si>
  <si>
    <t>HotelLarge GuestRoom_Occ_Sch</t>
  </si>
  <si>
    <t>HotelLarge GuestRoom_SWH_Sch</t>
  </si>
  <si>
    <t>HotelLarge Heating-Supply-Air-Temp-Sch</t>
  </si>
  <si>
    <t>HotelLarge Hours_of_operation</t>
  </si>
  <si>
    <t>HotelLarge HTGSETP_SCH</t>
  </si>
  <si>
    <t>HotelLarge Humidity Setpoint Schedule</t>
  </si>
  <si>
    <t>HotelLarge HVACOperationSchd</t>
  </si>
  <si>
    <t>HotelLarge HW-Loop-Temp-Schedule</t>
  </si>
  <si>
    <t>HotelLarge INFIL_HALF_ON_SCH</t>
  </si>
  <si>
    <t>HotelLarge INFIL_QUARTER_ON_SCH</t>
  </si>
  <si>
    <t>HotelLarge INFIL_SCH</t>
  </si>
  <si>
    <t>HotelLarge Kitchen Exhaust Fan Balanced Exhaust Fraction Schedule</t>
  </si>
  <si>
    <t>HotelLarge Kitchen_Elec_Equip_SCH</t>
  </si>
  <si>
    <t>HotelLarge Kitchen_Exhaust_SCH</t>
  </si>
  <si>
    <t>HotelLarge Kitchen_Flr_6 Water Equipment Hot Supply Temp Sched</t>
  </si>
  <si>
    <t>HotelLarge Kitchen_Flr_6 Water Equipment Latent fract sched</t>
  </si>
  <si>
    <t>HotelLarge Kitchen_Flr_6 Water Equipment Sensible fract sched</t>
  </si>
  <si>
    <t>HotelLarge Kitchen_Flr_6 Water Equipment Temp Sched</t>
  </si>
  <si>
    <t>HotelLarge Kitchen_Flr_6_Case:1_WALKINFREEZER_WalkInStockingSched</t>
  </si>
  <si>
    <t>HotelLarge Kitchen_Flr_6_Case:2_SELFCONTAINEDDISPLAYCASE_CaseStockingSched</t>
  </si>
  <si>
    <t>HotelLarge Kitchen_Gas_Equip_SCH</t>
  </si>
  <si>
    <t>Default|Sat|Wkdy</t>
  </si>
  <si>
    <t>HotelLarge Laundry Setpoint Temp Schedule</t>
  </si>
  <si>
    <t>HotelLarge LaundryRoom_Eqp_Elec_Sch</t>
  </si>
  <si>
    <t>HotelLarge LaundryRoom_Eqp_Gas_Sch</t>
  </si>
  <si>
    <t>HotelLarge LaundryRoom_Occ_Sch</t>
  </si>
  <si>
    <t>HotelLarge LaundryRoom_SWH_Sch</t>
  </si>
  <si>
    <t>HotelLarge LAUNDRY_SWH_SCH</t>
  </si>
  <si>
    <t>HotelLarge Lobby_Eqp_Sch</t>
  </si>
  <si>
    <t>HotelLarge Lobby_Occ_Sch</t>
  </si>
  <si>
    <t>HotelLarge MaxRelHumSetSch</t>
  </si>
  <si>
    <t>HotelLarge MeetingRoom_Eqp_Sch</t>
  </si>
  <si>
    <t>HotelLarge MeetingRoom_Occ_Sch</t>
  </si>
  <si>
    <t>HotelLarge MinOA_MotorizedDamper_Sched</t>
  </si>
  <si>
    <t>HotelLarge MinOA_Sched</t>
  </si>
  <si>
    <t>HotelLarge MinRelHumSetSch</t>
  </si>
  <si>
    <t>HotelLarge N Adva_OccGuestRoom_ClgSP_Sch</t>
  </si>
  <si>
    <t>HotelLarge N Adva_OccGuestRoom_HtgSP_Sch</t>
  </si>
  <si>
    <t>HotelLarge Off During Unoccupied Period</t>
  </si>
  <si>
    <t>HotelLarge Office_Eqp_Sch</t>
  </si>
  <si>
    <t>HotelLarge Office_Occ_Sch</t>
  </si>
  <si>
    <t>HotelLarge PlantOnSched</t>
  </si>
  <si>
    <t>HotelLarge ReheatCoilAvailSched</t>
  </si>
  <si>
    <t>HotelLarge Room_1_Flr_3 Water Equipment Hot Supply Temp Sched</t>
  </si>
  <si>
    <t>HotelLarge Room_1_Flr_3 Water Equipment Latent fract sched</t>
  </si>
  <si>
    <t>HotelLarge Room_1_Flr_3 Water Equipment Sensible fract sched</t>
  </si>
  <si>
    <t>HotelLarge Room_1_Flr_3 Water Equipment Temp Sched</t>
  </si>
  <si>
    <t>HotelLarge Room_1_Flr_6 Water Equipment Hot Supply Temp Sched</t>
  </si>
  <si>
    <t>HotelLarge Room_1_Flr_6 Water Equipment Latent fract sched</t>
  </si>
  <si>
    <t>HotelLarge Room_1_Flr_6 Water Equipment Sensible fract sched</t>
  </si>
  <si>
    <t>HotelLarge Room_1_Flr_6 Water Equipment Temp Sched</t>
  </si>
  <si>
    <t>HotelLarge Room_2_Flr_3 Water Equipment Hot Supply Temp Sched</t>
  </si>
  <si>
    <t>HotelLarge Room_2_Flr_3 Water Equipment Latent fract sched</t>
  </si>
  <si>
    <t>HotelLarge Room_2_Flr_3 Water Equipment Sensible fract sched</t>
  </si>
  <si>
    <t>HotelLarge Room_2_Flr_3 Water Equipment Temp Sched</t>
  </si>
  <si>
    <t>HotelLarge Room_2_Flr_6 Water Equipment Hot Supply Temp Sched</t>
  </si>
  <si>
    <t>HotelLarge Room_2_Flr_6 Water Equipment Latent fract sched</t>
  </si>
  <si>
    <t>HotelLarge Room_2_Flr_6 Water Equipment Sensible fract sched</t>
  </si>
  <si>
    <t>HotelLarge Room_2_Flr_6 Water Equipment Temp Sched</t>
  </si>
  <si>
    <t>HotelLarge Room_3_Mult19_Flr_3 Water Equipment Hot Supply Temp Sched</t>
  </si>
  <si>
    <t>HotelLarge Room_3_Mult19_Flr_3 Water Equipment Latent fract sched</t>
  </si>
  <si>
    <t>HotelLarge Room_3_Mult19_Flr_3 Water Equipment Sensible fract sched</t>
  </si>
  <si>
    <t>HotelLarge Room_3_Mult19_Flr_3 Water Equipment Temp Sched</t>
  </si>
  <si>
    <t>HotelLarge Room_3_Mult9_Flr_6 Water Equipment Hot Supply Temp Sched</t>
  </si>
  <si>
    <t>HotelLarge Room_3_Mult9_Flr_6 Water Equipment Latent fract sched</t>
  </si>
  <si>
    <t>HotelLarge Room_3_Mult9_Flr_6 Water Equipment Sensible fract sched</t>
  </si>
  <si>
    <t>HotelLarge Room_3_Mult9_Flr_6 Water Equipment Temp Sched</t>
  </si>
  <si>
    <t>HotelLarge Room_4_Mult19_Flr_3 Water Equipment Hot Supply Temp Sched</t>
  </si>
  <si>
    <t>HotelLarge Room_4_Mult19_Flr_3 Water Equipment Latent fract sched</t>
  </si>
  <si>
    <t>HotelLarge Room_4_Mult19_Flr_3 Water Equipment Sensible fract sched</t>
  </si>
  <si>
    <t>HotelLarge Room_4_Mult19_Flr_3 Water Equipment Temp Sched</t>
  </si>
  <si>
    <t>HotelLarge Room_5_Flr_3 Water Equipment Hot Supply Temp Sched</t>
  </si>
  <si>
    <t>HotelLarge Room_5_Flr_3 Water Equipment Latent fract sched</t>
  </si>
  <si>
    <t>HotelLarge Room_5_Flr_3 Water Equipment Sensible fract sched</t>
  </si>
  <si>
    <t>HotelLarge Room_5_Flr_3 Water Equipment Temp Sched</t>
  </si>
  <si>
    <t>HotelLarge Room_6_Flr_3 Water Equipment Hot Supply Temp Sched</t>
  </si>
  <si>
    <t>HotelLarge Room_6_Flr_3 Water Equipment Latent fract sched</t>
  </si>
  <si>
    <t>HotelLarge Room_6_Flr_3 Water Equipment Sensible fract sched</t>
  </si>
  <si>
    <t>HotelLarge Room_6_Flr_3 Water Equipment Temp Sched</t>
  </si>
  <si>
    <t>HotelLarge S Adva_OccGuestRoom_ClgSP_Sch</t>
  </si>
  <si>
    <t>HotelLarge S Adva_OccGuestRoom_HtgSP_Sch</t>
  </si>
  <si>
    <t>HotelLarge scheduleOSCBasementFloorTemp</t>
  </si>
  <si>
    <t>HotelLarge scheduleOSCBasementLowerWallTemp</t>
  </si>
  <si>
    <t>HotelLarge scheduleOSCBasementUpperWallTemp</t>
  </si>
  <si>
    <t>HotelLarge scheduleOSCBasementWallSurfaceTemp</t>
  </si>
  <si>
    <t>HotelLarge Seasonal-Reset-Supply-Air-Temp-Sch</t>
  </si>
  <si>
    <t>HotelLarge SHADING_SCH</t>
  </si>
  <si>
    <t>HotelLarge Sliding_Doors_Ventilation_Availability_SCH</t>
  </si>
  <si>
    <t>HotelLarge SWHSys1 Water Heater Ambient Temperature Schedule Name</t>
  </si>
  <si>
    <t>HotelLarge SWHSys1 Water Heater Setpoint Temperature Schedule Name</t>
  </si>
  <si>
    <t>HotelLarge SWHSys1-Loop-Temp-Schedule</t>
  </si>
  <si>
    <t>HotelLarge walkin_occ_lght_SCH</t>
  </si>
  <si>
    <t>HotelLarge WORK_EFF_SCH</t>
  </si>
  <si>
    <t>HotelSmall Activity_Sch</t>
  </si>
  <si>
    <t>HotelSmall Adva5F_OccGuestRoom_ClgSP_Sch</t>
  </si>
  <si>
    <t>HotelSmall Adva5F_OccGuestRoom_HtgSP_Sch</t>
  </si>
  <si>
    <t>HotelSmall Adva_EmployeeLounge_ClgSP_Sch</t>
  </si>
  <si>
    <t>HotelSmall Adva_EmployeeLounge_HtgSP_Sch</t>
  </si>
  <si>
    <t>HotelSmall Adva_ExerciseCenter_ClgSP_Sch</t>
  </si>
  <si>
    <t>HotelSmall Adva_ExerciseCenter_HtgSP_Sch</t>
  </si>
  <si>
    <t>HotelSmall Adva_MeetingRoom_ClgSP_Sch</t>
  </si>
  <si>
    <t>HotelSmall Adva_MeetingRoom_HtgSP_Sch</t>
  </si>
  <si>
    <t>HotelSmall Adva_OccGuestRoom_ClgSP_Sch</t>
  </si>
  <si>
    <t>HotelSmall Adva_OccGuestRoom_HtgSP_Sch</t>
  </si>
  <si>
    <t>HotelSmall AlwaysOff</t>
  </si>
  <si>
    <t>HotelSmall AlwaysOff_SCH</t>
  </si>
  <si>
    <t>HotelSmall AlwaysOn</t>
  </si>
  <si>
    <t>HotelSmall AlwaysOn_SCH</t>
  </si>
  <si>
    <t>HotelSmall Base_OccGuestRoom_ClgSP_Sch</t>
  </si>
  <si>
    <t>HotelSmall Base_OccGuestRoom_HtgSP_Sch</t>
  </si>
  <si>
    <t>HotelSmall BLDG_ELEVATORS</t>
  </si>
  <si>
    <t>HotelSmall BLDG_LIGHT_CORRIDOR_SCH</t>
  </si>
  <si>
    <t>HotelSmall BLDG_LIGHT_EMPLOYEELOUNGE_SCH</t>
  </si>
  <si>
    <t>HotelSmall BLDG_LIGHT_EXERCENTER_SCH</t>
  </si>
  <si>
    <t>HotelSmall BLDG_LIGHT_FRONTLOUNGE_SCH</t>
  </si>
  <si>
    <t>HotelSmall BLDG_LIGHT_GUESTROOM_SCH</t>
  </si>
  <si>
    <t>HotelSmall BLDG_LIGHT_LAUNDRY_SCH</t>
  </si>
  <si>
    <t>HotelSmall BLDG_LIGHT_MECHROOM_SCH</t>
  </si>
  <si>
    <t>HotelSmall BLDG_LIGHT_MEETINGROOM_SCH</t>
  </si>
  <si>
    <t>HotelSmall BLDG_LIGHT_OFFICE_SCH</t>
  </si>
  <si>
    <t>HotelSmall BLDG_LIGHT_RESTROOM_SCH</t>
  </si>
  <si>
    <t>HotelSmall BLDG_LIGHT_STAIR_SCH</t>
  </si>
  <si>
    <t>HotelSmall BLDG_LIGHT_STORAGE_SCH</t>
  </si>
  <si>
    <t>HotelSmall CommonArea_ClgSP_Sch</t>
  </si>
  <si>
    <t>HotelSmall CommonArea_HtgSP_Sch</t>
  </si>
  <si>
    <t>HotelSmall CommonArea_Infil_Sch</t>
  </si>
  <si>
    <t>HotelSmall COMPACT HVAC-ALWAYS 0</t>
  </si>
  <si>
    <t>HotelSmall COMPACT HVAC-ALWAYS 1</t>
  </si>
  <si>
    <t>HotelSmall COMPACT HVAC-ALWAYS 4</t>
  </si>
  <si>
    <t>HotelSmall ELEV_LIGHT_FAN_SCH_24_7</t>
  </si>
  <si>
    <t>HotelSmall ELEV_LIGHT_FAN_SCH_ADD_DF</t>
  </si>
  <si>
    <t>HotelSmall EmployeeLounge_Eqp_Sch</t>
  </si>
  <si>
    <t>HotelSmall EmployeeLounge_Occ_Sch</t>
  </si>
  <si>
    <t>HotelSmall ExerciseCenter_Eqp_Sch</t>
  </si>
  <si>
    <t>HotelSmall ExerciseCenter_Occ_Sch</t>
  </si>
  <si>
    <t>HotelSmall Exterior_Lgt_ALWAYS_ON</t>
  </si>
  <si>
    <t>HotelSmall Exterior_Ltg_Sch</t>
  </si>
  <si>
    <t>HotelSmall GuestRoom_Eqp_Sch_Adva</t>
  </si>
  <si>
    <t>HotelSmall GuestRoom_Eqp_Sch_Base</t>
  </si>
  <si>
    <t>HotelSmall GuestRoom_Infil_Sch</t>
  </si>
  <si>
    <t>HotelSmall GuestRoom_Occ_Sch</t>
  </si>
  <si>
    <t>HotelSmall GuestRoom_SHW_Sch</t>
  </si>
  <si>
    <t>HotelSmall Heat Exchanger Supply Air Temp Sch</t>
  </si>
  <si>
    <t>HotelSmall INFIL_Door_Opening_SCH</t>
  </si>
  <si>
    <t>HotelSmall LaundryRoom_Eqp_Elec_Sch</t>
  </si>
  <si>
    <t>HotelSmall LaundryRoom_Eqp_Gas_Sch</t>
  </si>
  <si>
    <t>HotelSmall LaundryRoom_Occ_Sch</t>
  </si>
  <si>
    <t>HotelSmall LaundryRoom_SHW_Sch</t>
  </si>
  <si>
    <t>HotelSmall Lobby_Eqp_Sch</t>
  </si>
  <si>
    <t>HotelSmall Lobby_Occ_Sch</t>
  </si>
  <si>
    <t>HotelSmall MeetingRoom_Eqp_Sch</t>
  </si>
  <si>
    <t>HotelSmall MeetingRoom_Occ_Sch</t>
  </si>
  <si>
    <t>HotelSmall MinOA_MotorizedDamper_Sched</t>
  </si>
  <si>
    <t>HotelSmall N Adva_OccGuestRoom_ClgSP_Sch</t>
  </si>
  <si>
    <t>HotelSmall N Adva_OccGuestRoom_HtgSP_Sch</t>
  </si>
  <si>
    <t>HotelSmall Off During Unoccupied Period</t>
  </si>
  <si>
    <t>HotelSmall Office_Occ_Sch</t>
  </si>
  <si>
    <t>HotelSmall OFF_EQUIP_SCH</t>
  </si>
  <si>
    <t>HotelSmall PlantOnSched</t>
  </si>
  <si>
    <t>HotelSmall S Adva_OccGuestRoom_ClgSP_Sch</t>
  </si>
  <si>
    <t>HotelSmall S Adva_OccGuestRoom_HtgSP_Sch</t>
  </si>
  <si>
    <t>HotelSmall SemiHeated_HtgSP_Sch</t>
  </si>
  <si>
    <t>HotelSmall SHW Latent fract sched</t>
  </si>
  <si>
    <t>HotelSmall SHW Laundry Temp Sched</t>
  </si>
  <si>
    <t>HotelSmall SHW Sensible fract sched</t>
  </si>
  <si>
    <t>HotelSmall SHW Shower Temp Sched</t>
  </si>
  <si>
    <t>HotelSmall SHWSys Water Heater Ambient Temperature Schedule</t>
  </si>
  <si>
    <t>HotelSmall SHWSysLaundry Water Heater Setpoint Temperature Schedule</t>
  </si>
  <si>
    <t>HotelSmall SHWSysLaundry-Loop-Temp-Schedule</t>
  </si>
  <si>
    <t>HotelSmall SHWSysShower Water Heater Setpoint Temperature Schedule</t>
  </si>
  <si>
    <t>HotelSmall SHWSysShower-Loop-Temp-Schedule</t>
  </si>
  <si>
    <t>HotelSmall Sliding_Doors_Ventilation_Availability_SCH</t>
  </si>
  <si>
    <t>HotelSmall VacGuestRoom_ClgSP_Sch</t>
  </si>
  <si>
    <t>HotelSmall VacGuestRoom_HtgSP_Sch</t>
  </si>
  <si>
    <t>OfficeLarge ACTIVITY_SCH</t>
  </si>
  <si>
    <t>OfficeLarge AIR_VELO_SCH</t>
  </si>
  <si>
    <t>OfficeLarge ALWAYS_OFF</t>
  </si>
  <si>
    <t>OfficeLarge ALWAYS_ON</t>
  </si>
  <si>
    <t>OfficeLarge BLDG_ELEVATORS</t>
  </si>
  <si>
    <t>OfficeLarge BLDG_EQUIP_SCH</t>
  </si>
  <si>
    <t>OfficeLarge BLDG_LIGHT_SCH</t>
  </si>
  <si>
    <t>OfficeLarge BLDG_OCC_SCH</t>
  </si>
  <si>
    <t>OfficeLarge BLDG_SWH_SCH</t>
  </si>
  <si>
    <t>OfficeLarge CLGSETP_DC_SCH</t>
  </si>
  <si>
    <t>OfficeLarge CLGSETP_SCH_CAV_bas</t>
  </si>
  <si>
    <t>OfficeLarge CLGSETP_SCH_NO_OPTIMUM</t>
  </si>
  <si>
    <t>OfficeLarge CLGSETP_SCH_NO_SETBACK</t>
  </si>
  <si>
    <t>Default|WntrDsn|Sat|Wkdy</t>
  </si>
  <si>
    <t>OfficeLarge CLGSETP_SCH_YES_OPTIMUM</t>
  </si>
  <si>
    <t>OfficeLarge CLGSETP_SCH_YES_OPTIMUM_original</t>
  </si>
  <si>
    <t>OfficeLarge CLOTHING_SCH</t>
  </si>
  <si>
    <t>OfficeLarge Cool-Supply-Air-Temp-Sch</t>
  </si>
  <si>
    <t>OfficeLarge CoolingCoilAvailSched</t>
  </si>
  <si>
    <t>OfficeLarge Core_bottom sub cat Latent fract sched</t>
  </si>
  <si>
    <t>OfficeLarge Core_bottom sub cat Sensible fract sched</t>
  </si>
  <si>
    <t>OfficeLarge Core_bottom sub cat Temp Sched</t>
  </si>
  <si>
    <t>OfficeLarge Core_bottom sub catHot Supply Temp Sched</t>
  </si>
  <si>
    <t>OfficeLarge Core_mid sub cat Latent fract sched</t>
  </si>
  <si>
    <t>OfficeLarge Core_mid sub cat Sensible fract sched</t>
  </si>
  <si>
    <t>OfficeLarge Core_mid sub cat Temp Sched</t>
  </si>
  <si>
    <t>OfficeLarge Core_mid sub catHot Supply Temp Sched</t>
  </si>
  <si>
    <t>OfficeLarge Core_top sub cat Latent fract sched</t>
  </si>
  <si>
    <t>OfficeLarge Core_top sub cat Sensible fract sched</t>
  </si>
  <si>
    <t>OfficeLarge Core_top sub cat Temp Sched</t>
  </si>
  <si>
    <t>OfficeLarge Core_top sub catHot Supply Temp Sched</t>
  </si>
  <si>
    <t>OfficeLarge CW-Loop-Temp-Schedule</t>
  </si>
  <si>
    <t>OfficeLarge DataCenter_ExtraElecHeatC_Sch</t>
  </si>
  <si>
    <t>OfficeLarge DataCenter_ExtraWaterHeatC_Sch</t>
  </si>
  <si>
    <t>OfficeLarge DC_MinRelHumSetSch</t>
  </si>
  <si>
    <t>OfficeLarge Dual Zone Control Type Sched</t>
  </si>
  <si>
    <t>OfficeLarge ELEV_LIGHT_FAN_SCH_24_7</t>
  </si>
  <si>
    <t>OfficeLarge ELEV_LIGHT_FAN_SCH_ADD_DF</t>
  </si>
  <si>
    <t>OfficeLarge Exterior_Lgt_189_1</t>
  </si>
  <si>
    <t>OfficeLarge Exterior_Lgt_ALWAYS_ON</t>
  </si>
  <si>
    <t>OfficeLarge Exterior_lighting_schedule_a</t>
  </si>
  <si>
    <t>OfficeLarge Exterior_lighting_schedule_b</t>
  </si>
  <si>
    <t>OfficeLarge EXTERIOR_LIGHT_SCH</t>
  </si>
  <si>
    <t>OfficeLarge FAN_SCH</t>
  </si>
  <si>
    <t>OfficeLarge Heat-Supply-Air-Temp-Sch</t>
  </si>
  <si>
    <t>OfficeLarge Hours_of_operation</t>
  </si>
  <si>
    <t>OfficeLarge HTGSETP_DC_SCH</t>
  </si>
  <si>
    <t>OfficeLarge HTGSETP_SCH_CAV_bas</t>
  </si>
  <si>
    <t>OfficeLarge HTGSETP_SCH_NO_OPTIMUM</t>
  </si>
  <si>
    <t>OfficeLarge HTGSETP_SCH_YES_OPTIMUM</t>
  </si>
  <si>
    <t>OfficeLarge HTGSETP_SCH_YES_OPTIMUM_original</t>
  </si>
  <si>
    <t>OfficeLarge HVACOperationSchd</t>
  </si>
  <si>
    <t>OfficeLarge HW-Loop-Temp-Schedule</t>
  </si>
  <si>
    <t>OfficeLarge INFIL_HALF_ON_SCH</t>
  </si>
  <si>
    <t>OfficeLarge INFIL_SCH</t>
  </si>
  <si>
    <t>OfficeLarge INFIL_SCH_PNNL</t>
  </si>
  <si>
    <t>OfficeLarge MinOA_MotorizedDamper_Sched</t>
  </si>
  <si>
    <t>OfficeLarge MinOA_Sched</t>
  </si>
  <si>
    <t>OfficeLarge PLANT LOOP HIGH TEMP SCHEDULE</t>
  </si>
  <si>
    <t>OfficeLarge PLANT LOOP LOW TEMP SCHEDULE</t>
  </si>
  <si>
    <t>OfficeLarge PlantOnSched</t>
  </si>
  <si>
    <t>OfficeLarge ReheatCoilAvailSched</t>
  </si>
  <si>
    <t>OfficeLarge scheduleOSCBasementFloorTemp</t>
  </si>
  <si>
    <t>OfficeLarge scheduleOSCBasementLowerWallTemp</t>
  </si>
  <si>
    <t>OfficeLarge scheduleOSCBasementUpperWallTemp</t>
  </si>
  <si>
    <t>OfficeLarge scheduleOSCBasementWallSurfaceTemp</t>
  </si>
  <si>
    <t>OfficeLarge SHADING_SCH</t>
  </si>
  <si>
    <t>OfficeLarge SHWSys1 Water Heater Ambient Temperature Schedule</t>
  </si>
  <si>
    <t>OfficeLarge SHWSys1 Water Heater Setpoint Temperature Schedule</t>
  </si>
  <si>
    <t>OfficeLarge SHWSys1-Loop-Temp-Schedule</t>
  </si>
  <si>
    <t>OfficeLarge SupplyFanSch</t>
  </si>
  <si>
    <t>OfficeLarge Tower-Loop-Temp-Schedule</t>
  </si>
  <si>
    <t>OfficeLarge WORK_EFF_SCH</t>
  </si>
  <si>
    <t>OfficeMedium ACTIVITY_SCH</t>
  </si>
  <si>
    <t>OfficeMedium AIR_VELO_SCH</t>
  </si>
  <si>
    <t>OfficeMedium ALWAYS_OFF</t>
  </si>
  <si>
    <t>OfficeMedium ALWAYS_ON</t>
  </si>
  <si>
    <t>OfficeMedium BLDG_ELEVATORS</t>
  </si>
  <si>
    <t>OfficeMedium BLDG_EQUIP_SCH</t>
  </si>
  <si>
    <t>OfficeMedium BLDG_LIGHT_SCH</t>
  </si>
  <si>
    <t>OfficeMedium BLDG_OCC_SCH</t>
  </si>
  <si>
    <t>OfficeMedium BLDG_SWH_SCH</t>
  </si>
  <si>
    <t>OfficeMedium CLGSETP_SCH_NO_OPTIMUM</t>
  </si>
  <si>
    <t>OfficeMedium CLGSETP_SCH_NO_SETBACK</t>
  </si>
  <si>
    <t>OfficeMedium CLGSETP_SCH_PACU_VAV_bot</t>
  </si>
  <si>
    <t>OfficeMedium CLGSETP_SCH_PACU_VAV_mid</t>
  </si>
  <si>
    <t>OfficeMedium CLGSETP_SCH_PACU_VAV_top</t>
  </si>
  <si>
    <t>OfficeMedium CLGSETP_SCH_YES_OPTIMUM</t>
  </si>
  <si>
    <t>OfficeMedium CLGSETP_SCH_YES_OPTIMUM_ORIGINAL</t>
  </si>
  <si>
    <t>OfficeMedium CLOTHING_SCH</t>
  </si>
  <si>
    <t>OfficeMedium Cool-Supply-Air-Temp-Sch</t>
  </si>
  <si>
    <t>OfficeMedium CoolingCoilAvailSched</t>
  </si>
  <si>
    <t>OfficeMedium Core_bottom sub cat Latent fract sched</t>
  </si>
  <si>
    <t>OfficeMedium Core_bottom sub cat Sensible fract sched</t>
  </si>
  <si>
    <t>OfficeMedium Core_bottom sub cat Temp Sched</t>
  </si>
  <si>
    <t>OfficeMedium Core_bottom sub catHot Supply Temp Sched</t>
  </si>
  <si>
    <t>OfficeMedium Core_mid sub cat Latent fract sched</t>
  </si>
  <si>
    <t>OfficeMedium Core_mid sub cat Sensible fract sched</t>
  </si>
  <si>
    <t>OfficeMedium Core_mid sub cat Temp Sched</t>
  </si>
  <si>
    <t>OfficeMedium Core_mid sub catHot Supply Temp Sched</t>
  </si>
  <si>
    <t>OfficeMedium Core_top sub cat Latent fract sched</t>
  </si>
  <si>
    <t>OfficeMedium Core_top sub cat Sensible fract sched</t>
  </si>
  <si>
    <t>OfficeMedium Core_top sub cat Temp Sched</t>
  </si>
  <si>
    <t>OfficeMedium Core_top sub catHot Supply Temp Sched</t>
  </si>
  <si>
    <t>OfficeMedium CW-Loop-Temp-Schedule</t>
  </si>
  <si>
    <t>OfficeMedium Dual Zone Control Type Sched</t>
  </si>
  <si>
    <t>OfficeMedium ELEV_LIGHT_FAN_SCH_24_7</t>
  </si>
  <si>
    <t>OfficeMedium ELEV_LIGHT_FAN_SCH_ADD_DF</t>
  </si>
  <si>
    <t>OfficeMedium Exterior_Lgt_189_1</t>
  </si>
  <si>
    <t>OfficeMedium Exterior_Lgt_ALWAYS_ON</t>
  </si>
  <si>
    <t>OfficeMedium Exterior_lighting_schedule_a</t>
  </si>
  <si>
    <t>OfficeMedium Exterior_lighting_schedule_b</t>
  </si>
  <si>
    <t>OfficeMedium FAN_SCH</t>
  </si>
  <si>
    <t>OfficeMedium Heat-Supply-Air-Temp-Sch</t>
  </si>
  <si>
    <t>OfficeMedium Hours_of_operation</t>
  </si>
  <si>
    <t>OfficeMedium HTGSETP_SCH_NO_OPTIMUM</t>
  </si>
  <si>
    <t>OfficeMedium HTGSETP_SCH_PACU_VAV_bot</t>
  </si>
  <si>
    <t>OfficeMedium HTGSETP_SCH_PACU_VAV_mid</t>
  </si>
  <si>
    <t>OfficeMedium HTGSETP_SCH_PACU_VAV_top</t>
  </si>
  <si>
    <t>OfficeMedium HTGSETP_SCH_YES_OPTIMUM</t>
  </si>
  <si>
    <t>OfficeMedium HTGSETP_SCH_YES_OPTIMUM_ORIGINAL</t>
  </si>
  <si>
    <t>OfficeMedium Humidity Setpoint Schedule</t>
  </si>
  <si>
    <t>OfficeMedium HVACOperationSchd</t>
  </si>
  <si>
    <t>OfficeMedium HW-Loop-Temp-Schedule</t>
  </si>
  <si>
    <t>OfficeMedium INFIL_Door_Opening_SCH</t>
  </si>
  <si>
    <t>OfficeMedium INFIL_SCH_PNNL</t>
  </si>
  <si>
    <t>OfficeMedium MinOA_MotorizedDamper_Sched</t>
  </si>
  <si>
    <t>OfficeMedium MinOA_Sched</t>
  </si>
  <si>
    <t>OfficeMedium Perimeter_bot_ZN_1 sub cat Latent fract sched</t>
  </si>
  <si>
    <t>OfficeMedium Perimeter_bot_ZN_1 sub cat Sensible fract sched</t>
  </si>
  <si>
    <t>OfficeMedium Perimeter_bot_ZN_1 sub cat Temp Sched</t>
  </si>
  <si>
    <t>OfficeMedium Perimeter_bot_ZN_1 sub catHot Supply Temp Sched</t>
  </si>
  <si>
    <t>OfficeMedium Perimeter_bot_ZN_2 sub cat Latent fract sched</t>
  </si>
  <si>
    <t>OfficeMedium Perimeter_bot_ZN_2 sub cat Sensible fract sched</t>
  </si>
  <si>
    <t>OfficeMedium Perimeter_bot_ZN_2 sub cat Temp Sched</t>
  </si>
  <si>
    <t>OfficeMedium Perimeter_bot_ZN_2 sub catHot Supply Temp Sched</t>
  </si>
  <si>
    <t>OfficeMedium Perimeter_bot_ZN_3 sub cat Latent fract sched</t>
  </si>
  <si>
    <t>OfficeMedium Perimeter_bot_ZN_3 sub cat Sensible fract sched</t>
  </si>
  <si>
    <t>OfficeMedium Perimeter_bot_ZN_3 sub cat Temp Sched</t>
  </si>
  <si>
    <t>OfficeMedium Perimeter_bot_ZN_3 sub catHot Supply Temp Sched</t>
  </si>
  <si>
    <t>OfficeMedium Perimeter_bot_ZN_4 sub cat Latent fract sched</t>
  </si>
  <si>
    <t>OfficeMedium Perimeter_bot_ZN_4 sub cat Sensible fract sched</t>
  </si>
  <si>
    <t>OfficeMedium Perimeter_bot_ZN_4 sub cat Temp Sched</t>
  </si>
  <si>
    <t>OfficeMedium Perimeter_bot_ZN_4 sub catHot Supply Temp Sched</t>
  </si>
  <si>
    <t>OfficeMedium Perimeter_mid_ZN_1 sub cat Latent fract sched</t>
  </si>
  <si>
    <t>OfficeMedium Perimeter_mid_ZN_1 sub cat Sensible fract sched</t>
  </si>
  <si>
    <t>OfficeMedium Perimeter_mid_ZN_1 sub cat Temp Sched</t>
  </si>
  <si>
    <t>OfficeMedium Perimeter_mid_ZN_1 sub catHot Supply Temp Sched</t>
  </si>
  <si>
    <t>OfficeMedium Perimeter_mid_ZN_2 sub cat Latent fract sched</t>
  </si>
  <si>
    <t>OfficeMedium Perimeter_mid_ZN_2 sub cat Sensible fract sched</t>
  </si>
  <si>
    <t>OfficeMedium Perimeter_mid_ZN_2 sub cat Temp Sched</t>
  </si>
  <si>
    <t>OfficeMedium Perimeter_mid_ZN_2 sub catHot Supply Temp Sched</t>
  </si>
  <si>
    <t>OfficeMedium Perimeter_mid_ZN_3 sub cat Latent fract sched</t>
  </si>
  <si>
    <t>OfficeMedium Perimeter_mid_ZN_3 sub cat Sensible fract sched</t>
  </si>
  <si>
    <t>OfficeMedium Perimeter_mid_ZN_3 sub cat Temp Sched</t>
  </si>
  <si>
    <t>OfficeMedium Perimeter_mid_ZN_3 sub catHot Supply Temp Sched</t>
  </si>
  <si>
    <t>OfficeMedium Perimeter_mid_ZN_4 sub cat Latent fract sched</t>
  </si>
  <si>
    <t>OfficeMedium Perimeter_mid_ZN_4 sub cat Sensible fract sched</t>
  </si>
  <si>
    <t>OfficeMedium Perimeter_mid_ZN_4 sub cat Temp Sched</t>
  </si>
  <si>
    <t>OfficeMedium Perimeter_mid_ZN_4 sub catHot Supply Temp Sched</t>
  </si>
  <si>
    <t>OfficeMedium Perimeter_top_ZN_1 sub cat Latent fract sched</t>
  </si>
  <si>
    <t>OfficeMedium Perimeter_top_ZN_1 sub cat Sensible fract sched</t>
  </si>
  <si>
    <t>OfficeMedium Perimeter_top_ZN_1 sub cat Temp Sched</t>
  </si>
  <si>
    <t>OfficeMedium Perimeter_top_ZN_1 sub catHot Supply Temp Sched</t>
  </si>
  <si>
    <t>OfficeMedium Perimeter_top_ZN_2 sub cat Latent fract sched</t>
  </si>
  <si>
    <t>OfficeMedium Perimeter_top_ZN_2 sub cat Sensible fract sched</t>
  </si>
  <si>
    <t>OfficeMedium Perimeter_top_ZN_2 sub cat Temp Sched</t>
  </si>
  <si>
    <t>OfficeMedium Perimeter_top_ZN_2 sub catHot Supply Temp Sched</t>
  </si>
  <si>
    <t>OfficeMedium Perimeter_top_ZN_3 sub cat Latent fract sched</t>
  </si>
  <si>
    <t>OfficeMedium Perimeter_top_ZN_3 sub cat Sensible fract sched</t>
  </si>
  <si>
    <t>OfficeMedium Perimeter_top_ZN_3 sub cat Temp Sched</t>
  </si>
  <si>
    <t>OfficeMedium Perimeter_top_ZN_3 sub catHot Supply Temp Sched</t>
  </si>
  <si>
    <t>OfficeMedium Perimeter_top_ZN_4 sub cat Latent fract sched</t>
  </si>
  <si>
    <t>OfficeMedium Perimeter_top_ZN_4 sub cat Sensible fract sched</t>
  </si>
  <si>
    <t>OfficeMedium Perimeter_top_ZN_4 sub cat Temp Sched</t>
  </si>
  <si>
    <t>OfficeMedium Perimeter_top_ZN_4 sub catHot Supply Temp Sched</t>
  </si>
  <si>
    <t>OfficeMedium PlantOnSched</t>
  </si>
  <si>
    <t>OfficeMedium ReheatCoilAvailSched</t>
  </si>
  <si>
    <t>OfficeMedium SHADING_SCH</t>
  </si>
  <si>
    <t>OfficeMedium SHWSys1 Water Heater Ambient Temperature Schedule</t>
  </si>
  <si>
    <t>OfficeMedium SHWSys1 Water Heater Setpoint Temperature Schedule</t>
  </si>
  <si>
    <t>OfficeMedium SHWSys1-Loop-Temp-Schedule</t>
  </si>
  <si>
    <t>OfficeMedium WORK_EFF_SCH</t>
  </si>
  <si>
    <t>OfficeSmall ACTIVITY_SCH</t>
  </si>
  <si>
    <t>OfficeSmall AIR_VELO_SCH</t>
  </si>
  <si>
    <t>OfficeSmall ALWAYS_OFF</t>
  </si>
  <si>
    <t>OfficeSmall ALWAYS_ON</t>
  </si>
  <si>
    <t>OfficeSmall BLDG_EQUIP_SCH</t>
  </si>
  <si>
    <t>OfficeSmall BLDG_LIGHT_SCH</t>
  </si>
  <si>
    <t>OfficeSmall BLDG_OCC_SCH</t>
  </si>
  <si>
    <t>OfficeSmall BLDG_SWH_SCH</t>
  </si>
  <si>
    <t>WntrDsn|SmrDsn|Wkdy</t>
  </si>
  <si>
    <t>OfficeSmall CLGSETP_SCH_NO_OPTIMUM</t>
  </si>
  <si>
    <t>OfficeSmall CLGSETP_SCH_NO_SETBACK</t>
  </si>
  <si>
    <t>OfficeSmall CLGSETP_SCH_YES_OPTIMUM</t>
  </si>
  <si>
    <t>OfficeSmall CLOTHING_SCH</t>
  </si>
  <si>
    <t>OfficeSmall CoolingCoilAvailSched</t>
  </si>
  <si>
    <t>OfficeSmall Core_ZN Water Equipment Hot Supply Temp Sched</t>
  </si>
  <si>
    <t>OfficeSmall Core_ZN Water Equipment Latent fract sched</t>
  </si>
  <si>
    <t>OfficeSmall Core_ZN Water Equipment Sensible fract sched</t>
  </si>
  <si>
    <t>OfficeSmall Core_ZN Water Equipment Temp Sched</t>
  </si>
  <si>
    <t>OfficeSmall CW-Loop-Temp-Schedule</t>
  </si>
  <si>
    <t>OfficeSmall Dual Zone Control Type Sched</t>
  </si>
  <si>
    <t>OfficeSmall Exterior_Lgt_189_1</t>
  </si>
  <si>
    <t>OfficeSmall Exterior_Lgt_ALWAYS_ON</t>
  </si>
  <si>
    <t>OfficeSmall Exterior_lighting_schedule_a</t>
  </si>
  <si>
    <t>OfficeSmall Exterior_lighting_schedule_b</t>
  </si>
  <si>
    <t>OfficeSmall Heating-Supply-Air-Temp-Sch</t>
  </si>
  <si>
    <t>OfficeSmall HTGSETP_SCH_NO_OPTIMUM</t>
  </si>
  <si>
    <t>OfficeSmall HTGSETP_SCH_YES_OPTIMUM</t>
  </si>
  <si>
    <t>OfficeSmall Humidity Setpoint Schedule</t>
  </si>
  <si>
    <t>OfficeSmall HVACOperationSchd</t>
  </si>
  <si>
    <t>OfficeSmall HW-Loop-Temp-Schedule</t>
  </si>
  <si>
    <t>OfficeSmall INFIL_Door_Opening_SCH</t>
  </si>
  <si>
    <t>OfficeSmall INFIL_QUARTER_ON_SCH</t>
  </si>
  <si>
    <t>OfficeSmall MinOA_MotorizedDamper_Sched</t>
  </si>
  <si>
    <t>OfficeSmall MinOA_Sched</t>
  </si>
  <si>
    <t>OfficeSmall PlantOnSched</t>
  </si>
  <si>
    <t>OfficeSmall ReheatCoilAvailSched</t>
  </si>
  <si>
    <t>OfficeSmall Seasonal-Reset-Supply-Air-Temp-Sch</t>
  </si>
  <si>
    <t>OfficeSmall SHADING_SCH</t>
  </si>
  <si>
    <t>OfficeSmall SHWSys1 Water Heater Ambient Temperature Schedule</t>
  </si>
  <si>
    <t>OfficeSmall SHWSys1 Water Heater Setpoint Temperature Schedule</t>
  </si>
  <si>
    <t>OfficeSmall SHWSys1-Loop-Temp-Schedule</t>
  </si>
  <si>
    <t>OfficeSmall WORK_EFF_SCH</t>
  </si>
  <si>
    <t>OutPatientHealthCare ACTIVITY_SCH</t>
  </si>
  <si>
    <t>OutPatientHealthCare AHU-1_ExtraElecHeatC_Sch</t>
  </si>
  <si>
    <t>OutPatientHealthCare AHU-1_ExtraWaterHeatC_Sch</t>
  </si>
  <si>
    <t>OutPatientHealthCare AHU-1_OAminOAFracSchedule</t>
  </si>
  <si>
    <t>OutPatientHealthCare AIR_VELO_SCH</t>
  </si>
  <si>
    <t>OutPatientHealthCare ALWAYS_OFF</t>
  </si>
  <si>
    <t>OutPatientHealthCare ALWAYS_ON</t>
  </si>
  <si>
    <t>OutPatientHealthCare BLDG_CAV_SCH</t>
  </si>
  <si>
    <t>OutPatientHealthCare BLDG_CAV_SCH_HUMID</t>
  </si>
  <si>
    <t>OutPatientHealthCare BLDG_ELEVATORS</t>
  </si>
  <si>
    <t>OutPatientHealthCare BLDG_EQUIP_SCH</t>
  </si>
  <si>
    <t>OutPatientHealthCare BLDG_EQUIP_SCH_BASE</t>
  </si>
  <si>
    <t>OutPatientHealthCare BLDG_LIGHT_CORRIDOR_SCH</t>
  </si>
  <si>
    <t>OutPatientHealthCare BLDG_LIGHT_EXAM_SCH</t>
  </si>
  <si>
    <t>OutPatientHealthCare BLDG_LIGHT_LOBBYFLR1_SCH</t>
  </si>
  <si>
    <t>OutPatientHealthCare BLDG_LIGHT_OFFICE_SCH</t>
  </si>
  <si>
    <t>OutPatientHealthCare BLDG_LIGHT_SCH</t>
  </si>
  <si>
    <t>OutPatientHealthCare BLDG_LIGHT_STORAGE_SCH</t>
  </si>
  <si>
    <t>OutPatientHealthCare BLDG_LIGHT_TOILET_SCH</t>
  </si>
  <si>
    <t>OutPatientHealthCare BLDG_OA_FRAC_SCH</t>
  </si>
  <si>
    <t>OutPatientHealthCare BLDG_OA_SCH</t>
  </si>
  <si>
    <t>OutPatientHealthCare BLDG_OCC_SCH</t>
  </si>
  <si>
    <t>OutPatientHealthCare BLDG_SWH_SCH</t>
  </si>
  <si>
    <t>OutPatientHealthCare CAV_SAT_SCH</t>
  </si>
  <si>
    <t>OutPatientHealthCare CLGSETP_SCH_NO_OPTIMUM</t>
  </si>
  <si>
    <t>OutPatientHealthCare CLGSETP_SCH_NO_SETBACK</t>
  </si>
  <si>
    <t>OutPatientHealthCare CLGSETP_SCH_YES_OPTIMUM</t>
  </si>
  <si>
    <t>OutPatientHealthCare CLGSETP_SCH_YES_OPTIMUM_ORIGINAL</t>
  </si>
  <si>
    <t>OutPatientHealthCare CLOTHING_SCH</t>
  </si>
  <si>
    <t>OutPatientHealthCare CoolingCoilAvailSched</t>
  </si>
  <si>
    <t>OutPatientHealthCare CW-Loop-Temp-Schedule</t>
  </si>
  <si>
    <t>OutPatientHealthCare Dual Zone Control Type Sched</t>
  </si>
  <si>
    <t>OutPatientHealthCare ELEV_LIGHT_FAN_SCH_24_7</t>
  </si>
  <si>
    <t>OutPatientHealthCare ELEV_LIGHT_FAN_SCH_ADD_DF</t>
  </si>
  <si>
    <t>OutPatientHealthCare Exterior_Lgt_189_1</t>
  </si>
  <si>
    <t>OutPatientHealthCare Exterior_Lgt_ALWAYS_ON</t>
  </si>
  <si>
    <t>OutPatientHealthCare Exterior_lighting_schedule_a</t>
  </si>
  <si>
    <t>OutPatientHealthCare Exterior_lighting_schedule_b</t>
  </si>
  <si>
    <t>OutPatientHealthCare FAN_SCH</t>
  </si>
  <si>
    <t>OutPatientHealthCare Floor 1 Anesthesia Water Equipment Hot Supply Temp Sched</t>
  </si>
  <si>
    <t>OutPatientHealthCare Floor 1 Anesthesia Water Equipment Latent fract sched</t>
  </si>
  <si>
    <t>OutPatientHealthCare Floor 1 Anesthesia Water Equipment Sensible fract sched</t>
  </si>
  <si>
    <t>OutPatientHealthCare Floor 1 Anesthesia Water Equipment Temp Sched</t>
  </si>
  <si>
    <t>OutPatientHealthCare Floor 1 MRI Control Room Water Equipment Hot Supply Temp Sched</t>
  </si>
  <si>
    <t>OutPatientHealthCare Floor 1 MRI Control Room Water Equipment Latent fract sched</t>
  </si>
  <si>
    <t>OutPatientHealthCare Floor 1 MRI Control Room Water Equipment Sensible fract sched</t>
  </si>
  <si>
    <t>OutPatientHealthCare Floor 1 MRI Control Room Water Equipment Temp Sched</t>
  </si>
  <si>
    <t>OutPatientHealthCare Floor 1 MRI Room Water Equipment Hot Supply Temp Sched</t>
  </si>
  <si>
    <t>OutPatientHealthCare Floor 1 MRI Room Water Equipment Latent fract sched</t>
  </si>
  <si>
    <t>OutPatientHealthCare Floor 1 MRI Room Water Equipment Sensible fract sched</t>
  </si>
  <si>
    <t>OutPatientHealthCare Floor 1 MRI Room Water Equipment Temp Sched</t>
  </si>
  <si>
    <t>OutPatientHealthCare Floor 1 Operating Room 1 humidity sched</t>
  </si>
  <si>
    <t>OutPatientHealthCare Floor 1 Operating Room 1 Water Equipment Hot Supply Temp Sched</t>
  </si>
  <si>
    <t>OutPatientHealthCare Floor 1 Operating Room 1 Water Equipment Latent fract sched</t>
  </si>
  <si>
    <t>OutPatientHealthCare Floor 1 Operating Room 1 Water Equipment Sensible fract sched</t>
  </si>
  <si>
    <t>OutPatientHealthCare Floor 1 Operating Room 1 Water Equipment Temp Sched</t>
  </si>
  <si>
    <t>OutPatientHealthCare Floor 1 Operating Room 2 Water Equipment Hot Supply Temp Sched</t>
  </si>
  <si>
    <t>OutPatientHealthCare Floor 1 Operating Room 2 Water Equipment Latent fract sched</t>
  </si>
  <si>
    <t>OutPatientHealthCare Floor 1 Operating Room 2 Water Equipment Sensible fract sched</t>
  </si>
  <si>
    <t>OutPatientHealthCare Floor 1 Operating Room 2 Water Equipment Temp Sched</t>
  </si>
  <si>
    <t>OutPatientHealthCare Floor 1 Operating Room 3 Water Equipment Hot Supply Temp Sched</t>
  </si>
  <si>
    <t>OutPatientHealthCare Floor 1 Operating Room 3 Water Equipment Latent fract sched</t>
  </si>
  <si>
    <t>OutPatientHealthCare Floor 1 Operating Room 3 Water Equipment Sensible fract sched</t>
  </si>
  <si>
    <t>OutPatientHealthCare Floor 1 Operating Room 3 Water Equipment Temp Sched</t>
  </si>
  <si>
    <t>OutPatientHealthCare Floor 1 PACU Water Equipment Hot Supply Temp Sched</t>
  </si>
  <si>
    <t>OutPatientHealthCare Floor 1 PACU Water Equipment Latent fract sched</t>
  </si>
  <si>
    <t>OutPatientHealthCare Floor 1 PACU Water Equipment Sensible fract sched</t>
  </si>
  <si>
    <t>OutPatientHealthCare Floor 1 PACU Water Equipment Temp Sched</t>
  </si>
  <si>
    <t>OutPatientHealthCare Floor 1 Pre-Op Room 1 Water Equipment Hot Supply Temp Sched</t>
  </si>
  <si>
    <t>OutPatientHealthCare Floor 1 Pre-Op Room 1 Water Equipment Latent fract sched</t>
  </si>
  <si>
    <t>OutPatientHealthCare Floor 1 Pre-Op Room 1 Water Equipment Sensible fract sched</t>
  </si>
  <si>
    <t>OutPatientHealthCare Floor 1 Pre-Op Room 1 Water Equipment Temp Sched</t>
  </si>
  <si>
    <t>OutPatientHealthCare Floor 1 Pre-Op Room 2 Water Equipment Hot Supply Temp Sched</t>
  </si>
  <si>
    <t>OutPatientHealthCare Floor 1 Pre-Op Room 2 Water Equipment Latent fract sched</t>
  </si>
  <si>
    <t>OutPatientHealthCare Floor 1 Pre-Op Room 2 Water Equipment Sensible fract sched</t>
  </si>
  <si>
    <t>OutPatientHealthCare Floor 1 Pre-Op Room 2 Water Equipment Temp Sched</t>
  </si>
  <si>
    <t>OutPatientHealthCare Floor 1 Procedure Room Water Equipment Hot Supply Temp Sched</t>
  </si>
  <si>
    <t>OutPatientHealthCare Floor 1 Procedure Room Water Equipment Latent fract sched</t>
  </si>
  <si>
    <t>OutPatientHealthCare Floor 1 Procedure Room Water Equipment Sensible fract sched</t>
  </si>
  <si>
    <t>OutPatientHealthCare Floor 1 Procedure Room Water Equipment Temp Sched</t>
  </si>
  <si>
    <t>OutPatientHealthCare Floor 1 Recovery Room Water Equipment Hot Supply Temp Sched</t>
  </si>
  <si>
    <t>OutPatientHealthCare Floor 1 Recovery Room Water Equipment Latent fract sched</t>
  </si>
  <si>
    <t>OutPatientHealthCare Floor 1 Recovery Room Water Equipment Sensible fract sched</t>
  </si>
  <si>
    <t>OutPatientHealthCare Floor 1 Recovery Room Water Equipment Temp Sched</t>
  </si>
  <si>
    <t>OutPatientHealthCare Floor 1 Step Down Water Equipment Hot Supply Temp Sched</t>
  </si>
  <si>
    <t>OutPatientHealthCare Floor 1 Step Down Water Equipment Latent fract sched</t>
  </si>
  <si>
    <t>OutPatientHealthCare Floor 1 Step Down Water Equipment Sensible fract sched</t>
  </si>
  <si>
    <t>OutPatientHealthCare Floor 1 Step Down Water Equipment Temp Sched</t>
  </si>
  <si>
    <t>OutPatientHealthCare Floor 2 X-Ray Water Equipment Hot Supply Temp Sched</t>
  </si>
  <si>
    <t>OutPatientHealthCare Floor 2 X-Ray Water Equipment Latent fract sched</t>
  </si>
  <si>
    <t>OutPatientHealthCare Floor 2 X-Ray Water Equipment Sensible fract sched</t>
  </si>
  <si>
    <t>OutPatientHealthCare Floor 2 X-Ray Water Equipment Temp Sched</t>
  </si>
  <si>
    <t>OutPatientHealthCare Floor 3 Physical Therapy 1 Water Equipment Hot Supply Temp Sched</t>
  </si>
  <si>
    <t>OutPatientHealthCare Floor 3 Physical Therapy 1 Water Equipment Latent fract sched</t>
  </si>
  <si>
    <t>OutPatientHealthCare Floor 3 Physical Therapy 1 Water Equipment Sensible fract sched</t>
  </si>
  <si>
    <t>OutPatientHealthCare Floor 3 Physical Therapy 1 Water Equipment Temp Sched</t>
  </si>
  <si>
    <t>OutPatientHealthCare Floor 3 Physical Therapy 2 Water Equipment Hot Supply Temp Sched</t>
  </si>
  <si>
    <t>OutPatientHealthCare Floor 3 Physical Therapy 2 Water Equipment Latent fract sched</t>
  </si>
  <si>
    <t>OutPatientHealthCare Floor 3 Physical Therapy 2 Water Equipment Sensible fract sched</t>
  </si>
  <si>
    <t>OutPatientHealthCare Floor 3 Physical Therapy 2 Water Equipment Temp Sched</t>
  </si>
  <si>
    <t>OutPatientHealthCare Heating-Supply-Air-Temp-Sch</t>
  </si>
  <si>
    <t>OutPatientHealthCare HeatSys1 Loop Setpoint Sched</t>
  </si>
  <si>
    <t>OutPatientHealthCare Hours_of_operation</t>
  </si>
  <si>
    <t>OutPatientHealthCare HTGSETP_SCH_NO_OPTIMUM</t>
  </si>
  <si>
    <t>OutPatientHealthCare HTGSETP_SCH_YES_OPTIMUM</t>
  </si>
  <si>
    <t>OutPatientHealthCare Humidity Setpoint Schedule</t>
  </si>
  <si>
    <t>OutPatientHealthCare HVACOperationSchd</t>
  </si>
  <si>
    <t>OutPatientHealthCare HW-Loop-Temp-Schedule</t>
  </si>
  <si>
    <t>OutPatientHealthCare INFIL_Door_Opening_SCH</t>
  </si>
  <si>
    <t>OutPatientHealthCare INFIL_HALF_ON_SCH</t>
  </si>
  <si>
    <t>OutPatientHealthCare INFIL_SCH</t>
  </si>
  <si>
    <t>OutPatientHealthCare MaxRelHumSetSch</t>
  </si>
  <si>
    <t>OutPatientHealthCare MinOA_MotorizedDamper_Sched</t>
  </si>
  <si>
    <t>OutPatientHealthCare MinOA_Sched</t>
  </si>
  <si>
    <t>OutPatientHealthCare MinRelHumSetSch</t>
  </si>
  <si>
    <t>OutPatientHealthCare MinRelHumSetSch_addDI</t>
  </si>
  <si>
    <t>OutPatientHealthCare OR_CLGSETP_SCH</t>
  </si>
  <si>
    <t>OutPatientHealthCare OR_HTGSETP_SCH</t>
  </si>
  <si>
    <t>OutPatientHealthCare OR_MinSA_Sched</t>
  </si>
  <si>
    <t>Sat|Wkdy</t>
  </si>
  <si>
    <t>OutPatientHealthCare PlantOnSched</t>
  </si>
  <si>
    <t>OutPatientHealthCare ReheatCoilAvailSched</t>
  </si>
  <si>
    <t>OutPatientHealthCare Seasonal-Reset-Supply-Air-Temp-Sch</t>
  </si>
  <si>
    <t>OutPatientHealthCare SHADING_SCH</t>
  </si>
  <si>
    <t>OutPatientHealthCare SWHSys1 Water Heater Ambient Temperature Schedule Name</t>
  </si>
  <si>
    <t>OutPatientHealthCare SWHSys1 Water Heater Setpoint Temperature Schedule Name</t>
  </si>
  <si>
    <t>OutPatientHealthCare SWHSys1-Loop-Temp-Schedule</t>
  </si>
  <si>
    <t>OutPatientHealthCare VAV_SAT_SCH</t>
  </si>
  <si>
    <t>OutPatientHealthCare WORK_EFF_SCH</t>
  </si>
  <si>
    <t>RestaurantFastFood ACTIVITY_SCH</t>
  </si>
  <si>
    <t>RestaurantFastFood AIR_VELO_SCH</t>
  </si>
  <si>
    <t>RestaurantFastFood ALWAYS_OFF</t>
  </si>
  <si>
    <t>RestaurantFastFood ALWAYS_ON</t>
  </si>
  <si>
    <t>RestaurantFastFood BLDG_EQUIP_SCH</t>
  </si>
  <si>
    <t>RestaurantFastFood BLDG_LIGHT_DINING_SCH</t>
  </si>
  <si>
    <t>Sun|Wkdy</t>
  </si>
  <si>
    <t>RestaurantFastFood BLDG_LIGHT_KITCHEN_SCH</t>
  </si>
  <si>
    <t>RestaurantFastFood BLDG_LIGHT_SCH</t>
  </si>
  <si>
    <t>RestaurantFastFood BLDG_OCC_SCH</t>
  </si>
  <si>
    <t>RestaurantFastFood BLDG_SWH_SCH</t>
  </si>
  <si>
    <t>RestaurantFastFood CLGSETP_KITCHEN_SCH_NO_OPTIMUM</t>
  </si>
  <si>
    <t>RestaurantFastFood CLGSETP_KITCHEN_SCH_NO_SETBACK</t>
  </si>
  <si>
    <t>RestaurantFastFood CLGSETP_KITCHEN_SCH_YES_OPTIMUM</t>
  </si>
  <si>
    <t>RestaurantFastFood CLGSETP_SCH_NO_OPTIMUM</t>
  </si>
  <si>
    <t>RestaurantFastFood CLGSETP_SCH_NO_SETBACK</t>
  </si>
  <si>
    <t>RestaurantFastFood CLGSETP_SCH_YES_OPTIMUM</t>
  </si>
  <si>
    <t>RestaurantFastFood CLOTHING_SCH</t>
  </si>
  <si>
    <t>RestaurantFastFood DOOR_INFIL_SCH</t>
  </si>
  <si>
    <t>RestaurantFastFood Dual Zone Control Type Sched</t>
  </si>
  <si>
    <t>RestaurantFastFood Exterior_Lgt_189_1</t>
  </si>
  <si>
    <t>RestaurantFastFood Exterior_Lgt_ALWAYS_ON</t>
  </si>
  <si>
    <t>RestaurantFastFood Exterior_lighting_schedule_a</t>
  </si>
  <si>
    <t>RestaurantFastFood Exterior_lighting_schedule_b</t>
  </si>
  <si>
    <t>RestaurantFastFood FAN_SCH</t>
  </si>
  <si>
    <t>RestaurantFastFood FF_GAS_EQUIP_SCH</t>
  </si>
  <si>
    <t>RestaurantFastFood Hours_of_operation</t>
  </si>
  <si>
    <t>Default|WntrDsn|SmrDsn|Sun|Wkdy</t>
  </si>
  <si>
    <t>RestaurantFastFood HTGSETP_KITCHEN_SCH_NO_OPTIMUM</t>
  </si>
  <si>
    <t>RestaurantFastFood HTGSETP_KITCHEN_SCH_YES_OPTIMUM</t>
  </si>
  <si>
    <t>RestaurantFastFood HTGSETP_SCH_NO_OPTIMUM</t>
  </si>
  <si>
    <t>RestaurantFastFood HTGSETP_SCH_YES_OPTIMUM</t>
  </si>
  <si>
    <t>RestaurantFastFood HVACOperationSchd</t>
  </si>
  <si>
    <t>RestaurantFastFood INFIL_SCH_PNNL</t>
  </si>
  <si>
    <t>RestaurantFastFood Kitchen Exhaust Fan Balanced Exhaust Fraction Schedule</t>
  </si>
  <si>
    <t>RestaurantFastFood Kitchen Water Equipment Hot Supply Temp Sched</t>
  </si>
  <si>
    <t>RestaurantFastFood Kitchen Water Equipment Latent fract sched</t>
  </si>
  <si>
    <t>RestaurantFastFood Kitchen Water Equipment Sensible fract sched</t>
  </si>
  <si>
    <t>RestaurantFastFood Kitchen Water Equipment Temp Sched</t>
  </si>
  <si>
    <t>RestaurantFastFood Kitchen_Case:1_WALKINFREEZER_WalkInStockingSched</t>
  </si>
  <si>
    <t>RestaurantFastFood Kitchen_Case:2_SELFCONTAINEDDISPLAYCASE_CaseStockingSched</t>
  </si>
  <si>
    <t>RestaurantFastFood Kitchen_Exhaust_SCH</t>
  </si>
  <si>
    <t>RestaurantFastFood MinOA_FFKitch_Sched</t>
  </si>
  <si>
    <t>Default|SmrDsn|Sat|Wkdy</t>
  </si>
  <si>
    <t>RestaurantFastFood MinOA_MotorizedDamper_Sched</t>
  </si>
  <si>
    <t>RestaurantFastFood MinOA_Sched</t>
  </si>
  <si>
    <t>RestaurantFastFood PlantOnSched</t>
  </si>
  <si>
    <t>RestaurantFastFood SHADING_SCH</t>
  </si>
  <si>
    <t>RestaurantFastFood SHWSys1 Water Heater Ambient Temperature Schedule Name</t>
  </si>
  <si>
    <t>RestaurantFastFood SHWSys1 Water Heater Setpoint Temperature Schedule Name</t>
  </si>
  <si>
    <t>RestaurantFastFood SHWSys1-Loop-Temp-Schedule</t>
  </si>
  <si>
    <t>RestaurantFastFood VESTIBULE_DOOR_INFIL_SCH</t>
  </si>
  <si>
    <t>RestaurantFastFood walkin_occ_lght_SCH</t>
  </si>
  <si>
    <t>RestaurantFastFood WORK_EFF_SCH</t>
  </si>
  <si>
    <t>RestaurantSitDown ACTIVITY_SCH</t>
  </si>
  <si>
    <t>RestaurantSitDown AIR_VELO_SCH</t>
  </si>
  <si>
    <t>RestaurantSitDown ALWAYS_OFF</t>
  </si>
  <si>
    <t>RestaurantSitDown ALWAYS_ON</t>
  </si>
  <si>
    <t>RestaurantSitDown BLDG_EQUIP_SCH</t>
  </si>
  <si>
    <t>RestaurantSitDown BLDG_LIGHT_DINING_SCH</t>
  </si>
  <si>
    <t>RestaurantSitDown BLDG_LIGHT_KITCHEN_SCH</t>
  </si>
  <si>
    <t>RestaurantSitDown BLDG_LIGHT_SCH</t>
  </si>
  <si>
    <t>RestaurantSitDown BLDG_OCC_SCH</t>
  </si>
  <si>
    <t>RestaurantSitDown BLDG_SWH_SCH</t>
  </si>
  <si>
    <t>RestaurantSitDown Booster Water Inlet Temp Schedule</t>
  </si>
  <si>
    <t>RestaurantSitDown Booster Water Setpoint Temp Schedule</t>
  </si>
  <si>
    <t>RestaurantSitDown CLGSETP_KITCHEN_SCH_NO_OPTIMUM</t>
  </si>
  <si>
    <t>RestaurantSitDown CLGSETP_KITCHEN_SCH_NO_SETBACK</t>
  </si>
  <si>
    <t>RestaurantSitDown CLGSETP_KITCHEN_SCH_YES_OPTIMUM</t>
  </si>
  <si>
    <t>RestaurantSitDown CLGSETP_SCH_NO_OPTIMUM</t>
  </si>
  <si>
    <t>RestaurantSitDown CLGSETP_SCH_NO_SETBACK</t>
  </si>
  <si>
    <t>RestaurantSitDown CLGSETP_SCH_YES_OPTIMUM</t>
  </si>
  <si>
    <t>RestaurantSitDown CLOTHING_SCH</t>
  </si>
  <si>
    <t>RestaurantSitDown CoolingCoilAvailSched</t>
  </si>
  <si>
    <t>RestaurantSitDown DOOR_INFIL_SCH</t>
  </si>
  <si>
    <t>RestaurantSitDown Dual Zone Control Type Sched</t>
  </si>
  <si>
    <t>RestaurantSitDown Exterior_Lgt_189_1</t>
  </si>
  <si>
    <t>RestaurantSitDown Exterior_Lgt_ALWAYS_ON</t>
  </si>
  <si>
    <t>RestaurantSitDown Exterior_lighting_schedule_a</t>
  </si>
  <si>
    <t>RestaurantSitDown Exterior_lighting_schedule_b</t>
  </si>
  <si>
    <t>RestaurantSitDown FAN_SCH</t>
  </si>
  <si>
    <t>RestaurantSitDown Heating-Supply-Air-Temp-Sch</t>
  </si>
  <si>
    <t>RestaurantSitDown Hours_of_operation</t>
  </si>
  <si>
    <t>RestaurantSitDown HTGSETP_KITCHEN_SCH_NO_OPTIMUM</t>
  </si>
  <si>
    <t>RestaurantSitDown HTGSETP_KITCHEN_SCH_YES_OPTIMUM</t>
  </si>
  <si>
    <t>RestaurantSitDown HTGSETP_SCH_NO_OPTIMUM</t>
  </si>
  <si>
    <t>RestaurantSitDown HTGSETP_SCH_YES_OPTIMUM</t>
  </si>
  <si>
    <t>RestaurantSitDown Humidity Setpoint Schedule</t>
  </si>
  <si>
    <t>RestaurantSitDown HVACOperationSchd</t>
  </si>
  <si>
    <t>RestaurantSitDown INFIL_HALF_ON_SCH</t>
  </si>
  <si>
    <t>RestaurantSitDown INFIL_SCH_PNNL</t>
  </si>
  <si>
    <t>RestaurantSitDown Kitchen Exhaust Fan Balanced Exhaust Fraction Schedule</t>
  </si>
  <si>
    <t>RestaurantSitDown Kitchen Water Equipment Hot Supply Temp Sched</t>
  </si>
  <si>
    <t>RestaurantSitDown Kitchen Water Equipment Latent fract sched</t>
  </si>
  <si>
    <t>RestaurantSitDown Kitchen Water Equipment Sensible fract sched</t>
  </si>
  <si>
    <t>RestaurantSitDown Kitchen Water Equipment Temp Sched</t>
  </si>
  <si>
    <t>RestaurantSitDown Kitchen_Case:1_WALKINFREEZER_WalkInStockingSched</t>
  </si>
  <si>
    <t>RestaurantSitDown Kitchen_Case:2_SELFCONTAINEDDISPLAYCASE_CaseStockingSched</t>
  </si>
  <si>
    <t>RestaurantSitDown Kitchen_Exhaust_SCH</t>
  </si>
  <si>
    <t>RestaurantSitDown MaxRelHumSetSch</t>
  </si>
  <si>
    <t>RestaurantSitDown MinOA_FFKitch_Sched</t>
  </si>
  <si>
    <t>RestaurantSitDown MinOA_MotorizedDamper_Sched</t>
  </si>
  <si>
    <t>RestaurantSitDown MinOA_Sched</t>
  </si>
  <si>
    <t>RestaurantSitDown MinOA_SDKitch_Sched</t>
  </si>
  <si>
    <t>RestaurantSitDown MinRelHumSetSch</t>
  </si>
  <si>
    <t>RestaurantSitDown PlantOnSched</t>
  </si>
  <si>
    <t>RestaurantSitDown Rest_GAS_EQUIP_SCH</t>
  </si>
  <si>
    <t>RestaurantSitDown Seasonal-Reset-Supply-Air-Temp-Sch</t>
  </si>
  <si>
    <t>RestaurantSitDown SHADING_SCH</t>
  </si>
  <si>
    <t>RestaurantSitDown SWHSys1 Water Heater Ambient Temperature Schedule Name</t>
  </si>
  <si>
    <t>RestaurantSitDown SWHSys1 Water Heater Setpoint Temperature Schedule Name</t>
  </si>
  <si>
    <t>RestaurantSitDown SWHSys1-Loop-Temp-Schedule</t>
  </si>
  <si>
    <t>RestaurantSitDown VESTIBULE_DOOR_INFIL_SCH</t>
  </si>
  <si>
    <t>RestaurantSitDown walkin_occ_lght_SCH</t>
  </si>
  <si>
    <t>RestaurantSitDown WORK_EFF_SCH</t>
  </si>
  <si>
    <t>RetailStandalone ACTIVITY_SCH</t>
  </si>
  <si>
    <t>RetailStandalone AIR_VELO_SCH</t>
  </si>
  <si>
    <t>RetailStandalone ALWAYS_OFF</t>
  </si>
  <si>
    <t>RetailStandalone ALWAYS_ON</t>
  </si>
  <si>
    <t>RetailStandalone BLDG_ELEVATORS</t>
  </si>
  <si>
    <t>RetailStandalone BLDG_EQUIP_SCH</t>
  </si>
  <si>
    <t>RetailStandalone BLDG_LIGHT_BACK_SCH</t>
  </si>
  <si>
    <t>RetailStandalone BLDG_LIGHT_ENTRY_SCH</t>
  </si>
  <si>
    <t>RetailStandalone BLDG_LIGHT_FRONT_SCH</t>
  </si>
  <si>
    <t>RetailStandalone BLDG_LIGHT_SCH</t>
  </si>
  <si>
    <t>RetailStandalone BLDG_OCC_SCH</t>
  </si>
  <si>
    <t>RetailStandalone BLDG_SWH_SCH</t>
  </si>
  <si>
    <t>RetailStandalone CLGSETP_SCH_NO_OPTIMUM</t>
  </si>
  <si>
    <t>RetailStandalone CLGSETP_SCH_NO_SETBACK</t>
  </si>
  <si>
    <t>RetailStandalone CLGSETP_SCH_PSZ_AC_2</t>
  </si>
  <si>
    <t>RetailStandalone CLGSETP_SCH_YES_OPTIMUM</t>
  </si>
  <si>
    <t>RetailStandalone CLGSETP_SCH_YES_OPTIMUM_ORIGINAL</t>
  </si>
  <si>
    <t>RetailStandalone CLOTHING_SCH</t>
  </si>
  <si>
    <t>RetailStandalone CoolingCoilAvailSched</t>
  </si>
  <si>
    <t>RetailStandalone CW-Loop-Temp-Schedule</t>
  </si>
  <si>
    <t>RetailStandalone Dual Zone Control Type Sched</t>
  </si>
  <si>
    <t>RetailStandalone Exterior_Lgt_189_1</t>
  </si>
  <si>
    <t>RetailStandalone Exterior_Lgt_ALWAYS_ON</t>
  </si>
  <si>
    <t>RetailStandalone Exterior_lighting_schedule_a</t>
  </si>
  <si>
    <t>RetailStandalone Exterior_lighting_schedule_b</t>
  </si>
  <si>
    <t>RetailStandalone FAN_SCH</t>
  </si>
  <si>
    <t>RetailStandalone FrontEntry_CoilSched</t>
  </si>
  <si>
    <t>RetailStandalone FrontEntry_FanSched</t>
  </si>
  <si>
    <t>RetailStandalone FRONT_ENTRY_COOLING</t>
  </si>
  <si>
    <t>RetailStandalone Heating-Supply-Air-Temp-Sch</t>
  </si>
  <si>
    <t>RetailStandalone Hot Water Setpoint Temp Schedule</t>
  </si>
  <si>
    <t>RetailStandalone Hours_of_operation</t>
  </si>
  <si>
    <t>RetailStandalone HTGSETP_SCH_FrontEntry_STD2013</t>
  </si>
  <si>
    <t>WntrDsn|Wkdy</t>
  </si>
  <si>
    <t>RetailStandalone HTGSETP_SCH_NO_OPTIMUM</t>
  </si>
  <si>
    <t>RetailStandalone HTGSETP_SCH_PSZ_AC_2</t>
  </si>
  <si>
    <t>RetailStandalone HTGSETP_SCH_YES_OPTIMUM</t>
  </si>
  <si>
    <t>RetailStandalone HTGSETP_SCH_YES_OPTIMUM_ORIGINAL</t>
  </si>
  <si>
    <t>RetailStandalone Humidity Setpoint Schedule</t>
  </si>
  <si>
    <t>RetailStandalone HVACOperationSchd</t>
  </si>
  <si>
    <t>RetailStandalone HW-Loop-Temp-Schedule</t>
  </si>
  <si>
    <t>RetailStandalone INFIL_Door_Opening_SCH</t>
  </si>
  <si>
    <t>RetailStandalone INFIL_HALF_ON_SCH</t>
  </si>
  <si>
    <t>RetailStandalone INFIL_SCH</t>
  </si>
  <si>
    <t>RetailStandalone INFIL_SCH_PNNL</t>
  </si>
  <si>
    <t>RetailStandalone MinOA_MotorizedDamper_Sched</t>
  </si>
  <si>
    <t>RetailStandalone MinOA_Sched</t>
  </si>
  <si>
    <t>RetailStandalone PlantOnSched</t>
  </si>
  <si>
    <t>RetailStandalone ReheatCoilAvailSched</t>
  </si>
  <si>
    <t>RetailStandalone Seasonal-Reset-Supply-Air-Temp-Sch</t>
  </si>
  <si>
    <t>RetailStandalone SHADING_SCH</t>
  </si>
  <si>
    <t>RetailStandalone WORK_EFF_SCH</t>
  </si>
  <si>
    <t>RetailStripmall ACTIVITY_SCH</t>
  </si>
  <si>
    <t>RetailStripmall AIR_VELO_SCH</t>
  </si>
  <si>
    <t>RetailStripmall ALWAYS_ON</t>
  </si>
  <si>
    <t>RetailStripmall CLOTHING_SCH</t>
  </si>
  <si>
    <t>RetailStripmall Dual Zone Control Type Sched</t>
  </si>
  <si>
    <t>RetailStripmall Exterior_Lgt_189_1</t>
  </si>
  <si>
    <t>RetailStripmall Exterior_Lgt_ALWAYS_ON</t>
  </si>
  <si>
    <t>RetailStripmall Exterior_lighting_schedule_a</t>
  </si>
  <si>
    <t>RetailStripmall Exterior_lighting_schedule_b</t>
  </si>
  <si>
    <t>RetailStripmall Hot Water Setpoint Temp Schedule</t>
  </si>
  <si>
    <t>RetailStripmall INFIL_Door_Opening_SCH</t>
  </si>
  <si>
    <t>RetailStripmall MinOA_Sched</t>
  </si>
  <si>
    <t>RetailStripmall Type1_CLGSETP_SCH_NO_OPTIMUM</t>
  </si>
  <si>
    <t>Sat|Fri</t>
  </si>
  <si>
    <t>Mon|Tue|Wed|Thu</t>
  </si>
  <si>
    <t>RetailStripmall Type1_CLGSETP_SCH_NO_SETBACK</t>
  </si>
  <si>
    <t>Default|Sat|Fri|Mon|Tue|Wed|Thu</t>
  </si>
  <si>
    <t>RetailStripmall Type1_CLGSETP_SCH_YES_OPTIMUM</t>
  </si>
  <si>
    <t>SmrDsn|Mon|Tue|Wed|Thu</t>
  </si>
  <si>
    <t>RetailStripmall Type1_EQUIP_SCH</t>
  </si>
  <si>
    <t>Default|Mon|Tue|Wed|Thu</t>
  </si>
  <si>
    <t>RetailStripmall Type1_FAN_SCH</t>
  </si>
  <si>
    <t>Default|SmrDsn|Mon|Tue|Wed|Thu</t>
  </si>
  <si>
    <t>WntrDsn|Sat|Fri</t>
  </si>
  <si>
    <t>RetailStripmall Type1_HTGSETP_SCH_NO_OPTIMUM</t>
  </si>
  <si>
    <t>Default|Sat|Fri</t>
  </si>
  <si>
    <t>RetailStripmall Type1_HTGSETP_SCH_YES_OPTIMUM</t>
  </si>
  <si>
    <t>WntrDsn|Mon|Tue|Wed|Thu</t>
  </si>
  <si>
    <t>RetailStripmall Type1_Infil_SCH</t>
  </si>
  <si>
    <t>RetailStripmall Type1_LIGHT_SCH</t>
  </si>
  <si>
    <t>RetailStripmall Type1_MinOA_MotorizedDamper_SCH</t>
  </si>
  <si>
    <t>RetailStripmall Type1_OCC_SCH</t>
  </si>
  <si>
    <t>RetailStripmall Type1_SWH_SCH</t>
  </si>
  <si>
    <t>RetailStripmall Type2_CLGSETP_SCH_NO_OPTIMUM</t>
  </si>
  <si>
    <t>RetailStripmall Type2_CLGSETP_SCH_NO_SETBACK</t>
  </si>
  <si>
    <t>RetailStripmall Type2_CLGSETP_SCH_YES_OPTIMUM</t>
  </si>
  <si>
    <t>RetailStripmall Type2_EQUIP_SCH</t>
  </si>
  <si>
    <t>RetailStripmall Type2_FAN_SCH</t>
  </si>
  <si>
    <t>RetailStripmall Type2_HTGSETP_SCH_NO_OPTIMUM</t>
  </si>
  <si>
    <t>RetailStripmall Type2_HTGSETP_SCH_YES_OPTIMUM</t>
  </si>
  <si>
    <t>RetailStripmall Type2_Infil_SCH</t>
  </si>
  <si>
    <t>RetailStripmall Type2_LIGHT_SCH</t>
  </si>
  <si>
    <t>RetailStripmall Type2_MinOA_MotorizedDamper_SCH</t>
  </si>
  <si>
    <t>RetailStripmall Type2_OCC_SCH</t>
  </si>
  <si>
    <t>RetailStripmall Type2_SWH_SCH</t>
  </si>
  <si>
    <t>RetailStripmall Type3_CLGSETP_SCH_NO_OPTIMUM</t>
  </si>
  <si>
    <t>RetailStripmall Type3_CLGSETP_SCH_NO_SETBACK</t>
  </si>
  <si>
    <t>RetailStripmall Type3_CLGSETP_SCH_YES_OPTIMUM</t>
  </si>
  <si>
    <t>RetailStripmall Type3_EQUIP_SCH</t>
  </si>
  <si>
    <t>RetailStripmall Type3_FAN_SCH</t>
  </si>
  <si>
    <t>RetailStripmall Type3_HTGSETP_SCH_NO_OPTIMUM</t>
  </si>
  <si>
    <t>RetailStripmall Type3_HTGSETP_SCH_YES_OPTIMUM</t>
  </si>
  <si>
    <t>RetailStripmall Type3_Infil_SCH</t>
  </si>
  <si>
    <t>RetailStripmall Type3_LIGHT_SCH</t>
  </si>
  <si>
    <t>RetailStripmall Type3_MinOA_MotorizedDamper_SCH</t>
  </si>
  <si>
    <t>RetailStripmall Type3_OCC_SCH</t>
  </si>
  <si>
    <t>RetailStripmall Type3_SWH_SCH</t>
  </si>
  <si>
    <t>RetailStripmall WORK_EFF_SCH</t>
  </si>
  <si>
    <t>SchoolPrimary ACTIVITY_SCH</t>
  </si>
  <si>
    <t>SchoolPrimary AIR_VELO_SCH</t>
  </si>
  <si>
    <t>SchoolPrimary ALWAYS_OFF</t>
  </si>
  <si>
    <t>SchoolPrimary ALWAYS_ON</t>
  </si>
  <si>
    <t>SchoolPrimary Bath_ZN_1_FLR_1 SHW_default Hot Supply Temp Sched</t>
  </si>
  <si>
    <t>SchoolPrimary Bath_ZN_1_FLR_1 SHW_default Latent fract sched</t>
  </si>
  <si>
    <t>SchoolPrimary Bath_ZN_1_FLR_1 SHW_default Sensible fract sched</t>
  </si>
  <si>
    <t>SchoolPrimary Bath_ZN_1_FLR_1 SHW_default Temp Sched</t>
  </si>
  <si>
    <t>SchoolPrimary BLDG_EQUIP_SCH</t>
  </si>
  <si>
    <t>SchoolPrimary BLDG_LIGHT_BATH_SCH</t>
  </si>
  <si>
    <t>SchoolPrimary BLDG_LIGHT_CLASSROOM_SCH</t>
  </si>
  <si>
    <t>SchoolPrimary BLDG_LIGHT_CORRIDOR_SCH</t>
  </si>
  <si>
    <t>SchoolPrimary BLDG_LIGHT_GYM_SCH</t>
  </si>
  <si>
    <t>SchoolPrimary BLDG_LIGHT_LIBRARY_SCH</t>
  </si>
  <si>
    <t>SchoolPrimary BLDG_LIGHT_LOBBYFLR1_SCH</t>
  </si>
  <si>
    <t>SchoolPrimary BLDG_LIGHT_OFFICE_SCH</t>
  </si>
  <si>
    <t>SchoolPrimary BLDG_LIGHT_SCH</t>
  </si>
  <si>
    <t>SchoolPrimary BLDG_OCC_SCH</t>
  </si>
  <si>
    <t>SchoolPrimary BLDG_OCC_SCH_Cafeteria</t>
  </si>
  <si>
    <t>SchoolPrimary BLDG_OCC_SCH_Extend</t>
  </si>
  <si>
    <t>SchoolPrimary BLDG_OCC_SCH_Gym</t>
  </si>
  <si>
    <t>SchoolPrimary BLDG_OCC_SCH_Offices</t>
  </si>
  <si>
    <t>SchoolPrimary BLDG_SWH_SCH</t>
  </si>
  <si>
    <t>Sun|Sat</t>
  </si>
  <si>
    <t>SchoolPrimary Booster Water Inlet Temp Schedule</t>
  </si>
  <si>
    <t>SchoolPrimary Booster Water Setpoint Temp Schedule</t>
  </si>
  <si>
    <t>SchoolPrimary CLGSETP_SCH_NO_OPTIMUM</t>
  </si>
  <si>
    <t>SchoolPrimary CLGSETP_SCH_NO_SETBACK</t>
  </si>
  <si>
    <t>Default|SmrDsn|Wkdy</t>
  </si>
  <si>
    <t>SchoolPrimary CLGSETP_SCH_Setup</t>
  </si>
  <si>
    <t>Default|WntrDsn|Wkdy</t>
  </si>
  <si>
    <t>SchoolPrimary CLGSETP_SCH_VAV_OTHER</t>
  </si>
  <si>
    <t>SchoolPrimary CLGSETP_SCH_VAV_POD_1</t>
  </si>
  <si>
    <t>SchoolPrimary CLGSETP_SCH_VAV_POD_2</t>
  </si>
  <si>
    <t>SchoolPrimary CLGSETP_SCH_VAV_POD_3</t>
  </si>
  <si>
    <t>SchoolPrimary CLGSETP_SCH_YES_OPTIMUM</t>
  </si>
  <si>
    <t>SchoolPrimary CLGSETP_SCH_YES_OPTIMUM_original</t>
  </si>
  <si>
    <t>SchoolPrimary CLOTHING_SCH</t>
  </si>
  <si>
    <t>SchoolPrimary CoolingCoilAvailSched</t>
  </si>
  <si>
    <t>SchoolPrimary CW-Loop-Temp-Schedule</t>
  </si>
  <si>
    <t>SchoolPrimary Dual Zone Control Type Sched</t>
  </si>
  <si>
    <t>SchoolPrimary Exterior_Lgt_189_1</t>
  </si>
  <si>
    <t>SchoolPrimary Exterior_Lgt_ALWAYS_ON</t>
  </si>
  <si>
    <t>SchoolPrimary Exterior_lighting_schedule_a</t>
  </si>
  <si>
    <t>SchoolPrimary Exterior_lighting_schedule_b</t>
  </si>
  <si>
    <t>SchoolPrimary FAN_SCH</t>
  </si>
  <si>
    <t>SchoolPrimary Heating-Supply-Air-Temp-Sch</t>
  </si>
  <si>
    <t>SchoolPrimary Hours_of_operation</t>
  </si>
  <si>
    <t>SchoolPrimary HTGSETP_SCH_NO_OPTIMUM</t>
  </si>
  <si>
    <t>SchoolPrimary HTGSETP_SCH_Setback</t>
  </si>
  <si>
    <t>SchoolPrimary HTGSETP_SCH_VAV_OTHER</t>
  </si>
  <si>
    <t>SchoolPrimary HTGSETP_SCH_VAV_POD_1</t>
  </si>
  <si>
    <t>SchoolPrimary HTGSETP_SCH_VAV_POD_2</t>
  </si>
  <si>
    <t>SchoolPrimary HTGSETP_SCH_VAV_POD_3</t>
  </si>
  <si>
    <t>SchoolPrimary HTGSETP_SCH_YES_OPTIMUM</t>
  </si>
  <si>
    <t>SchoolPrimary HTGSETP_SCH_YES_OPTIMUM_original</t>
  </si>
  <si>
    <t>SchoolPrimary Humidity Setpoint Schedule</t>
  </si>
  <si>
    <t>SchoolPrimary HVACOperationSchd</t>
  </si>
  <si>
    <t>SchoolPrimary HW-Loop-Temp-Schedule</t>
  </si>
  <si>
    <t>SchoolPrimary INFIL_Door_Opening_SCH</t>
  </si>
  <si>
    <t>SchoolPrimary INFIL_SCH</t>
  </si>
  <si>
    <t>SchoolPrimary INFIL_SCH_PNNL</t>
  </si>
  <si>
    <t>SchoolPrimary Kitchen Exhaust Fan Balanced Exhaust Fraction Schedule</t>
  </si>
  <si>
    <t>SchoolPrimary KITCHEN_ELEC_EQUIP_SCH</t>
  </si>
  <si>
    <t>SchoolPrimary Kitchen_Exhaust_SCH</t>
  </si>
  <si>
    <t>SchoolPrimary KITCHEN_GAS_EQUIP_SCH</t>
  </si>
  <si>
    <t>SchoolPrimary Kitchen_ZN_1_FLR_1 SHW_default Hot Supply Temp Sched</t>
  </si>
  <si>
    <t>SchoolPrimary Kitchen_ZN_1_FLR_1 SHW_default Latent fract sched</t>
  </si>
  <si>
    <t>SchoolPrimary Kitchen_ZN_1_FLR_1 SHW_default Sensible fract sched</t>
  </si>
  <si>
    <t>SchoolPrimary Kitchen_ZN_1_FLR_1 SHW_default Temp Sched</t>
  </si>
  <si>
    <t>SchoolPrimary Kitchen_ZN_1_FLR_1_Case:1_WALKINFREEZER_WalkInStockingSched</t>
  </si>
  <si>
    <t>SchoolPrimary Kitchen_ZN_1_FLR_1_Case:2_SELFCONTAINEDDISPLAYCASE_CaseStockingSched</t>
  </si>
  <si>
    <t>SchoolPrimary MinOA_Kitchen_Sched</t>
  </si>
  <si>
    <t>SchoolPrimary MinOA_MotorizedDamper_Sched</t>
  </si>
  <si>
    <t>SchoolPrimary MinOA_Sched</t>
  </si>
  <si>
    <t>SchoolPrimary PlantOnSched</t>
  </si>
  <si>
    <t>SchoolPrimary ReheatCoilAvailSched</t>
  </si>
  <si>
    <t>SchoolPrimary Seasonal-Reset-Supply-Air-Temp-Sch</t>
  </si>
  <si>
    <t>SchoolPrimary SHADING_SCH</t>
  </si>
  <si>
    <t>SchoolPrimary SHWSys1 Water Heater Ambient Temperature Schedule Name</t>
  </si>
  <si>
    <t>SchoolPrimary SHWSys1 Water Heater Setpoint Temperature Schedule Name</t>
  </si>
  <si>
    <t>SchoolPrimary SHWSys1-Loop-Temp-Schedule</t>
  </si>
  <si>
    <t>SchoolPrimary VAV-Supply-Air-Temp-Sch</t>
  </si>
  <si>
    <t>SchoolPrimary walkin_occ_lght_SCH</t>
  </si>
  <si>
    <t>SchoolPrimary WORK_EFF_SCH</t>
  </si>
  <si>
    <t>SchoolSecondary ACTIVITY_SCH</t>
  </si>
  <si>
    <t>SchoolSecondary AIR_VELO_SCH</t>
  </si>
  <si>
    <t>SchoolSecondary ALWAYS_OFF</t>
  </si>
  <si>
    <t>SchoolSecondary ALWAYS_ON</t>
  </si>
  <si>
    <t>SchoolSecondary Bathrooms_ZN_1_FLR_1 SHW_default Hot Supply Temp Sched</t>
  </si>
  <si>
    <t>SchoolSecondary Bathrooms_ZN_1_FLR_1 SHW_default Latent fract sched</t>
  </si>
  <si>
    <t>SchoolSecondary Bathrooms_ZN_1_FLR_1 SHW_default Sensible fract sched</t>
  </si>
  <si>
    <t>SchoolSecondary Bathrooms_ZN_1_FLR_1 SHW_default Temp Sched</t>
  </si>
  <si>
    <t>SchoolSecondary Bathrooms_ZN_1_FLR_2 SHW_default Hot Supply Temp Sched</t>
  </si>
  <si>
    <t>SchoolSecondary Bathrooms_ZN_1_FLR_2 SHW_default Latent fract sched</t>
  </si>
  <si>
    <t>SchoolSecondary Bathrooms_ZN_1_FLR_2 SHW_default Sensible fract sched</t>
  </si>
  <si>
    <t>SchoolSecondary Bathrooms_ZN_1_FLR_2 SHW_default Temp Sched</t>
  </si>
  <si>
    <t>SchoolSecondary BLDG_ELEVATORS</t>
  </si>
  <si>
    <t>SchoolSecondary BLDG_EQUIP_SCH</t>
  </si>
  <si>
    <t>SchoolSecondary BLDG_LIGHT_BATH_SCH</t>
  </si>
  <si>
    <t>SchoolSecondary BLDG_LIGHT_CLASSROOM_SCH</t>
  </si>
  <si>
    <t>SchoolSecondary BLDG_LIGHT_CORRIDOR_SCH</t>
  </si>
  <si>
    <t>SchoolSecondary BLDG_LIGHT_GYM_SCH</t>
  </si>
  <si>
    <t>SchoolSecondary BLDG_LIGHT_LIBRARY_SCH</t>
  </si>
  <si>
    <t>SchoolSecondary BLDG_LIGHT_LOBBYFLR1_SCH</t>
  </si>
  <si>
    <t>SchoolSecondary BLDG_LIGHT_OFFICE_SCH</t>
  </si>
  <si>
    <t>SchoolSecondary BLDG_LIGHT_SCH</t>
  </si>
  <si>
    <t>SchoolSecondary BLDG_OCC_SCH</t>
  </si>
  <si>
    <t>SchoolSecondary BLDG_OCC_SCH_Auditorium</t>
  </si>
  <si>
    <t>SchoolSecondary BLDG_OCC_SCH_Cafeteria</t>
  </si>
  <si>
    <t>SchoolSecondary BLDG_OCC_SCH_Extend</t>
  </si>
  <si>
    <t>SchoolSecondary BLDG_OCC_SCH_Gym</t>
  </si>
  <si>
    <t>SchoolSecondary BLDG_OCC_SCH_Offices</t>
  </si>
  <si>
    <t>SchoolSecondary BLDG_SWH_SCH</t>
  </si>
  <si>
    <t>SchoolSecondary Booster Water Inlet Temp Schedule</t>
  </si>
  <si>
    <t>SchoolSecondary Booster Water Setpoint Temp Schedule</t>
  </si>
  <si>
    <t>SchoolSecondary CLGSETP_SCH_NO_OPTIMUM</t>
  </si>
  <si>
    <t>SchoolSecondary CLGSETP_SCH_NO_SETBACK</t>
  </si>
  <si>
    <t>SchoolSecondary CLGSETP_SCH_PSZ_AC_1_5</t>
  </si>
  <si>
    <t>SchoolSecondary CLGSETP_SCH_PSZ_AC_2_6</t>
  </si>
  <si>
    <t>SchoolSecondary CLGSETP_SCH_PSZ_AC_3_7</t>
  </si>
  <si>
    <t>SchoolSecondary CLGSETP_SCH_PSZ_AC_4_8</t>
  </si>
  <si>
    <t>SchoolSecondary CLGSETP_SCH_PSZ_AC_5_9</t>
  </si>
  <si>
    <t>SchoolSecondary CLGSETP_SCH_Setup</t>
  </si>
  <si>
    <t>SchoolSecondary CLGSETP_SCH_YES_OPTIMUM</t>
  </si>
  <si>
    <t>SchoolSecondary CLGSETP_SCH_Yes_Optimum_Original</t>
  </si>
  <si>
    <t>SchoolSecondary CLOTHING_SCH</t>
  </si>
  <si>
    <t>SchoolSecondary CoolingCoilAvailSched</t>
  </si>
  <si>
    <t>SchoolSecondary CW-Loop-Temp-Schedule</t>
  </si>
  <si>
    <t>SchoolSecondary Dual Zone Control Type Sched</t>
  </si>
  <si>
    <t>SchoolSecondary ELEV_LIGHT_FAN_SCH_24_7</t>
  </si>
  <si>
    <t>SchoolSecondary ELEV_LIGHT_FAN_SCH_ADD_DF</t>
  </si>
  <si>
    <t>SchoolSecondary Exterior_Lgt_189_1</t>
  </si>
  <si>
    <t>SchoolSecondary Exterior_Lgt_ALWAYS_ON</t>
  </si>
  <si>
    <t>SchoolSecondary Exterior_lighting_schedule_a</t>
  </si>
  <si>
    <t>SchoolSecondary Exterior_lighting_schedule_b</t>
  </si>
  <si>
    <t>SchoolSecondary FAN_SCH</t>
  </si>
  <si>
    <t>SchoolSecondary Heating-Supply-Air-Temp-Sch</t>
  </si>
  <si>
    <t>SchoolSecondary Hours_of_operation</t>
  </si>
  <si>
    <t>SchoolSecondary HTGSETP_SCH_NO_OPTIMUM</t>
  </si>
  <si>
    <t>SchoolSecondary HTGSETP_SCH_PSZ_AC_1_5</t>
  </si>
  <si>
    <t>SchoolSecondary HTGSETP_SCH_PSZ_AC_2_6</t>
  </si>
  <si>
    <t>SchoolSecondary HTGSETP_SCH_PSZ_AC_3_7</t>
  </si>
  <si>
    <t>SchoolSecondary HTGSETP_SCH_PSZ_AC_4_8</t>
  </si>
  <si>
    <t>SchoolSecondary HTGSETP_SCH_PSZ_AC_5_9</t>
  </si>
  <si>
    <t>SchoolSecondary HTGSETP_SCH_Setback</t>
  </si>
  <si>
    <t>SchoolSecondary HTGSETP_SCH_YES_OPTIMUM</t>
  </si>
  <si>
    <t>SchoolSecondary HTGSETP_SCH_Yes_Optimum_Original</t>
  </si>
  <si>
    <t>SchoolSecondary Humidity Setpoint Schedule</t>
  </si>
  <si>
    <t>SchoolSecondary HVACOperationSchd</t>
  </si>
  <si>
    <t>SchoolSecondary HW-Loop-Temp-Schedule</t>
  </si>
  <si>
    <t>SchoolSecondary INFIL_Door_Opening_SCH</t>
  </si>
  <si>
    <t>SchoolSecondary INFIL_SCH</t>
  </si>
  <si>
    <t>SchoolSecondary INFIL_SCH_PNNL</t>
  </si>
  <si>
    <t>SchoolSecondary Kitchen Exhaust Fan Balanced Exhaust Fraction Schedule</t>
  </si>
  <si>
    <t>SchoolSecondary KITCHEN_ELEC_EQUIP_SCH</t>
  </si>
  <si>
    <t>SchoolSecondary Kitchen_Exhaust_SCH</t>
  </si>
  <si>
    <t>SchoolSecondary Kitchen_Exhaust_SCH_DCV</t>
  </si>
  <si>
    <t>SchoolSecondary KITCHEN_GAS_EQUIP_SCH</t>
  </si>
  <si>
    <t>SchoolSecondary Kitchen_ZN_1_FLR_1 SHW_default Hot Supply Temp Sched</t>
  </si>
  <si>
    <t>SchoolSecondary Kitchen_ZN_1_FLR_1 SHW_default Latent fract sched</t>
  </si>
  <si>
    <t>SchoolSecondary Kitchen_ZN_1_FLR_1 SHW_default Sensible fract sched</t>
  </si>
  <si>
    <t>SchoolSecondary Kitchen_ZN_1_FLR_1 SHW_default Temp Sched</t>
  </si>
  <si>
    <t>SchoolSecondary Kitchen_ZN_1_FLR_1_Case:1_WALKINFREEZER_WalkInStockingSched</t>
  </si>
  <si>
    <t>SchoolSecondary Kitchen_ZN_1_FLR_1_Case:2_SELFCONTAINEDDISPLAYCASE_CaseStockingSched</t>
  </si>
  <si>
    <t>SchoolSecondary MinOA_MotorizedDamper_Sched</t>
  </si>
  <si>
    <t>SchoolSecondary MinOA_Sched</t>
  </si>
  <si>
    <t>Default|WntrDsn|SmrDsn|Wkdy</t>
  </si>
  <si>
    <t>SchoolSecondary PlantOnSched</t>
  </si>
  <si>
    <t>SchoolSecondary ReheatCoilAvailSched</t>
  </si>
  <si>
    <t>SchoolSecondary Seasonal-Reset-Supply-Air-Temp-Sch</t>
  </si>
  <si>
    <t>SchoolSecondary SHADING_SCH</t>
  </si>
  <si>
    <t>SchoolSecondary SHWSys1 Water Heater Ambient Temperature Schedule Name</t>
  </si>
  <si>
    <t>SchoolSecondary SHWSys1 Water Heater Setpoint Temperature Schedule Name</t>
  </si>
  <si>
    <t>SchoolSecondary SHWSys1-Loop-Temp-Schedule</t>
  </si>
  <si>
    <t>SchoolSecondary VAV-Supply-Air-Temp-Sch</t>
  </si>
  <si>
    <t>SchoolSecondary walkin_occ_lght_SCH</t>
  </si>
  <si>
    <t>SchoolSecondary WORK_EFF_SCH</t>
  </si>
  <si>
    <t>Warehouse Always Off Schedule</t>
  </si>
  <si>
    <t>Warehouse Always On Schedule</t>
  </si>
  <si>
    <t>Warehouse ALWAYS_OFF</t>
  </si>
  <si>
    <t>Warehouse ALWAYS_ON</t>
  </si>
  <si>
    <t>Warehouse BLDG_LIGHT_OFFICE_SCH</t>
  </si>
  <si>
    <t>Warehouse BLDG_LIGHT_STORAGE_SCH</t>
  </si>
  <si>
    <t>Warehouse BLDG_OCC_SCH</t>
  </si>
  <si>
    <t>Warehouse Bulk Storage Heating Setpoint Schedule</t>
  </si>
  <si>
    <t>Warehouse COMPACT HVAC-ALWAYS 1</t>
  </si>
  <si>
    <t>Warehouse COMPACT HVAC-ALWAYS 4</t>
  </si>
  <si>
    <t>Warehouse Exterior_Lgt_189_1</t>
  </si>
  <si>
    <t>Warehouse Exterior_Lgt_ALWAYS_ON</t>
  </si>
  <si>
    <t>Warehouse Exterior_lighting_schedule_a</t>
  </si>
  <si>
    <t>Warehouse Exterior_lighting_schedule_b</t>
  </si>
  <si>
    <t>Warehouse Exterior_Ltg_Sch</t>
  </si>
  <si>
    <t>Warehouse FanSched</t>
  </si>
  <si>
    <t>Warehouse Fine Storage Cooling Setpoint Schedule</t>
  </si>
  <si>
    <t>Warehouse Fine Storage Heating Setpoint Schedule</t>
  </si>
  <si>
    <t>Warehouse Hot Water Setpoint Temp Schedule</t>
  </si>
  <si>
    <t>Warehouse INFIL_Door_Opening_SCH</t>
  </si>
  <si>
    <t>Warehouse MinOA_MotorizedDamper_Sched</t>
  </si>
  <si>
    <t>Warehouse MinOA_Sched</t>
  </si>
  <si>
    <t>Warehouse OA Damper Always ON Schedule</t>
  </si>
  <si>
    <t>Warehouse OA Damper Off during off hrs Schedule</t>
  </si>
  <si>
    <t>Warehouse Office Activity Schedule</t>
  </si>
  <si>
    <t>Warehouse Office_Plug_SCH</t>
  </si>
  <si>
    <t>Warehouse ZoneControlSchedule</t>
  </si>
  <si>
    <t xml:space="preserve">From DOE Reference Buildings </t>
  </si>
  <si>
    <t>From DOE Prototype Buildings</t>
  </si>
  <si>
    <t>41_31_171</t>
  </si>
  <si>
    <t>41_31_172</t>
  </si>
  <si>
    <t>41_31_173</t>
  </si>
  <si>
    <t>41_31_174</t>
  </si>
  <si>
    <t>41_31_175</t>
  </si>
  <si>
    <t>Standards Information</t>
  </si>
  <si>
    <t>Material Standard</t>
  </si>
  <si>
    <t>Material Standard Source</t>
  </si>
  <si>
    <t>Code Category</t>
  </si>
  <si>
    <t>Code Identifier</t>
  </si>
  <si>
    <t>Framing Material</t>
  </si>
  <si>
    <t>Framing Configuration</t>
  </si>
  <si>
    <t>Framing Depth</t>
  </si>
  <si>
    <t>Framing Size</t>
  </si>
  <si>
    <t>Cavity Insulation (hr*ft^2*F/Btu)</t>
  </si>
  <si>
    <t>CEC Title24-2013</t>
  </si>
  <si>
    <t>Infiltration per Exterior Wall Area (ft^3/min*ft^2 ext)</t>
  </si>
  <si>
    <t>90.1-2004</t>
  </si>
  <si>
    <t>Lighting and ventilation taken from 90.1-2010.  Equipment and infiltration taken from 189.1-2009 template.  Schedules and occupancy taken from DOE Ref 2004 template.</t>
  </si>
  <si>
    <t>ASHRAE 90.1-2013</t>
  </si>
  <si>
    <t>90.1-2013</t>
  </si>
  <si>
    <t>Assembly Maximum U-Value</t>
  </si>
  <si>
    <t>Building Category</t>
  </si>
  <si>
    <t>Insulation Layer</t>
  </si>
  <si>
    <t>Construction Category Lookup</t>
  </si>
  <si>
    <t>Nonresidential</t>
  </si>
  <si>
    <t>Residential</t>
  </si>
  <si>
    <t>Semiheated</t>
  </si>
  <si>
    <t>Assembly Maximum Solar Heat Gain Coefficient</t>
  </si>
  <si>
    <t>Metal Building</t>
  </si>
  <si>
    <t>Attic and Other</t>
  </si>
  <si>
    <t>Assembly Maximum F Factor</t>
  </si>
  <si>
    <t>Assembly Maximum C Factor</t>
  </si>
  <si>
    <t>Exterior Wall Building Category</t>
  </si>
  <si>
    <t>Exterior Wall Standards Construction Type</t>
  </si>
  <si>
    <t>Exterior Floor Standards Construction Type</t>
  </si>
  <si>
    <t>Exterior Floor Building Category</t>
  </si>
  <si>
    <t>Exterior Roof Standards Construction Type</t>
  </si>
  <si>
    <t>Exterior Roof Building Category</t>
  </si>
  <si>
    <t>Ground Contact Wall Standards Construction Type</t>
  </si>
  <si>
    <t>Ground Contact Wall Building Category</t>
  </si>
  <si>
    <t>Ground Contact Floor Standards Construction Type</t>
  </si>
  <si>
    <t>Ground Contact Floor Building Category</t>
  </si>
  <si>
    <t>Minimum Percent of Surface</t>
  </si>
  <si>
    <t>Maximum Percent of Surface</t>
  </si>
  <si>
    <t>Glass with Curb</t>
  </si>
  <si>
    <t>Plastic with Curb</t>
  </si>
  <si>
    <t>Without Curb</t>
  </si>
  <si>
    <t>MediumOffice</t>
  </si>
  <si>
    <t>LargeOffice</t>
  </si>
  <si>
    <t>sort</t>
  </si>
  <si>
    <t>Construction</t>
  </si>
  <si>
    <t>Sort</t>
  </si>
  <si>
    <t>Exterior Fixed Window Standards Construction Type</t>
  </si>
  <si>
    <t>Exterior Operable Window Standards Construction Type</t>
  </si>
  <si>
    <t>Exterior Door Standards Construction Type</t>
  </si>
  <si>
    <t>Ground Contact Ceiling Standards Construction Type</t>
  </si>
  <si>
    <t>Ground Contact Ceiling Building Category</t>
  </si>
  <si>
    <t>Exterior Skylight Standards Construction Type</t>
  </si>
  <si>
    <t>Exterior Overhead Door Standards Construction Type</t>
  </si>
  <si>
    <t>A climate zone set is a group of climate zones</t>
  </si>
  <si>
    <t>Climate Zone</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</si>
  <si>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</si>
  <si>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</si>
  <si>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</si>
  <si>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</si>
  <si>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</si>
  <si>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</si>
  <si>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</si>
  <si>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</si>
  <si>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</si>
  <si>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</si>
  <si>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</si>
  <si>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</si>
  <si>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</si>
  <si>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</si>
  <si>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</si>
  <si>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</si>
  <si>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</si>
  <si>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</si>
  <si>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</si>
  <si>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</si>
  <si>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</si>
  <si>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</si>
  <si>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</si>
  <si>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</si>
  <si>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</si>
  <si>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</si>
  <si>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</si>
  <si>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</si>
  <si>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</si>
  <si>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</si>
  <si>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</si>
  <si>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</si>
  <si>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</si>
  <si>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</si>
  <si>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</si>
  <si>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</si>
  <si>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Climate Zone38</t>
  </si>
  <si>
    <t>Climate Zone39</t>
  </si>
  <si>
    <t>Exterior Fixed Window Building Category</t>
  </si>
  <si>
    <t>Exterior Operable Window Building Category</t>
  </si>
  <si>
    <t>Exterior Door Building Category</t>
  </si>
  <si>
    <t>Exterior Overhead Door Building Category</t>
  </si>
  <si>
    <t>Exterior Skylight Building Category</t>
  </si>
  <si>
    <t>Lighting and ventilation taken from 90.1-2013.  Equipment and infiltration taken from 189.1-2009 template.  Schedules and occupancy taken from DOE Ref 2004 template.</t>
  </si>
  <si>
    <t>Assembly Minimum VT SHGC</t>
  </si>
  <si>
    <t>sort order</t>
  </si>
  <si>
    <t>Ground Contact Surfaces</t>
  </si>
  <si>
    <t>ClimateZone 2A</t>
  </si>
  <si>
    <t>ClimateZone 2B</t>
  </si>
  <si>
    <t>ClimateZone 3A</t>
  </si>
  <si>
    <t>ClimateZone 3B</t>
  </si>
  <si>
    <t>ClimateZone 3C</t>
  </si>
  <si>
    <t>ClimateZone 4A</t>
  </si>
  <si>
    <t>ClimateZone 4B</t>
  </si>
  <si>
    <t>ClimateZone 4C</t>
  </si>
  <si>
    <t>ClimateZone 5A</t>
  </si>
  <si>
    <t>ClimateZone 5B</t>
  </si>
  <si>
    <t>ClimateZone 5C</t>
  </si>
  <si>
    <t>ClimateZone 6A</t>
  </si>
  <si>
    <t>ClimateZone 6B</t>
  </si>
  <si>
    <t>This table contains construction requirements for different classes of constructions</t>
  </si>
  <si>
    <t>GuestRoomOcc</t>
  </si>
  <si>
    <t>GuestRoomVac</t>
  </si>
  <si>
    <t>ASHRAE 62.1-2004Hotels, Motels, Resorts, DormitoriesBedroom/living Room</t>
  </si>
  <si>
    <t>ASHRAE 62.1-1999Hotels, Motels, Resorts, DormitoriesDormitory sleeping areas</t>
  </si>
  <si>
    <t>ASHRAE 62.1-2007Hotels, Motels, Resorts, DormitoriesBedroom/living Room</t>
  </si>
  <si>
    <t>Density (kg/m^3)</t>
  </si>
  <si>
    <t>Specific Heat (J/kg*K)</t>
  </si>
  <si>
    <t>Resistance (m^2*K/W)</t>
  </si>
  <si>
    <t>Conductivity (W/m*K)</t>
  </si>
  <si>
    <t>Thickness (m)</t>
  </si>
  <si>
    <t>Iran BHRC Code19</t>
  </si>
  <si>
    <t>Iran BHRC Code19 Standard</t>
  </si>
  <si>
    <t>InsulationPolymer: ExpandedPolystyrene(EPS)</t>
  </si>
  <si>
    <t>InsulatioPolymern: ExpandedPolystyrene(EPS)</t>
  </si>
  <si>
    <t>InsulationPolymer: ExtrudedPolystyrene(XPS)</t>
  </si>
  <si>
    <t>InsulationMineral: RockWool</t>
  </si>
  <si>
    <t>InsulationMineral: GlassWool</t>
  </si>
  <si>
    <t>IranCode19 InsulationMineral: GlassWool 120-150 5cm</t>
  </si>
  <si>
    <t>Tile: Tile</t>
  </si>
  <si>
    <t>Mortar: CementMortar</t>
  </si>
  <si>
    <t>CementBoard: Fiber</t>
  </si>
  <si>
    <t>CementBoard: Cellulose</t>
  </si>
  <si>
    <t>Smooth</t>
  </si>
  <si>
    <t>Gypsum: GypsumBoardRegular</t>
  </si>
  <si>
    <t>Gypsum: GypsumBoardFireResistant</t>
  </si>
  <si>
    <t>IranCode19  Mortar: CementMortar Dens:More2000 T:2cm</t>
  </si>
  <si>
    <t>IranCode19 Mortar: CementMortar Dens:1800-2000 T:2cm</t>
  </si>
  <si>
    <t>IranCode19 Mortar: CementMortar Dens:1600-1800 T:2cm</t>
  </si>
  <si>
    <t>IranCode19 Mortar: CementMortar Dens:1450-1600 T:2cm</t>
  </si>
  <si>
    <t>IranCode19 Mortar: CementMortar Dens:1250-1450 T:2cm</t>
  </si>
  <si>
    <t>IranCode19 Mortar: CementMortar Dens:1000-1250 T:2cm</t>
  </si>
  <si>
    <t>IranCode19 Mortar: CementMortar Dens:750-1000 T:2cm</t>
  </si>
  <si>
    <t>IranCode19 Mortar: CementMortar Dens:500-750 T:2cm</t>
  </si>
  <si>
    <t>IranCode19 InsulationPolymer: ExpandedPolystyrene(EPS) Dens:7-10 T:2.5cm</t>
  </si>
  <si>
    <t>IranCode19 InsulationPolymer: ExpandedPolystyrene(EPS) Dens:7-10 T:5cm</t>
  </si>
  <si>
    <t>IranCode19 InsulationPolymer: ExpandedPolystyrene(EPS) Dens:10-13 T:2.5cm</t>
  </si>
  <si>
    <t>IranCode19 InsulationPolymer: ExpandedPolystyrene(EPS) Dens:10-13 T:5cm</t>
  </si>
  <si>
    <t>IranCode19 InsulationPolymer: ExpandedPolystyrene(EPS) Dens:13-15 T:2.5cm</t>
  </si>
  <si>
    <t>IranCode19 InsulationPolymer: ExpandedPolystyrene(EPS) Dens:13-15 T:5cm</t>
  </si>
  <si>
    <t>IranCode19 InsulationPolymer: ExpandedPolystyrene(EPS) Desn:15-19 T:2.5cm</t>
  </si>
  <si>
    <t>IranCode19 InsulationPolymer: ExpandedPolystyrene(EPS) Dens:15-19 T:5cm</t>
  </si>
  <si>
    <t>IranCode19 InsulationPolymer: ExpandedPolystyrene(EPS) Dens:19-24 T:2.5cm</t>
  </si>
  <si>
    <t>IranCode19 InsulationPolymer: ExpandedPolystyrene(EPS) Dens:19-24 T:5cm</t>
  </si>
  <si>
    <t>IranCode19 InsulationPolymer: ExpandedPolystyrene(EPS) Dens:24-29 T:2.5cm</t>
  </si>
  <si>
    <t>IranCode19 InsulationPolymer: ExpandedPolystyrene(EPS) Dens:24-29 T:5cm</t>
  </si>
  <si>
    <t>IranCode19 InsulationPolymer: ExpandedPolystyrene(EPS) Dens:29-40 T:2.5cm</t>
  </si>
  <si>
    <t>IranCode19 InsulationPolymer: ExpandedPolystyrene(EPS) Dens:29-40 T:5cm</t>
  </si>
  <si>
    <t>IranCode19 InsulationPolymer: ExpandedPolystyrene(EPS) Dens:More40 T:2.5cm</t>
  </si>
  <si>
    <t>IranCode19 InsulationPolymer: ExpandedPolystyrene(EPS) Dens:More40 T:5cm</t>
  </si>
  <si>
    <t>IranCode19 InsulationPolymer: ExtrudedPolystyrene(XPS) WithCo2 Dens:28-40 T:2.5cm</t>
  </si>
  <si>
    <t>IranCode19 InsulationPolymer: ExtrudedPolystyrene(XPS) WithCo2 Dens:28-40 T:5cm</t>
  </si>
  <si>
    <t>IranCode19 InsulationPolymer: ExtrudedPolystyrene(XPS) WithCo2 Dens:28-40 T:7.5cm</t>
  </si>
  <si>
    <t>IranCode19 InsulationPolymer: ExtrudedPolystyrene(XPS) WithHCFC Dens:25-40 T:2.5cm</t>
  </si>
  <si>
    <t>IranCode19 InsulationPolymer: ExtrudedPolystyrene(XPS) WithHCFC Dens:25-40 T:5cm</t>
  </si>
  <si>
    <t>IranCode19 InsulationPolymer: ExtrudedPolystyrene(XPS) CFC WithSuperficialFilm Dens:25-40 T:2.5cm</t>
  </si>
  <si>
    <t>IranCode19 InsulationPolymer: ExtrudedPolystyrene(XPS) CFC WithSuperficialFilm Dens:25-40 T:5cm</t>
  </si>
  <si>
    <t>IranCode19 InsulationPolymer: ExtrudedPolystyrene(XPS) CFC WithoutSuperficialFilm Dens:25-40 T:2.5cm</t>
  </si>
  <si>
    <t>IranCode19 InsulationPolymer: ExtrudedPolystyrene(XPS) CFC WithoutSuperficialFilm Dens:25-40 T:5cm</t>
  </si>
  <si>
    <t>IranCode19 InsulationMineral: RockWool Dens:15-25 T:2.5cm</t>
  </si>
  <si>
    <t>IranCode19 InsulationMineral: RockWool Dens:15-25 T:5cm</t>
  </si>
  <si>
    <t>IranCode19 InsulationMineral: RockWool Dens:25-40 T:2.5cm</t>
  </si>
  <si>
    <t>IranCode19 InsulationMineral: RockWool Dens:25-40 T:5cm</t>
  </si>
  <si>
    <t>IranCode19 InsulationMineral: RockWool Dens:40-100 T:2.5cm</t>
  </si>
  <si>
    <t>IranCode19 InsulationMineral: RockWool Dens:40-100 T:5cm</t>
  </si>
  <si>
    <t>IranCode19 InsulationMineral: RockWool Dens:100-125 T:2.5cm</t>
  </si>
  <si>
    <t>IranCode19 InsulationMineral: RockWool Dens:100-125 T:5cm</t>
  </si>
  <si>
    <t>IranCode19 InsulationMineral: RockWool Dens:125-150 T:2.5cm</t>
  </si>
  <si>
    <t>IranCode19 InsulationMineral: RockWool Dens:125-150 T:5cm</t>
  </si>
  <si>
    <t>IranCode19 InsulationMineral: RockWool Dens:150-175 T:2.5cm</t>
  </si>
  <si>
    <t>IranCode19 InsulationMineral: RockWool Dens:150-175 T:5cm</t>
  </si>
  <si>
    <t>IranCode19 InsulationMineral: RockWool Dens:175-200 T:2.5cm</t>
  </si>
  <si>
    <t>IranCode19 InsulationMineral: RockWool Dens:175-200 T:5cm</t>
  </si>
  <si>
    <t>IranCode19 InsulationMineral: GlassWool Dens:7-10 2.T:5cm</t>
  </si>
  <si>
    <t>IranCode19 InsulationMineral: GlassWool Dens:7-10 T:5cm</t>
  </si>
  <si>
    <t>IranCode19 InsulationMineral: GlassWool Dens:10-15 T:2.5cm</t>
  </si>
  <si>
    <t>IranCode19 InsulationMineral: GlassWool Dens:10-15 T:5cm</t>
  </si>
  <si>
    <t>IranCode19 InsulationMineral: GlassWool Dens:15-20 T:2.5cm</t>
  </si>
  <si>
    <t>IranCode19 InsulationMineral: GlassWool Dens:15-20 T:5cm</t>
  </si>
  <si>
    <t>IranCode19 InsulationMineral: GlassWool Dens:20-30 T:2.5cm</t>
  </si>
  <si>
    <t>IranCode19 InsulationMineral: GlassWool Dens:20-30 T:5cm</t>
  </si>
  <si>
    <t>IranCode19 InsulationMineral: GlassWool Dens:30-40 T:2.5cm</t>
  </si>
  <si>
    <t>IranCode19 InsulationMineral: GlassWool Dens:30-40 T:5cm</t>
  </si>
  <si>
    <t>IranCode19 InsulationMineral: GlassWool Dens:40-80 T:2.5cm</t>
  </si>
  <si>
    <t>IranCode19 InsulationMineral: GlassWool Dens:40-80 T:5cm</t>
  </si>
  <si>
    <t>IranCode19 InsulationMineral: GlassWool Dens:80-120 T:2.5cm</t>
  </si>
  <si>
    <t>IranCode19 InsulationMineral: GlassWool Dens:80-120 T:5cm</t>
  </si>
  <si>
    <t>IranCode19 InsulationMineral: GlassWool Dens:120-150 T:2.5cm</t>
  </si>
  <si>
    <t>IranCode19 Tile: Tile Dens:2300-2400 T:1cm</t>
  </si>
  <si>
    <t>IranCode19 Tile: Tile Dens:2200-2300 T:1cm</t>
  </si>
  <si>
    <t>IranCode19 Tile: Tile Dens:2100-2200 T:1cm</t>
  </si>
  <si>
    <t>IranCode19 Tile: Tile Dens:2000-2100 T:1cm</t>
  </si>
  <si>
    <t>IranCode19 Tile: Tile Dens:1900-2000 T:1cm</t>
  </si>
  <si>
    <t>IranCode19 Tile: Tile Dens:1800-1900 T:1cm</t>
  </si>
  <si>
    <t>IranCode19 Tile: Tile Dens:1700-1800 T:1cm</t>
  </si>
  <si>
    <t>IranCode19 Tile: Tile Dens:1600-1700 T:1cm</t>
  </si>
  <si>
    <t>IranCode19 Tile: Tile Dens:1500-1600 T:1cm</t>
  </si>
  <si>
    <t>IranCode19 Tile: Tile Dens:1400-1500 T:1cm</t>
  </si>
  <si>
    <t>IranCode19 Tile: Tile Dens:1300-1400 T:1cm</t>
  </si>
  <si>
    <t>IranCode19 Tile: Tile Dens:1200-1300 T:1cm</t>
  </si>
  <si>
    <t>IranCode19 Tile: Tile Dens:1100-1200 T:1cm</t>
  </si>
  <si>
    <t>IranCode19 Tile: Tile Dens:1000-1100 T:1cm</t>
  </si>
  <si>
    <t>IranCode19 Tile: Tile Dens:Less1000 T:1cm</t>
  </si>
  <si>
    <t>IranCode19 CementBoard: Fiber Dens:1800-2200 T:6mm</t>
  </si>
  <si>
    <t>IranCode19 CementBoard: Fiber Dens:1800-2200 T:8mm</t>
  </si>
  <si>
    <t>IranCode19 CementBoard: Fiber Dens:1800-2200 T:10mm</t>
  </si>
  <si>
    <t>IranCode19 CementBoard: Fiber Dens:1800-2200 T:12mm</t>
  </si>
  <si>
    <t>IranCode19 CementBoard: Fiber Dens:1400-1800 T:6mm</t>
  </si>
  <si>
    <t>IranCode19 CementBoard: Fiber Dens:1400-1800 T:8mm</t>
  </si>
  <si>
    <t>IranCode19 CementBoard: Fiber Dens:1400-1800 T:10mm</t>
  </si>
  <si>
    <t>IranCode19 CementBoard: Fiber Dens:1400-1800 T:12mm</t>
  </si>
  <si>
    <t>IranCode19 CementBoard: Cellulose Dens:1400-1800 T:6mm</t>
  </si>
  <si>
    <t>IranCode19 CementBoard: Cellulose Dens:1400-1800 T:8mm</t>
  </si>
  <si>
    <t>IranCode19 CementBoard: Cellulose Dens:1400-1800 T:10mm</t>
  </si>
  <si>
    <t>IranCode19 CementBoard: Cellulose Dens:1400-1800 T:12mm</t>
  </si>
  <si>
    <t>IranCode19 CementBoard: Cellulose Dens:1000-1400 T:6mm</t>
  </si>
  <si>
    <t>IranCode19 CementBoard: Cellulose Dens:1000-1400 T:8mm</t>
  </si>
  <si>
    <t>IranCode19 CementBoard: Cellulose Dens:1000-1400 T:10mm</t>
  </si>
  <si>
    <t>IranCode19 CementBoard: Cellulose Dens:1000-1400 T:12mm</t>
  </si>
  <si>
    <t>IranCode19 Gypsum: GypsumBoardRegular Dens:750-900 T:6mm</t>
  </si>
  <si>
    <t>IranCode19 Gypsum: GypsumBoardRegular Dens:750-900 T:9mm</t>
  </si>
  <si>
    <t>IranCode19 Gypsum: GypsumBoardRegular Dens:750-900 T:12mm</t>
  </si>
  <si>
    <t>IranCode19 Gypsum: GypsumBoardRegular Dens:750-900 T:15mm</t>
  </si>
  <si>
    <t>IranCode19 Gypsum: GypsumBoardRegular Dens:750-900 T:18mm</t>
  </si>
  <si>
    <t>IranCode19 Gypsum: GypsumBoardFireResistant Dens:800-1000 T:12mm</t>
  </si>
  <si>
    <t>IranCode19 Gypsum: GypsumBoardFireResistant Dens:800-1000 T:15mm</t>
  </si>
  <si>
    <t>IranCode19 Gypsum: GypsumBoardFireResistant Dens:800-1000 T:18mm</t>
  </si>
  <si>
    <t>IranCode19 Concrete: ReinforcedConcrete1-2%WithCommonAggregate Dens:2300-2400 T:5cm</t>
  </si>
  <si>
    <t>IranCode19 Concrete: ReinforcedConcrete1-2%WithCommonAggregate Dens:2300-2400 T:10cm</t>
  </si>
  <si>
    <t>IranCode19 Concrete: ReinforcedConcrete1-2%WithCommonAggregate Dens:2300-2400 T:20cm</t>
  </si>
  <si>
    <t>IranCode19 Concrete: ReinforcedConcreteMore2%WithCommonAggregate Dens:More2400 T:5cm</t>
  </si>
  <si>
    <t>IranCode19 Concrete: ReinforcedConcrete1-2%WithCommonAggregate Dens:More2400 T:10cm</t>
  </si>
  <si>
    <t>IranCode19 Concrete: ReinforcedConcrete1-2%WithCommonAggregate Dens:More2400 T:20cm</t>
  </si>
  <si>
    <t>IranCode19 Concrete: ConcreteWithCommonCompactAggregate Dens:2300-2600 T:5cm</t>
  </si>
  <si>
    <t>IranCode19 Concrete: ConcreteWithCommonCompactAggregate Dens:2300-2600 T:10cm</t>
  </si>
  <si>
    <t>IranCode19 Concrete: ConcreteWithCommonCompactAggregate Dens:2300-2600 T:20cm</t>
  </si>
  <si>
    <t>IranCode19 Concrete: ConcreteWithCommonCompactAggregate Dens:2000-2300 T:5cm</t>
  </si>
  <si>
    <t>IranCode19 Concrete: ConcreteWithCommonCompactAggregate Dens:2000-2300 T:10cm</t>
  </si>
  <si>
    <t>IranCode19 Concrete: ConcreteWithCommonCompactAggregate Dens:2000-2300 T:20cm</t>
  </si>
  <si>
    <t>IranCode19 Concrete: ConcreteWithCommonPorousAggregate Dens:1800-2000 T:5cm</t>
  </si>
  <si>
    <t>IranCode19 Concrete: ConcreteWithCommonPorousAggregate Dens:1800-2000 T:10cm</t>
  </si>
  <si>
    <t>IranCode19 Concrete: ConcreteWithCommonPorousAggregate Dens:1800-2000 T:20cm</t>
  </si>
  <si>
    <t>IranCode19 Concrete: ConcreteWithCommonPorousAggregate Dens:1600-1800 T:5cm</t>
  </si>
  <si>
    <t>IranCode19 Concrete: ConcreteWithCommonPorousAggregate Dens:1600-1800 T:10cm</t>
  </si>
  <si>
    <t>IranCode19 Concrete: ConcreteWithCommonPorousAggregate Dens:1600-1800 T:20cm</t>
  </si>
  <si>
    <t>IranCode19 Concrete: ConcreteWithCompactBlastFurnaceSlagAggregateWith Bank Sand Dense:2000-2400 T:5cm</t>
  </si>
  <si>
    <t>IranCode19 Concrete: ConcreteWithCompactBlastFurnaceSlagAggregateWith Bank Sand Dense:2000-2400 T:10cm</t>
  </si>
  <si>
    <t>IranCode19 Concrete: ConcreteWithCompactBlastFurnaceSlagAggregateWith Bank Sand Dense:2000-2400 T:20cm</t>
  </si>
  <si>
    <t>IranCode19 Concrete: ConcreteWithCompactBlastFurnaceSlagAggregateWith…. Dense:2100-2300 T:5cm</t>
  </si>
  <si>
    <t>IranCode19 Concrete: ConcreteWithCompactBlastFurnaceSlagAggregateWith…. Dense:2100-2300 T:10cm</t>
  </si>
  <si>
    <t>IranCode19 Concrete: ConcreteWithCompactBlastFurnaceSlagAggregateWith…. Dense:2100-2300 T:20cm</t>
  </si>
  <si>
    <t>IranCode19 Concrete: ConcreteWithPorousBlastFurnaceSlagAggregate Dense:1600-2000 T:5cm</t>
  </si>
  <si>
    <t>IranCode19 Concrete: ConcreteWithPorousBlastFurnaceSlagAggregate Dense:1600-2000 T:10cm</t>
  </si>
  <si>
    <t>IranCode19 Concrete: LightWeightConcreteWithPorousAggregate Dense:1400-1600 T:20cm</t>
  </si>
  <si>
    <t>IranCode19 Concrete: LightWeightConcreteWithPorousAggregate Dense:1400-1600 T:5cm</t>
  </si>
  <si>
    <t>IranCode19 Concrete: LightWeightConcreteWithPorousAggregate Dense:1400-1600 T:10cm</t>
  </si>
  <si>
    <t>IranCode19 Concrete: LightWeightConcreteWithPorousAggregate Dense:1200-1400 T:5cm</t>
  </si>
  <si>
    <t>IranCode19 Concrete: LightWeightConcreteWithPorousAggregate Dense:1200-1400 T:10cm</t>
  </si>
  <si>
    <t>IranCode19 Concrete: LightWeightConcreteWithPorousAggregate Dense:1200-1400 T:20cm</t>
  </si>
  <si>
    <t>IranCode19 Concrete: LightWeightConcreteWithPorousAggregate Dense:1000-1200 T:5cm</t>
  </si>
  <si>
    <t>IranCode19 Concrete: LightWeightConcreteWithPorousAggregate Dense:1000-1200 T:10cm</t>
  </si>
  <si>
    <t>IranCode19 Concrete: LightWeightConcreteWithPorousAggregate Dense:1000-1200 T:20cm</t>
  </si>
  <si>
    <t>IranCode19 Concrete: LightWeightConcreteWithPumiceLightWeightAggregate Dense:950-1150 T:5cm</t>
  </si>
  <si>
    <t>IranCode19 Concrete: LightWeightConcreteWithPumiceLightWeightAggregate Dense:950-1150 T:10cm</t>
  </si>
  <si>
    <t>IranCode19 Concrete: LightWeightConcreteWithPumiceLightWeightAggregate Dense:950-1150 T:20cm</t>
  </si>
  <si>
    <t>IranCode19 Concrete: LightWeightConcreteWithExpandedClay Dense:1600-1800 T:5cm</t>
  </si>
  <si>
    <t>IranCode19 Concrete: LightWeightConcreteWithExpandedClay Dense:1600-1800 T:10cm</t>
  </si>
  <si>
    <t>IranCode19 Concrete: LightWeightConcreteWithExpandedClay Dense:1600-1800 T:20cm</t>
  </si>
  <si>
    <t>IranCode19 Concrete: LightWeightConcreteWithExpandedClay Dense:1400-1600 T:5cm</t>
  </si>
  <si>
    <t>IranCode19 Concrete: LightWeightConcreteWithExpandedClay Dense:1400-1600 T:10cm</t>
  </si>
  <si>
    <t>IranCode19 Concrete: LightWeightConcreteWithExpandedClay Dense:1400-1600 T:20cm</t>
  </si>
  <si>
    <t>IranCode19 Concrete: LightWeightConcreteWithExpandedClay Dense:1200-1400 T:5cm</t>
  </si>
  <si>
    <t>IranCode19 Concrete: LightWeightConcreteWithExpandedClay Dense:1200-1400 T:10cm</t>
  </si>
  <si>
    <t>IranCode19 Concrete: LightWeightConcreteWithExpandedClay Dense:1200-1400 T:20cm</t>
  </si>
  <si>
    <t>IranCode19 Concrete: LightWeightConcreteWithExpandedClay Dense:1000-1200 T:5cm</t>
  </si>
  <si>
    <t>IranCode19 Concrete: LightWeightConcreteWithExpandedClay Dense:1000-1200 T:10cm</t>
  </si>
  <si>
    <t>IranCode19 Concrete: LightWeightConcreteWithExpandedClay Dense:1000-1200 T:20cm</t>
  </si>
  <si>
    <t>IranCode19 Concrete: LightWeightConcreteWithExpandedClay Dense:800-1000 T:5cm</t>
  </si>
  <si>
    <t>IranCode19 Concrete: LightWeightConcreteWithExpandedClay Dense:800-1000 T:10cm</t>
  </si>
  <si>
    <t>IranCode19 Concrete: LightWeightConcreteWithExpandedClay Dense:800-1000 T:20cm</t>
  </si>
  <si>
    <t>IranCode19 Concrete: LightWeightConcreteWithExpandedClay Dense:600-800 T:5cm</t>
  </si>
  <si>
    <t>IranCode19 Concrete: LightWeightConcreteWithExpandedClay Dense:600-800 T:10cm</t>
  </si>
  <si>
    <t>IranCode19 Concrete: LightWeightConcreteWithExpandedClay Dense:600-800 T:20cm</t>
  </si>
  <si>
    <t>IranCode19 Concrete: LightWeightConcreteWithExpandedClay Dense:Less600 T:5cm</t>
  </si>
  <si>
    <t>IranCode19 Concrete: LightWeightConcreteWithExpandedClay Dense:Less600 T:10cm</t>
  </si>
  <si>
    <t>IranCode19 Concrete: LightWeightConcreteWithExpandedClay Dense:Less600 T:20cm</t>
  </si>
  <si>
    <t>IranCode19 Concrete: ConcreteWithVeryLightWeightAggragateContainsPerlite Dense:600-800 T:5cm</t>
  </si>
  <si>
    <t>IranCode19 Concrete: ConcreteWithVeryLightWeightAggragateContainsPerlite Dense:600-800 T:10cm</t>
  </si>
  <si>
    <t>IranCode19 Concrete: ConcreteWithVeryLightWeightAggragateContainsPerlite Dense:600-800 T:20cm</t>
  </si>
  <si>
    <t>IranCode19 Concrete: ConcreteWithVeryLightWeightAggragateContainsPerlite Dense:400-600 T:5cm</t>
  </si>
  <si>
    <t>IranCode19 Concrete: ConcreteWithVeryLightWeightAggragateContainsPerlite Dense:400-600 T:10cm</t>
  </si>
  <si>
    <t>IranCode19 Concrete: ConcreteWithVeryLightWeightAggragateContainsPerlite Dense:400-600 T:20cm</t>
  </si>
  <si>
    <t>IranCode19 Concrete: ConcreteWithVeryLightWeightAggragateConcreteLayersContainVermiculite Dense:400-450 T:5cm</t>
  </si>
  <si>
    <t>IranCode19 Concrete: ConcreteWithVeryLightWeightAggragateConcreteLayersContainVermiculite Dense:400-450 T:10cm</t>
  </si>
  <si>
    <t>IranCode19 Concrete: ConcreteWithVeryLightWeightAggragateConcreteLayersContainVermiculite Dense:400-450 T:20cm</t>
  </si>
  <si>
    <t>IranCode19 Concrete: AutoclavedAeretedConcrete Dense:775-825 T:5cm</t>
  </si>
  <si>
    <t>IranCode19 Concrete: AutoclavedAeretedConcrete Dense:775-825 T:10cm</t>
  </si>
  <si>
    <t>IranCode19 Concrete: AutoclavedAeretedConcrete Dense:775-825 T:20cm</t>
  </si>
  <si>
    <t>IranCode19 Concrete: AutoclavedAeretedConcrete Dense:725-775 T:5cm</t>
  </si>
  <si>
    <t>IranCode19 Concrete: AutoclavedAeretedConcrete Dense:725-775 T:10cm</t>
  </si>
  <si>
    <t>IranCode19 Concrete: AutoclavedAeretedConcrete Dense:725-775 T:20cm</t>
  </si>
  <si>
    <t>IranCode19 Concrete: AutoclavedAeretedConcrete Dense:675-725 T:5cm</t>
  </si>
  <si>
    <t>IranCode19 Concrete: AutoclavedAeretedConcrete Dense:675-725 T:10cm</t>
  </si>
  <si>
    <t>IranCode19 Concrete: AutoclavedAeretedConcrete Dense:675-725 T:20cm</t>
  </si>
  <si>
    <t>IranCode19 Concrete: AutoclavedAeretedConcrete Dense:625-675 T:5cm</t>
  </si>
  <si>
    <t>IranCode19 Concrete: AutoclavedAeretedConcrete Dense:625-675 T:10cm</t>
  </si>
  <si>
    <t>IranCode19 Concrete: AutoclavedAeretedConcrete Dense:625-675 T:20cm</t>
  </si>
  <si>
    <t>IranCode19 Concrete: AutoclavedAeretedConcrete Dense:575-625 T:5cm</t>
  </si>
  <si>
    <t>IranCode19 Concrete: AutoclavedAeretedConcrete Dense:575-625 T:10cm</t>
  </si>
  <si>
    <t>IranCode19 Concrete: AutoclavedAeretedConcrete Dense:575-625 T:20cm</t>
  </si>
  <si>
    <t>IranCode19 Concrete: AutoclavedAeretedConcrete Dense:525-575 T:5cm</t>
  </si>
  <si>
    <t>IranCode19 Concrete: AutoclavedAeretedConcrete Dense:525-575 T:10cm</t>
  </si>
  <si>
    <t>IranCode19 Concrete: AutoclavedAeretedConcrete Dense:525-575 T:20cm</t>
  </si>
  <si>
    <t>IranCode19 Concrete: AutoclavedAeretedConcrete Dense:475-525 T:5cm</t>
  </si>
  <si>
    <t>IranCode19 Concrete: AutoclavedAeretedConcrete Dense:475-525 T:10cm</t>
  </si>
  <si>
    <t>IranCode19 Concrete: AutoclavedAeretedConcrete Dense:475-525 T:20cm</t>
  </si>
  <si>
    <t>IranCode19 Concrete: AutoclavedAeretedConcrete Dense:425-475 T:5cm</t>
  </si>
  <si>
    <t>IranCode19 Concrete: AutoclavedAeretedConcrete Dense:425-475 T:10cm</t>
  </si>
  <si>
    <t>IranCode19 Concrete: AutoclavedAeretedConcrete Dense:425-475 T:20cm</t>
  </si>
  <si>
    <t>IranCode19 Concrete: AutoclavedAeretedConcrete Dense:375-425 T:5cm</t>
  </si>
  <si>
    <t>IranCode19 Concrete: AutoclavedAeretedConcrete Dense:375-425 T:10cm</t>
  </si>
  <si>
    <t>IranCode19 Concrete: AutoclavedAeretedConcrete Dense:375-425 T:20cm</t>
  </si>
  <si>
    <t>IranCode19 Concrete: ConcreteWithWoodChips Dense:450-650 T:5cm</t>
  </si>
  <si>
    <t>IranCode19 Concrete: ConcreteWithWoodChips Dense:450-650 T:20cm</t>
  </si>
  <si>
    <t xml:space="preserve">IranCode19 Gypsum: GypsumAndSoil Dens:1300-1700 T:1cm </t>
  </si>
  <si>
    <t xml:space="preserve">IranCode19 Gypsum: GypsumAndSoil Dens:1300-1700 T:2cm </t>
  </si>
  <si>
    <t>IranCode19 Gypsum: SolidGypsum Dens:1200-1500 T:1cm</t>
  </si>
  <si>
    <t>IranCode19 Gypsum: SolidGypsum Dens:1200-1500 T:2cm</t>
  </si>
  <si>
    <t>IranCode19 Gypsum: SolidGypsum Dens:900-1200 T:1cm</t>
  </si>
  <si>
    <t>IranCode19 Gypsum: SolidGypsum Dens:900-1200 T:2cm</t>
  </si>
  <si>
    <t>IranCode19 Gypsum: Plaster Dens:1000-1300 T:1cm</t>
  </si>
  <si>
    <t>IranCode19 Gypsum: Plaster Dens:1000-1300 T:2cm</t>
  </si>
  <si>
    <t>IranCode19 Gypsum: Plaster Dens:Less1000 T:1cm</t>
  </si>
  <si>
    <t>IranCode19 Gypsum: Plaster Dens:Less1000 T:2cm</t>
  </si>
  <si>
    <t>IranCode19 Concrete: Mosaic Dense:2000-2300 T:0.005</t>
  </si>
  <si>
    <t>IranCode19 Concrete: Mosaic Dense:2000-2300 T:0.01</t>
  </si>
  <si>
    <t>IranCode19 Concrete: Mosaic Dense:2000-2300 T:0.02</t>
  </si>
  <si>
    <t>IranCode19 Concrete: Mosaic Dense:1800-2000 T:0.005</t>
  </si>
  <si>
    <t>IranCode19 Concrete: Mosaic Dense:1800-2000 T:0.01</t>
  </si>
  <si>
    <t>IranCode19 Concrete: Mosaic Dense:1800-2000 T:0.02</t>
  </si>
  <si>
    <t>IranCode19 Gypsum: GypsumWithPerlite Dens:500-600 T:1cm</t>
  </si>
  <si>
    <t>IranCode19 Gypsum: GypsumWithPerlite Dens:500-600 T:2cm</t>
  </si>
  <si>
    <t>IranCode19 Gypsum: GypsumWithPerlite Dens:600-900 T:1cm</t>
  </si>
  <si>
    <t>IranCode19 Gypsum: GypsumWithPerlite Dens:600-900 T:2cm</t>
  </si>
  <si>
    <t>IranCode19 Metal: Iron Dens:7870 T:1mm</t>
  </si>
  <si>
    <t>IranCode19 Metal:Steel Dens:7780 T:1mm</t>
  </si>
  <si>
    <t>IranCode19 Metal: CastIron Dens:7500 T:1mm</t>
  </si>
  <si>
    <t>IranCode19 Metal: Aluminium Dens:2700 T:1mm</t>
  </si>
  <si>
    <t>IranCode19 Metal: AluminiumAlloyHard Dens:2800 T:1mm</t>
  </si>
  <si>
    <t>IranCode19 Metal: Copper Dens: 8930 T:1mm</t>
  </si>
  <si>
    <t>IranCode19 Metal: Brass Dens: 8400 T:1mm</t>
  </si>
  <si>
    <t>IranCode19 Metal: Plumbum Dens:11340 T:1mm</t>
  </si>
  <si>
    <t>IranCode19 Metal: Zinc Dens:7200 T:1mm</t>
  </si>
  <si>
    <t>IranCode19 Brick: Sand Dens:1700-2200 T:5cm</t>
  </si>
  <si>
    <t>IranCode19 Brick: Sand Dens:1700-2200 T:10cm</t>
  </si>
  <si>
    <t>IranCode19 Brick: Clay Dens: 1200-1800 T:5cm</t>
  </si>
  <si>
    <t>IranCode19 Brick: Clay Dens: 1200-1800 T:10cm</t>
  </si>
  <si>
    <t>IranCode19 Brick: CompactClayBlock Dens:1770-2000 T:5cm</t>
  </si>
  <si>
    <t>IranCode19 Brick: CompactClayBlock Dens:1770-2000 T:10cm</t>
  </si>
  <si>
    <t>IranCode19 Wood: NaturalWood(Oak,Beech,Ash,FruitTrees,HeavyResinousTrees) Dens:600-750 T:5mm</t>
  </si>
  <si>
    <t>IranCode19 Wood: NaturalWood(Oak,Beech,Ash,FruitTrees,,HeavyResinousTrees) Dens:600-750 T:1cm</t>
  </si>
  <si>
    <t>IranCode19 Wood: NaturalWood(Oak,Beech,Ash,FruitTrees,,SilverPine) Dens:450-600 T:1cm</t>
  </si>
  <si>
    <t>IranCode19 Wood: NaturalWood(Oak,Beech,Ash,FruitTrees,,SilverPine) Dens:450-600 T:5mm</t>
  </si>
  <si>
    <t>IranCode19 Wood: NaturalWood(Pine,Spruce,Tabrizi) Dens:300-450 T:5mm</t>
  </si>
  <si>
    <t>IranCode19 Wood: NaturalWood(Pine,Spruce,Tabrizi) Dens:300-450 T:1cm</t>
  </si>
  <si>
    <t>IranCode19 Wood: SpecialNaturalWood(Balza) Dens:60-120 T:5mm</t>
  </si>
  <si>
    <t>IranCode19 Wood: SpecialNaturalWood(Balza) Dens:60-120 T:1cm</t>
  </si>
  <si>
    <t>IranCode19 Wood: SpecialNaturalWood(HeavyWood) Dens:800-1000 T:5mm</t>
  </si>
  <si>
    <t>IranCode19 Wood: SpecialNaturalWood(HeavyWood) Dens:800-1000 T:1cm</t>
  </si>
  <si>
    <t>IranCode19 Wood: SpecialNaturalWood(HeavyWood) Dens:250-300 T:5mm</t>
  </si>
  <si>
    <t>IranCode19 Wood: SpecialNaturalWood(HeavyWood) Dens:250-300 T:1cm</t>
  </si>
  <si>
    <t>IranCode19 Wood: WoodBasePanelsPlywood Dens:700-900 T:5mm</t>
  </si>
  <si>
    <t>IranCode19 Wood: WoodBasePanelsPlywood Dens:700-900 T:1cm</t>
  </si>
  <si>
    <t>IranCode19 Wood: WoodBasePanelsPlywood Dens:600-700 T:5mm</t>
  </si>
  <si>
    <t>IranCode19 Wood: WoodBasePanelsPlywood Dens:600-700 T:1cm</t>
  </si>
  <si>
    <t>IranCode19 Wood: WoodBasePanelsPlywood Dens:500-600 T:5mm</t>
  </si>
  <si>
    <t>IranCode19 Wood: WoodBasePanelsPlywood Dens:500-600 T:1cm</t>
  </si>
  <si>
    <t>IranCode19 Wood: WoodBasePanelsPlywood Dens:450-500 T:5mm</t>
  </si>
  <si>
    <t>IranCode19 Wood: WoodBasePanelsPlywood Dens:450-500 T:1cm</t>
  </si>
  <si>
    <t>IranCode19 Wood: WoodBasePanelsPlywood Dens:350-450 T:5mm</t>
  </si>
  <si>
    <t>IranCode19 Wood: WoodBasePanelsPlywood Dens:350-450 T:1cm</t>
  </si>
  <si>
    <t>IranCode19 Wood: WoodBasePanelsPlywood Dens:250-350 T:5mm</t>
  </si>
  <si>
    <t>IranCode19 Wood: WoodBasePanelsPlywood Dens:250-350 T:1cm</t>
  </si>
  <si>
    <t>IranCode19 Wood: WoodBasePanelsPlywood Dens:Less250 T:5mm</t>
  </si>
  <si>
    <t>IranCode19 Wood: WoodBasePanelsPlywood Dens:Less250 T:1cm</t>
  </si>
  <si>
    <t>IranCode19 Wood: WoodBasePanelsOSB Dens:Less650 T:5mm</t>
  </si>
  <si>
    <t>IranCode19 Wood: WoodBasePanelsOSB Dens:Less650 T:1cm</t>
  </si>
  <si>
    <t>IranCode19 Wood: WoodBasePanelChipStickingWithCement Dens:Less1200 T:5mm</t>
  </si>
  <si>
    <t>IranCode19 Wood: WoodBasePanelChipStickingWithCement Dens:Less1200 T:1cm</t>
  </si>
  <si>
    <t>IranCode19 Wood: WoodBasePanelChipboard Dens:640-820 T:5mm</t>
  </si>
  <si>
    <t>IranCode19 Wood: WoodBasePanelChipboard Dens:640-820 T:1cm</t>
  </si>
  <si>
    <t>IranCode19 Wood: WoodBasePanelChipboard Dens:450-640 T:5mm</t>
  </si>
  <si>
    <t>IranCode19 Wood: WoodBasePanelChipboard Dens:450-640 T:1cm</t>
  </si>
  <si>
    <t>IranCode19 Wood: WoodBasePanelChipboard Dens:270-450 T:5mm</t>
  </si>
  <si>
    <t>IranCode19 Wood: WoodBasePanelChipboard Dens:270-450 T:1cm</t>
  </si>
  <si>
    <t>IranCode19 Wood: WoodBasePanelChipboard Dens:180-450 T:5mm</t>
  </si>
  <si>
    <t>IranCode19 Wood: WoodBasePanelChipboard Dens:180-450 T:1cm</t>
  </si>
  <si>
    <t>IranCode19 Wood: PanelsBuiltWithWoodFiber Dens:450-550 T:5mm</t>
  </si>
  <si>
    <t>IranCode19 Wood: PanelsBuiltWithWoodFiber Dens:450-550 T:1cm</t>
  </si>
  <si>
    <t>IranCode19 Wood: PanelsBuiltWithWoodFiber Dens:350-450 T:5mm</t>
  </si>
  <si>
    <t>IranCode19 Wood: PanelsBuiltWithWoodFiber Dens:350-450 T:1cm</t>
  </si>
  <si>
    <t>IranCode19 Wood: PanelsBuiltWithWoodFiber Dens:250-350 T:5mm</t>
  </si>
  <si>
    <t>IranCode19 Wood: PanelsBuiltWithWoodFiber Dens:250-350 T:1cm</t>
  </si>
  <si>
    <t>IranCode19 Wood: CorkCompact Dens:Less500 T:5mm</t>
  </si>
  <si>
    <t>IranCode19 Wood: CorkCompact Dens:Less500 T:1cm</t>
  </si>
  <si>
    <t>IranCode19 Wood: Cork Dens:100-150 T:5mm</t>
  </si>
  <si>
    <t>IranCode19 Wood: Cork Dens:100-150 T:1cm</t>
  </si>
  <si>
    <t>IranCode19 Wood: Cork Dens:150-250 T:5mm</t>
  </si>
  <si>
    <t>IranCode19 Wood: Cork Dens:150-250 T:1cm</t>
  </si>
  <si>
    <t>IranCode19 Wood: CompressedStraw Dens:300-400 T:5mm</t>
  </si>
  <si>
    <t>IranCode19 Wood: CompressedStraw Dens:300-400 T:1cm</t>
  </si>
  <si>
    <t>IranCode19 Waterproofing: PureBitumen Dens:Less2100 T:5mm</t>
  </si>
  <si>
    <t>IranCode19 Waterproofing: Asphalt Dens:Less2100 T:5mm</t>
  </si>
  <si>
    <t>IranCode19 Waterproofing: SheetsMadeOfModifiedBitumenWithReinforcement Dens:1000-1100 T:5mm</t>
  </si>
  <si>
    <t>IranCode19 Stone: PlutonicIgneousRock(Gneiss,Porphyry) Dens:2300-2900 T:1cm</t>
  </si>
  <si>
    <t>IranCode19 Stone: PlutonicIgneousRock(Gneiss,Porphyry) Dens:2300-2900 T:2cm</t>
  </si>
  <si>
    <t>IranCode19 Stone: PlutonicIgneousRock(Schist,SlateStone) Dens:2000-2800 T:1cm</t>
  </si>
  <si>
    <t>IranCode19 Stone: PlutonicIgneousRock(Schist,SlateStone) Dens:2000-2800 T:2cm</t>
  </si>
  <si>
    <t>IranCode19 Stone: MetamorphicRock(Trachyte,Andesite) Dens:2000-2700 T:1cm</t>
  </si>
  <si>
    <t>IranCode19 Stone: MetamorphicRock(Trachyte,Andesite) Dens:2000-2700 T:2cm</t>
  </si>
  <si>
    <t>IranCode19 Stone: MetamorphicRock(PorousNaturalStone,Lava) Dens:Less1600 T:1cm</t>
  </si>
  <si>
    <t>IranCode19 Stone: MetamorphicRock(PorousNaturalStone,Lava) Dens:Less1600 T:2cm</t>
  </si>
  <si>
    <t>IranCode19 Stone: LimestoneVeryHard Dens:2200-2600 T:1cm</t>
  </si>
  <si>
    <t>IranCode19 Stone: LimestoneVeryHard Dens:2200-2600 T:2cm</t>
  </si>
  <si>
    <t>IranCode19 Stone: LimestoneHard Dens:2000-2200 T:1cm</t>
  </si>
  <si>
    <t>IranCode19 Stone: LimestoneHard Dens:2000-2200 T:2cm</t>
  </si>
  <si>
    <t>IranCode19 Stone: LimestoneMediumHard Dens:1800-2000 T:1cm</t>
  </si>
  <si>
    <t>IranCode19 Stone: LimestoneMediumHard Dens:1800-2000 T:2cm</t>
  </si>
  <si>
    <t>IranCode19 Stone: LimestoneSoftWithHardness2And3 Dens:1600-1800 T:1cm</t>
  </si>
  <si>
    <t>IranCode19 Stone: LimestoneSoftWithHardness2And3 Dens:1600-1800 T:2cm</t>
  </si>
  <si>
    <t>IranCode19 Stone: LimestoneVerySoft Dens:Less1600 T:1cm</t>
  </si>
  <si>
    <t>IranCode19 Stone: LimestoneVerySoft Dens:Less1600 T:2cm</t>
  </si>
  <si>
    <t>IranCode19 Stone: LimestoneMarble Dens:2600-2800 T:1cm</t>
  </si>
  <si>
    <t>IranCode19 Stone: LimestoneMarble Dens:2600-2800 T:2cm</t>
  </si>
  <si>
    <t>IranCode19 Stone: MetamorphicRockBasalt Dens:2700-3000 T:1cm</t>
  </si>
  <si>
    <t>IranCode19 Stone: MetamorphicRockBasalt Dens:2700-3000 T:2cm</t>
  </si>
  <si>
    <t>IranCode19 Stone: PlutonicIgneousRockGranite Dens:2500-2700 T:1cm</t>
  </si>
  <si>
    <t>IranCode19 Stone: PlutonicIgneousRockGranite Dens:2500-2700 T:2cm</t>
  </si>
  <si>
    <t>IranCode19 Stone: SandstoneQuartz Dens:2600-2800 T:1cm</t>
  </si>
  <si>
    <t>IranCode19 Stone: SandstoneQuartz Dens:2600-2800 T:2cm</t>
  </si>
  <si>
    <t>IranCode19 Stone: SandstoneSilica Dens:2200-2600 T:1cm</t>
  </si>
  <si>
    <t>IranCode19 Stone: SandstoneSilica Dens:2200-2600 T:2cm</t>
  </si>
  <si>
    <t>IranCode19 Stone: SandstoneLime Dens:2000-2700 T:1cm</t>
  </si>
  <si>
    <t>IranCode19 Stone: SandstoneLime Dens:2000-2700 T:2cm</t>
  </si>
  <si>
    <t>IranCode19 Stone: FlintStone Dens:2600-2800 T:1cm</t>
  </si>
  <si>
    <t>IranCode19 Stone: FlintStone Dens:2600-2800 T:2cm</t>
  </si>
  <si>
    <t>IranCode19 Stone: FlintStone Dens:1900-2600 T:1cm</t>
  </si>
  <si>
    <t>IranCode19 Stone: FlintStone Dens:1900-2600 T:2cm</t>
  </si>
  <si>
    <t>IranCode19 Stone: FlintStone Dens:1300-1900 T:1cm</t>
  </si>
  <si>
    <t>IranCode19 Stone: FlintStone Dens:1300-1900 T:2cm</t>
  </si>
  <si>
    <t>IranCode19 Stone: FlintStone Dens:Less400 T:1cm</t>
  </si>
  <si>
    <t>IranCode19 Stone: FlintStone Dens:Less400 T:2cm</t>
  </si>
  <si>
    <t>IranCode19 Stone: ArtificialStone Dens:1750 T:1cm</t>
  </si>
  <si>
    <t>IranCode19 Stone: ArtificialStone Dens:1750 T:2cm</t>
  </si>
  <si>
    <t>IranCode19 Polymer: NaturalRubber Dens:910 T:2mm</t>
  </si>
  <si>
    <t>IranCode19 Polymer: SpongyRubber Dens:70 T:2mm</t>
  </si>
  <si>
    <t>IranCode19 Polymer: HardRubber Dens:1200 T:2mm</t>
  </si>
  <si>
    <t>IranCode19 Polymer: PolyIsoButylene Dens:930 T:2mm</t>
  </si>
  <si>
    <t>IranCode19 Polymer: PolySulfore Dens:1700 T:2mm</t>
  </si>
  <si>
    <t>IranCode19 Polymer: Butadiene Dens:980 T:2mm</t>
  </si>
  <si>
    <t>IranCode19 Polymer: Acrylic Dens:1050 T:2mm</t>
  </si>
  <si>
    <t>IranCode19 Polymer: Polyamid Dens:1150 T:2mm</t>
  </si>
  <si>
    <t>IranCode19 Polymer: PhenolicResin Dens:1300 T:2mm</t>
  </si>
  <si>
    <t>IranCode19 Polymer: PolyesterResin Dens:1400 T:2mm</t>
  </si>
  <si>
    <t>IranCode19 Polymer: PolyethyleneHighDens Dens:980 T:2mm</t>
  </si>
  <si>
    <t>IranCode19 Polymer: PolyethyleneLowDens Dens:920 T:2mm</t>
  </si>
  <si>
    <t>IranCode19 Polymer: Polypropylene Dens:910 T:2mm</t>
  </si>
  <si>
    <t>IranCode19 Polymer: PolypropyleneWith20%FiberGlass Dens:1200 T:2mm</t>
  </si>
  <si>
    <t>IranCode19 Polymer: Polystyrene Dens:1050 T:2mm</t>
  </si>
  <si>
    <t>IranCode19 Polymer: PolyMethylMethacrylate Dens:1180 T:2mm</t>
  </si>
  <si>
    <t>IranCode19 Polymer: PolyVinylChloridePVC Dens:1390 T:2mm</t>
  </si>
  <si>
    <t>IranCode19 Polymer: Polychloroprene Dens:1240 T:2mm</t>
  </si>
  <si>
    <t>IranCode19 Polymer: HardButyl Dens:1200 T:2mm</t>
  </si>
  <si>
    <t>IranCode19 Polymer: EthylenePropyleneDieneMonomerEPDM Dens:1150 T:2mm</t>
  </si>
  <si>
    <t>IranCode19 Polymer: PolyTetraFluoroEthylenePTFE Dens:2200 T:2mm</t>
  </si>
  <si>
    <t>IranCode19 Polymer: EpoxyResin Dens:1200 T:2mm</t>
  </si>
  <si>
    <t>IranCode19 Polymer: Polyurethane Dens:1200 T:2mm</t>
  </si>
  <si>
    <t>IranCode19 Polymer: Polyacetate Dens:1410 T:2mm</t>
  </si>
  <si>
    <t>IranCode19 Polymer: PolyCarbonate Dens:1200 T:2mm</t>
  </si>
  <si>
    <t>IranCode19 PuttySealers,HeatBuster: PureSilicone Dens:1200 T:5mm</t>
  </si>
  <si>
    <t>IranCode19 PuttySealers,HeatBuster: SiliconePaste Dens:1450 T:5mm</t>
  </si>
  <si>
    <t>IranCode19 PuttySealers,HeatBuster: SiliconeFoam Dens:750 T:5mm</t>
  </si>
  <si>
    <t>IranCode19 PuttySealers,HeatBuster: Polyurethane Dens:1300 T:5mm</t>
  </si>
  <si>
    <t>IranCode19 PuttySealers,HeatBuster: FlexiblePVC Dens:1200 T:5mm</t>
  </si>
  <si>
    <t>IranCode19 PuttySealers,HeatBuster: PolyurethaneFoam Dens:70 T:5mm</t>
  </si>
  <si>
    <t>IranCode19 PuttySealers,HeatBuster: PolyethyleneFoam Dens:70 T:5mm</t>
  </si>
  <si>
    <t>Mortar: CementMortar Dens:More2000 T:2cm</t>
  </si>
  <si>
    <t>Mortar: CementMortat Dens:1800-2000 T:2cm</t>
  </si>
  <si>
    <t>Mortar: CementMortat Dens:1600-1800 T:2cm</t>
  </si>
  <si>
    <t>Mortar: CementMortat Dens:1450-1600 T:2cm</t>
  </si>
  <si>
    <t>Mortar: CementMortat Dens:1250-1450 T:2cm</t>
  </si>
  <si>
    <t>Mortar: CementMortat Dens:1000-1250 T:2cm</t>
  </si>
  <si>
    <t>Mortar: CementMortat Dens:750-1000 T:2cm</t>
  </si>
  <si>
    <t>Mortar: CementMortat Dens:500-750 T:2cm</t>
  </si>
  <si>
    <t>InsulationPolymer: ExpandedPolystyrene(EPS) Dens:7-10 T:2.5cm</t>
  </si>
  <si>
    <t>InsulationPolymer: ExpandedPolystyrene(EPS) Dens:7-10 T:5cm</t>
  </si>
  <si>
    <t>InsulationPolymer: ExpandedPolystyrene(EPS) Dens:10-13 T:2.5cm</t>
  </si>
  <si>
    <t>InsulationPolymer: ExpandedPolystyrene(EPS) Dens:10-13 T:5cm</t>
  </si>
  <si>
    <t>InsulationPolymer: ExpandedPolystyrene(EPS) Dens:13-15 T:2.5cm</t>
  </si>
  <si>
    <t>InsulationPolymer: ExpandedPolystyrene(EPS) Dens:13-15 T:5cm</t>
  </si>
  <si>
    <t>InsulationPolymer: ExpandedPolystyrene(EPS) Dens:15-19 T:2.5cm</t>
  </si>
  <si>
    <t>InsulationPolymer: ExpandedPolystyrene(EPS) Dens:15-19 T:5cm</t>
  </si>
  <si>
    <t>InsulationPolymer: ExpandedPolystyrene(EPS) Dens:19-24 T:2.5cm</t>
  </si>
  <si>
    <t>InsulationPolymer: ExpandedPolystyrene(EPS) Dens:19-24 T:5cm</t>
  </si>
  <si>
    <t>InsulationPolymer: ExpandedPolystyrene(EPS) Dens:24-29 T:2.5cm</t>
  </si>
  <si>
    <t>InsulationPolymer: ExpandedPolystyrene(EPS) Dens:24-29 T:5cm</t>
  </si>
  <si>
    <t>InsulationPolymer: ExpandedPolystyrene(EPS) Dens:29-40 T:2.5cm</t>
  </si>
  <si>
    <t>InsulationPolymer: ExpandedPolystyrene(EPS) Dens:29-40 T:5cm</t>
  </si>
  <si>
    <t>InsulationPolymer: ExpandedPolystyrene(EPS) Dens:More40 T:2.5cm</t>
  </si>
  <si>
    <t>InsulationPolymer: ExpandedPolystyrene(EPS) Dens:More40 T:5cm</t>
  </si>
  <si>
    <t>InsulationPolymer: ExtrudedPolystyrene(XPS) WithCo2 Dens:28-40 T:2.5cm</t>
  </si>
  <si>
    <t>InsulationPolymer: ExtrudedPolystyrene(XPS) WithCo2 Dens:28-40 T:5cm</t>
  </si>
  <si>
    <t>InsulationPolymer: ExtrudedPolystyrene(XPS) WithCo2 Dens:28-40 T:7.5cm</t>
  </si>
  <si>
    <t>InsulationPolymer: ExtrudedPolystyrene(XPS) WithHCFC Dens:25-40 T:2.5cm</t>
  </si>
  <si>
    <t>InsulationPolymer: ExtrudedPolystyrene(XPS) WithHCFC Dens:25-40 T:5cm</t>
  </si>
  <si>
    <t>InsulationPolymer: ExtrudedPolystyrene(XPS) CFC WithSuperficialFilm Dens:25-40 T:2.5cm</t>
  </si>
  <si>
    <t>InsulationPolymer: ExtrudedPolystyrene(XPS) CFC WithSuperficialFilm Dens:25-40 T:5cm</t>
  </si>
  <si>
    <t>InsulationPolymer: ExtrudedPolystyrene(XPS) CFC WithoutSuperficialFilm Dens:25-40 T:2.5cm</t>
  </si>
  <si>
    <t>InsulationPolymer: ExtrudedPolystyrene(XPS) CFC WithoutSuperficialFilm Dens:25-40 T:5cm</t>
  </si>
  <si>
    <t>InsulationMineral: RockWool Dens:15-25 T:2.5cm</t>
  </si>
  <si>
    <t>InsulationMineral: RockWool Dens:15-25 T:5cm</t>
  </si>
  <si>
    <t>InsulationMineral: RockWool Dens:25-40 T:2.5cm</t>
  </si>
  <si>
    <t>InsulationMineral: RockWool Dens:25-40 T:5cm</t>
  </si>
  <si>
    <t>InsulationMineral: RockWool Dens:40-100 T:2.5cm</t>
  </si>
  <si>
    <t>InsulationMineral: RockWool Dens:40-100 T:5cm</t>
  </si>
  <si>
    <t>InsulationMineral: RockWool Dens:100-125 T:2.5cm</t>
  </si>
  <si>
    <t>InsulationMineral: RockWool Dens:100-125 T:5cm</t>
  </si>
  <si>
    <t>InsulationMineral: RockWool Dens:125-150 T:2.5cm</t>
  </si>
  <si>
    <t>InsulationMineral: RockWool Dens:125-150 T:5cm</t>
  </si>
  <si>
    <t>InsulationMineral: RockWool Dens:150-175 T:2.5cm</t>
  </si>
  <si>
    <t>InsulationMineral: RockWool Dens:150-175 T:5cm</t>
  </si>
  <si>
    <t>InsulationMineral: RockWool Dens:175-200 T:2.5cm</t>
  </si>
  <si>
    <t>InsulationMineral: RockWool Dens:175-200 T:5cm</t>
  </si>
  <si>
    <t>InsulationMineral: GlassWool Dens:7-10 T:2.5cm</t>
  </si>
  <si>
    <t>InsulationMineral: GlassWool Dens:7-10 T:5cm</t>
  </si>
  <si>
    <t>InsulationMineral: GlassWool Dens:10-15 2.T:5cm</t>
  </si>
  <si>
    <t>InsulationMineral: GlassWool Dens:10-15 T:5cm</t>
  </si>
  <si>
    <t>InsulationMineral: GlassWool Dens:15-20 T:2.5cm</t>
  </si>
  <si>
    <t>InsulationMineral: GlassWool Dens:15-20 T:5cm</t>
  </si>
  <si>
    <t>InsulationMineral: GlassWool Dens:20-30 T:2.5cm</t>
  </si>
  <si>
    <t>InsulationMineral: GlassWool Dens:20-30 T:5cm</t>
  </si>
  <si>
    <t>InsulationMineral: GlassWool Dens:30-40 T:2.5cm</t>
  </si>
  <si>
    <t>InsulationMineral: GlassWool Dens:30-40 T:5cm</t>
  </si>
  <si>
    <t>InsulationMineral: GlassWool Dens:40-80 T:2.5cm</t>
  </si>
  <si>
    <t>InsulationMineral: GlassWool Dens:40-80 T:5cm</t>
  </si>
  <si>
    <t>InsulationMineral: GlassWool Dens:80-120 T:2.5cm</t>
  </si>
  <si>
    <t>InsulationMineral: GlassWool Dens:80-120 T:5cm</t>
  </si>
  <si>
    <t>InsulationMineral: GlassWool Dens:120-150 T:2.5cm</t>
  </si>
  <si>
    <t>InsulationMineral: GlassWool Dens:120-150 T:5cm</t>
  </si>
  <si>
    <t>Tile: Tile Dens:2300-2400 T:1cm</t>
  </si>
  <si>
    <t>Tile: Tile Dens:2200-2300 T:1cm</t>
  </si>
  <si>
    <t>Tile: Tile Dens:2100-2200 T:1cm</t>
  </si>
  <si>
    <t>Tile: Tile Dens:2000-2100 T:1cm</t>
  </si>
  <si>
    <t>Tile: Tile Dens:1900-2000 T:1cm</t>
  </si>
  <si>
    <t>Tile: Tile Dens:1800-1900 T:1cm</t>
  </si>
  <si>
    <t>Tile: Tile Dens:1700-1800 T:1cm</t>
  </si>
  <si>
    <t>Tile: Tile Dens:1600-1700 T:1cm</t>
  </si>
  <si>
    <t>Tile: Tile Dens:1500-1600 T:1cm</t>
  </si>
  <si>
    <t>Tile: Tile Dens:1400-1500 T:1cm</t>
  </si>
  <si>
    <t>Tile: Tile Dens:1300-1400 T:1cm</t>
  </si>
  <si>
    <t>Tile: Tile Dens:1200-1300 T:1cm</t>
  </si>
  <si>
    <t>Tile: Tile Dens:1100-1200 T:1cm</t>
  </si>
  <si>
    <t>Tile: Tile Dens:1000-1100 T:1cm</t>
  </si>
  <si>
    <t>Tile: Tile Dens:Less1000 T:1cm</t>
  </si>
  <si>
    <t>CementBoard: Fiber Dens:1800-2200 T:6mm</t>
  </si>
  <si>
    <t>CementBoard: Fiber Dens:1800-2200 T:8mm</t>
  </si>
  <si>
    <t>CementBoard: Fiber Dens:1800-2200 T:10mm</t>
  </si>
  <si>
    <t>CementBoard: Fiber Dens:1800-2200 T:12mm</t>
  </si>
  <si>
    <t>CementBoard: Fiber Dens:1400-1800 T:6mm</t>
  </si>
  <si>
    <t>CementBoard: Fiber Dens:1400-1800 T:8mm</t>
  </si>
  <si>
    <t>CementBoard: Fiber Dens:1400-1800 T:10mm</t>
  </si>
  <si>
    <t>CementBoard: Fiber Dens:1400-1800 T:12mm</t>
  </si>
  <si>
    <t>CementBoard: Cellulose Dens:1400-1800 T:6mm</t>
  </si>
  <si>
    <t>CementBoard: Cellulose Dens:1400-1800 T:8mm</t>
  </si>
  <si>
    <t>CementBoard: Cellulose Dens:1400-1800 T:10mm</t>
  </si>
  <si>
    <t>CementBoard: Cellulose Dens:1400-1800 T:12mm</t>
  </si>
  <si>
    <t>CementBoard: Cellulose Dens:1000-1400 T:6mm</t>
  </si>
  <si>
    <t>CementBoard: Cellulose Dens:1000-1400 T:8mm</t>
  </si>
  <si>
    <t>CementBoard: Cellulose Dens:1000-1400 T:10mm</t>
  </si>
  <si>
    <t>CementBoard: Cellulose Dens:1000-1400 T:12mm</t>
  </si>
  <si>
    <t>Gypsum: GypsumBoardRegular Dens:750-900 T:6mm</t>
  </si>
  <si>
    <t>Gypsum: GypsumBoardRegular Dens:750-900 T:9mm</t>
  </si>
  <si>
    <t>Gypsum: GypsumBoardRegular Dens:750-900 T:12mm</t>
  </si>
  <si>
    <t>Gypsum: GypsumBoardRegular Dens:750-900 T:15mm</t>
  </si>
  <si>
    <t>Gypsum: GypsumBoardRegular Dens:750-900 T:18mm</t>
  </si>
  <si>
    <t>Gypsum: GypsumBoardFireResistant Dens:800-1000 T:12mm</t>
  </si>
  <si>
    <t>Gypsum: GypsumBoardFireResistant Dens:800-1000 T:15mm</t>
  </si>
  <si>
    <t>Gypsum: GypsumBoardFireResistant Dens:800-1000 T:18mm</t>
  </si>
  <si>
    <t>Iran BHRC Code20</t>
  </si>
  <si>
    <t>Iran BHRC Code21</t>
  </si>
  <si>
    <t>Iran BHRC Code22</t>
  </si>
  <si>
    <t>Iran BHRC Code23</t>
  </si>
  <si>
    <t>Iran BHRC Code24</t>
  </si>
  <si>
    <t>Iran BHRC Code25</t>
  </si>
  <si>
    <t>Iran BHRC Code26</t>
  </si>
  <si>
    <t>Iran BHRC Code27</t>
  </si>
  <si>
    <t>Iran BHRC Code28</t>
  </si>
  <si>
    <t>Iran BHRC Code29</t>
  </si>
  <si>
    <t>Iran BHRC Code30</t>
  </si>
  <si>
    <t>Iran BHRC Code31</t>
  </si>
  <si>
    <t>Iran BHRC Code32</t>
  </si>
  <si>
    <t>Iran BHRC Code33</t>
  </si>
  <si>
    <t>Iran BHRC Code34</t>
  </si>
  <si>
    <t>Iran BHRC Code35</t>
  </si>
  <si>
    <t>Iran BHRC Code36</t>
  </si>
  <si>
    <t>Iran BHRC Code37</t>
  </si>
  <si>
    <t>Iran BHRC Code38</t>
  </si>
  <si>
    <t>Iran BHRC Code39</t>
  </si>
  <si>
    <t>Iran BHRC Code40</t>
  </si>
  <si>
    <t>Iran BHRC Code41</t>
  </si>
  <si>
    <t>Iran BHRC Code42</t>
  </si>
  <si>
    <t>Iran BHRC Code43</t>
  </si>
  <si>
    <t>Iran BHRC Code44</t>
  </si>
  <si>
    <t>Iran BHRC Code45</t>
  </si>
  <si>
    <t>Iran BHRC Code46</t>
  </si>
  <si>
    <t>Iran BHRC Code47</t>
  </si>
  <si>
    <t>Iran BHRC Code48</t>
  </si>
  <si>
    <t>Iran BHRC Code49</t>
  </si>
  <si>
    <t>Iran BHRC Code50</t>
  </si>
  <si>
    <t>Iran BHRC Code51</t>
  </si>
  <si>
    <t>Iran BHRC Code52</t>
  </si>
  <si>
    <t>Iran BHRC Code53</t>
  </si>
  <si>
    <t>Iran BHRC Code54</t>
  </si>
  <si>
    <t>Iran BHRC Code55</t>
  </si>
  <si>
    <t>Iran BHRC Code56</t>
  </si>
  <si>
    <t>Iran BHRC Code57</t>
  </si>
  <si>
    <t>Iran BHRC Code58</t>
  </si>
  <si>
    <t>Iran BHRC Code59</t>
  </si>
  <si>
    <t>Iran BHRC Code60</t>
  </si>
  <si>
    <t>Iran BHRC Code61</t>
  </si>
  <si>
    <t>Iran BHRC Code62</t>
  </si>
  <si>
    <t>Iran BHRC Code63</t>
  </si>
  <si>
    <t>Iran BHRC Code64</t>
  </si>
  <si>
    <t>Iran BHRC Code65</t>
  </si>
  <si>
    <t>Iran BHRC Code66</t>
  </si>
  <si>
    <t>Iran BHRC Code67</t>
  </si>
  <si>
    <t>Iran BHRC Code68</t>
  </si>
  <si>
    <t>Iran BHRC Code69</t>
  </si>
  <si>
    <t>Iran BHRC Code70</t>
  </si>
  <si>
    <t>Iran BHRC Code71</t>
  </si>
  <si>
    <t>Iran BHRC Code72</t>
  </si>
  <si>
    <t>Iran BHRC Code73</t>
  </si>
  <si>
    <t>Iran BHRC Code74</t>
  </si>
  <si>
    <t>Iran BHRC Code75</t>
  </si>
  <si>
    <t>Iran BHRC Code76</t>
  </si>
  <si>
    <t>Iran BHRC Code77</t>
  </si>
  <si>
    <t>Iran BHRC Code78</t>
  </si>
  <si>
    <t>Iran BHRC Code79</t>
  </si>
  <si>
    <t>Iran BHRC Code80</t>
  </si>
  <si>
    <t>Iran BHRC Code81</t>
  </si>
  <si>
    <t>Iran BHRC Code82</t>
  </si>
  <si>
    <t>Iran BHRC Code83</t>
  </si>
  <si>
    <t>Iran BHRC Code84</t>
  </si>
  <si>
    <t>Iran BHRC Code85</t>
  </si>
  <si>
    <t>Iran BHRC Code86</t>
  </si>
  <si>
    <t>Iran BHRC Code87</t>
  </si>
  <si>
    <t>Iran BHRC Code88</t>
  </si>
  <si>
    <t>Iran BHRC Code89</t>
  </si>
  <si>
    <t>Iran BHRC Code90</t>
  </si>
  <si>
    <t>Iran BHRC Code91</t>
  </si>
  <si>
    <t>Iran BHRC Code92</t>
  </si>
  <si>
    <t>Iran BHRC Code93</t>
  </si>
  <si>
    <t>Iran BHRC Code94</t>
  </si>
  <si>
    <t>Iran BHRC Code95</t>
  </si>
  <si>
    <t>Iran BHRC Code96</t>
  </si>
  <si>
    <t>Iran BHRC Code97</t>
  </si>
  <si>
    <t>Iran BHRC Code98</t>
  </si>
  <si>
    <t>Iran BHRC Code99</t>
  </si>
  <si>
    <t>Iran BHRC Code100</t>
  </si>
  <si>
    <t>Iran BHRC Code101</t>
  </si>
  <si>
    <t>Iran BHRC Code102</t>
  </si>
  <si>
    <t>Iran BHRC Code103</t>
  </si>
  <si>
    <t>Iran BHRC Code104</t>
  </si>
  <si>
    <t>Iran BHRC Code105</t>
  </si>
  <si>
    <t>Iran BHRC Code106</t>
  </si>
  <si>
    <t>Iran BHRC Code107</t>
  </si>
  <si>
    <t>Iran BHRC Code108</t>
  </si>
  <si>
    <t>Iran BHRC Code109</t>
  </si>
  <si>
    <t>Iran BHRC Code110</t>
  </si>
  <si>
    <t>Iran BHRC Code111</t>
  </si>
  <si>
    <t>Iran BHRC Code112</t>
  </si>
  <si>
    <t>Iran BHRC Code113</t>
  </si>
  <si>
    <t>Iran BHRC Code114</t>
  </si>
  <si>
    <t>Iran BHRC Code115</t>
  </si>
  <si>
    <t>Iran BHRC Code116</t>
  </si>
  <si>
    <t>Iran BHRC Code117</t>
  </si>
  <si>
    <t>Iran BHRC Code118</t>
  </si>
  <si>
    <t>Iran BHRC Code119</t>
  </si>
  <si>
    <t>Iran BHRC Code120</t>
  </si>
  <si>
    <t>Iran BHRC Code121</t>
  </si>
  <si>
    <t>Iran BHRC Code122</t>
  </si>
  <si>
    <t>Iran BHRC Code123</t>
  </si>
  <si>
    <t>Iran BHRC Code124</t>
  </si>
  <si>
    <t>Iran BHRC Code125</t>
  </si>
  <si>
    <t>Iran BHRC Code126</t>
  </si>
  <si>
    <t>Iran BHRC Code127</t>
  </si>
  <si>
    <t>Iran BHRC Code128</t>
  </si>
  <si>
    <t>Iran BHRC Code129</t>
  </si>
  <si>
    <t>Iran BHRC Code130</t>
  </si>
  <si>
    <t>Iran BHRC Code131</t>
  </si>
  <si>
    <t>Iran BHRC Code132</t>
  </si>
  <si>
    <t>Iran BHRC Code133</t>
  </si>
  <si>
    <t>Iran BHRC Code134</t>
  </si>
  <si>
    <t>Iran BHRC Code135</t>
  </si>
  <si>
    <t>Iran BHRC Code136</t>
  </si>
  <si>
    <t>Iran BHRC Code137</t>
  </si>
  <si>
    <t>Iran BHRC Code138</t>
  </si>
  <si>
    <t>Iran BHRC Code139</t>
  </si>
  <si>
    <t>Iran BHRC Code140</t>
  </si>
  <si>
    <t>Iran BHRC Code141</t>
  </si>
  <si>
    <t>Iran BHRC Code142</t>
  </si>
  <si>
    <t>Iran BHRC Code143</t>
  </si>
  <si>
    <t>Iran BHRC Code144</t>
  </si>
  <si>
    <t>Iran BHRC Code145</t>
  </si>
  <si>
    <t>Iran BHRC Code146</t>
  </si>
  <si>
    <t>Iran BHRC Code147</t>
  </si>
  <si>
    <t>Iran BHRC Code148</t>
  </si>
  <si>
    <t>Iran BHRC Code149</t>
  </si>
  <si>
    <t>Iran BHRC Code150</t>
  </si>
  <si>
    <t>Iran BHRC Code151</t>
  </si>
  <si>
    <t>Iran BHRC Code152</t>
  </si>
  <si>
    <t>Iran BHRC Code153</t>
  </si>
  <si>
    <t>Iran BHRC Code154</t>
  </si>
  <si>
    <t>Iran BHRC Code155</t>
  </si>
  <si>
    <t>Iran BHRC Code156</t>
  </si>
  <si>
    <t>Iran BHRC Code157</t>
  </si>
  <si>
    <t>Iran BHRC Code158</t>
  </si>
  <si>
    <t>Iran BHRC Code159</t>
  </si>
  <si>
    <t>Iran BHRC Code160</t>
  </si>
  <si>
    <t>Iran BHRC Code161</t>
  </si>
  <si>
    <t>Iran BHRC Code162</t>
  </si>
  <si>
    <t>Iran BHRC Code163</t>
  </si>
  <si>
    <t>Iran BHRC Code164</t>
  </si>
  <si>
    <t>Iran BHRC Code165</t>
  </si>
  <si>
    <t>Iran BHRC Code166</t>
  </si>
  <si>
    <t>Iran BHRC Code167</t>
  </si>
  <si>
    <t>Iran BHRC Code168</t>
  </si>
  <si>
    <t>Iran BHRC Code169</t>
  </si>
  <si>
    <t>Iran BHRC Code170</t>
  </si>
  <si>
    <t>Iran BHRC Code171</t>
  </si>
  <si>
    <t>Iran BHRC Code172</t>
  </si>
  <si>
    <t>Iran BHRC Code173</t>
  </si>
  <si>
    <t>Iran BHRC Code174</t>
  </si>
  <si>
    <t>Iran BHRC Code175</t>
  </si>
  <si>
    <t>Iran BHRC Code176</t>
  </si>
  <si>
    <t>Iran BHRC Code177</t>
  </si>
  <si>
    <t>Iran BHRC Code178</t>
  </si>
  <si>
    <t>Iran BHRC Code179</t>
  </si>
  <si>
    <t>Iran BHRC Code180</t>
  </si>
  <si>
    <t>Iran BHRC Code181</t>
  </si>
  <si>
    <t>Iran BHRC Code182</t>
  </si>
  <si>
    <t>Iran BHRC Code183</t>
  </si>
  <si>
    <t>Iran BHRC Code184</t>
  </si>
  <si>
    <t>Iran BHRC Code185</t>
  </si>
  <si>
    <t>Iran BHRC Code186</t>
  </si>
  <si>
    <t>Iran BHRC Code187</t>
  </si>
  <si>
    <t>Iran BHRC Code188</t>
  </si>
  <si>
    <t>Iran BHRC Code189</t>
  </si>
  <si>
    <t>Iran BHRC Code190</t>
  </si>
  <si>
    <t>Iran BHRC Code191</t>
  </si>
  <si>
    <t>Iran BHRC Code192</t>
  </si>
  <si>
    <t>Iran BHRC Code193</t>
  </si>
  <si>
    <t>Iran BHRC Code194</t>
  </si>
  <si>
    <t>Iran BHRC Code195</t>
  </si>
  <si>
    <t>Iran BHRC Code196</t>
  </si>
  <si>
    <t>Iran BHRC Code197</t>
  </si>
  <si>
    <t>Iran BHRC Code198</t>
  </si>
  <si>
    <t>Iran BHRC Code199</t>
  </si>
  <si>
    <t>Iran BHRC Code200</t>
  </si>
  <si>
    <t>Iran BHRC Code201</t>
  </si>
  <si>
    <t>Iran BHRC Code202</t>
  </si>
  <si>
    <t>Iran BHRC Code203</t>
  </si>
  <si>
    <t>Iran BHRC Code204</t>
  </si>
  <si>
    <t>Iran BHRC Code205</t>
  </si>
  <si>
    <t>Iran BHRC Code206</t>
  </si>
  <si>
    <t>Iran BHRC Code207</t>
  </si>
  <si>
    <t>Iran BHRC Code208</t>
  </si>
  <si>
    <t>Iran BHRC Code209</t>
  </si>
  <si>
    <t>Iran BHRC Code210</t>
  </si>
  <si>
    <t>Iran BHRC Code211</t>
  </si>
  <si>
    <t>Iran BHRC Code212</t>
  </si>
  <si>
    <t>Iran BHRC Code213</t>
  </si>
  <si>
    <t>Iran BHRC Code214</t>
  </si>
  <si>
    <t>Iran BHRC Code215</t>
  </si>
  <si>
    <t>Iran BHRC Code216</t>
  </si>
  <si>
    <t>Iran BHRC Code217</t>
  </si>
  <si>
    <t>Iran BHRC Code218</t>
  </si>
  <si>
    <t>Iran BHRC Code219</t>
  </si>
  <si>
    <t>Iran BHRC Code220</t>
  </si>
  <si>
    <t>Iran BHRC Code221</t>
  </si>
  <si>
    <t>Iran BHRC Code222</t>
  </si>
  <si>
    <t>Iran BHRC Code223</t>
  </si>
  <si>
    <t>Iran BHRC Code224</t>
  </si>
  <si>
    <t>Iran BHRC Code225</t>
  </si>
  <si>
    <t>Iran BHRC Code226</t>
  </si>
  <si>
    <t>Iran BHRC Code227</t>
  </si>
  <si>
    <t>Iran BHRC Code228</t>
  </si>
  <si>
    <t>Iran BHRC Code229</t>
  </si>
  <si>
    <t>Iran BHRC Code230</t>
  </si>
  <si>
    <t>Iran BHRC Code231</t>
  </si>
  <si>
    <t>Iran BHRC Code232</t>
  </si>
  <si>
    <t>Iran BHRC Code233</t>
  </si>
  <si>
    <t>Iran BHRC Code234</t>
  </si>
  <si>
    <t>Iran BHRC Code235</t>
  </si>
  <si>
    <t>Iran BHRC Code236</t>
  </si>
  <si>
    <t>Iran BHRC Code237</t>
  </si>
  <si>
    <t>Iran BHRC Code238</t>
  </si>
  <si>
    <t>Iran BHRC Code239</t>
  </si>
  <si>
    <t>Iran BHRC Code240</t>
  </si>
  <si>
    <t>Iran BHRC Code241</t>
  </si>
  <si>
    <t>Iran BHRC Code242</t>
  </si>
  <si>
    <t>Iran BHRC Code243</t>
  </si>
  <si>
    <t>Iran BHRC Code244</t>
  </si>
  <si>
    <t>Iran BHRC Code245</t>
  </si>
  <si>
    <t>Iran BHRC Code246</t>
  </si>
  <si>
    <t>Iran BHRC Code247</t>
  </si>
  <si>
    <t>Iran BHRC Code248</t>
  </si>
  <si>
    <t>Iran BHRC Code249</t>
  </si>
  <si>
    <t>Iran BHRC Code250</t>
  </si>
  <si>
    <t>Iran BHRC Code251</t>
  </si>
  <si>
    <t>Iran BHRC Code252</t>
  </si>
  <si>
    <t>Iran BHRC Code253</t>
  </si>
  <si>
    <t>Iran BHRC Code254</t>
  </si>
  <si>
    <t>Iran BHRC Code255</t>
  </si>
  <si>
    <t>Iran BHRC Code256</t>
  </si>
  <si>
    <t>Iran BHRC Code257</t>
  </si>
  <si>
    <t>Iran BHRC Code258</t>
  </si>
  <si>
    <t>Iran BHRC Code259</t>
  </si>
  <si>
    <t>Iran BHRC Code260</t>
  </si>
  <si>
    <t>Iran BHRC Code261</t>
  </si>
  <si>
    <t>Iran BHRC Code262</t>
  </si>
  <si>
    <t>Iran BHRC Code263</t>
  </si>
  <si>
    <t>Iran BHRC Code264</t>
  </si>
  <si>
    <t>Iran BHRC Code265</t>
  </si>
  <si>
    <t>Iran BHRC Code266</t>
  </si>
  <si>
    <t>Iran BHRC Code267</t>
  </si>
  <si>
    <t>Iran BHRC Code268</t>
  </si>
  <si>
    <t>Iran BHRC Code269</t>
  </si>
  <si>
    <t>Iran BHRC Code270</t>
  </si>
  <si>
    <t>Iran BHRC Code271</t>
  </si>
  <si>
    <t>Iran BHRC Code272</t>
  </si>
  <si>
    <t>Iran BHRC Code273</t>
  </si>
  <si>
    <t>Iran BHRC Code274</t>
  </si>
  <si>
    <t>Iran BHRC Code275</t>
  </si>
  <si>
    <t>Iran BHRC Code276</t>
  </si>
  <si>
    <t>Iran BHRC Code277</t>
  </si>
  <si>
    <t>Iran BHRC Code278</t>
  </si>
  <si>
    <t>Iran BHRC Code279</t>
  </si>
  <si>
    <t>Iran BHRC Code280</t>
  </si>
  <si>
    <t>Gypsum: GypsumAndSoil</t>
  </si>
  <si>
    <t>Gypsum: SolidGypsum Dens:1200-1500 T:2cm</t>
  </si>
  <si>
    <t>Gypsum: SolidGypsum Dens:1200-1500 T:1cm</t>
  </si>
  <si>
    <t xml:space="preserve">Gypsum: GypsumAndSoil Dens:1300-1700 T:1cm </t>
  </si>
  <si>
    <t>Gypsum: SolidGypsum Dens:900-1200 T:1cm</t>
  </si>
  <si>
    <t>Gypsum: SolidGypsum Dens:900-1200 T:2cm</t>
  </si>
  <si>
    <t>Gypsum: SolidGypsum</t>
  </si>
  <si>
    <t>Gypsum: Plaster Dens:1000-1300 T:1cm</t>
  </si>
  <si>
    <t>Gypsum: Plaster Dens:1000-1300 T:2cm</t>
  </si>
  <si>
    <t>Gypsum: Plaster Dens:Less1000 T:1cm</t>
  </si>
  <si>
    <t>PuttySealers,HeatBuster: PolyethyleneFoam Dens:70 T:5mm</t>
  </si>
  <si>
    <t>Gypsum: Plaster Dens:Less1000 T:2cm</t>
  </si>
  <si>
    <t>Gypsum: GypsumWithPerlite Dens:600-900 T:1cm</t>
  </si>
  <si>
    <t>Gypsum: GypsumWithPerlite Dens:600-900 T:2cm</t>
  </si>
  <si>
    <t>Gypsum: GypsumWithPerlite Dens:500-600 T:1cm</t>
  </si>
  <si>
    <t>Gypsum: GypsumWithPerlite Dens:500-600 T:2cm</t>
  </si>
  <si>
    <t>Concrete: ConcreteWithCommonCompactAggregate Dens:2300-2600 T:5cm</t>
  </si>
  <si>
    <t>Gypsum: Plaster</t>
  </si>
  <si>
    <t>Gypsum: GypsumWithPerlite</t>
  </si>
  <si>
    <t>Concrete: ConcreteWithCommonCompactAggregate Dens:2300-2600 T:10cm</t>
  </si>
  <si>
    <t>Concrete: ConcreteWithCommonCompactAggregate Dens:2300-2600 T:20cm</t>
  </si>
  <si>
    <t>Concrete: ConcreteWithCommonCompactAggregate Dens:2000-2300 T:5cm</t>
  </si>
  <si>
    <t>Concrete: ConcreteWithCommonCompactAggregate Dens:2000-2300 T:10cm</t>
  </si>
  <si>
    <t>Concrete: ConcreteWithCommonCompactAggregate Dens:2000-2300 T:20cm</t>
  </si>
  <si>
    <t>Concrete: ConcreteWithCommonPorousAggregate Dens:1800-2000 T:5cm</t>
  </si>
  <si>
    <t>Concrete: ConcreteWithCommonPorousAggregate Dens:1800-2000 T:10cm</t>
  </si>
  <si>
    <t>PuttySealers,HeatBuster: PolyurethaneFoam Dens:70 T:5mm</t>
  </si>
  <si>
    <t>PuttySealers,HeatBuster: FlexiblePVC Dens:1200 T:5mm</t>
  </si>
  <si>
    <t>PuttySealers,HeatBuster: Polyurethane Dens:1300 T:5mm</t>
  </si>
  <si>
    <t>PuttySealers,HeatBuster: SiliconeFoam Dens:750 T:5mm</t>
  </si>
  <si>
    <t>PuttySealers,HeatBuster: SiliconePaste Dens:1450 T:5mm</t>
  </si>
  <si>
    <t>PuttySealers,HeatBuster: PureSilicone Dens:1200 T:5mm</t>
  </si>
  <si>
    <t>Polymer: PolyCarbonate Dens:1200 T:2mm</t>
  </si>
  <si>
    <t>Polymer: Polyacetate Dens:1410 T:2mm</t>
  </si>
  <si>
    <t>Polymer: Polyurethane Dens:1200 T:2mm</t>
  </si>
  <si>
    <t>Polymer: EpoxyResin Dens:1200 T:2mm</t>
  </si>
  <si>
    <t>Polymer: PolyTetraFluoroEthylenePTFE Dens:2200 T:2mm</t>
  </si>
  <si>
    <t>Polymer: EthylenePropyleneDieneMonomerEPDM Dens:1150 T:2mm</t>
  </si>
  <si>
    <t>PuttySealers,HeatBuster: PolyethyleneFoam</t>
  </si>
  <si>
    <t>PuttySealers,HeatBuster: PolyurethaneFoam</t>
  </si>
  <si>
    <t>PuttySealers,HeatBuster: FlexiblePVC</t>
  </si>
  <si>
    <t>PuttySealers,HeatBuster: Polyurethane</t>
  </si>
  <si>
    <t>PuttySealers,HeatBuster: SiliconeFoam</t>
  </si>
  <si>
    <t>PuttySealers,HeatBuster: SiliconePaste</t>
  </si>
  <si>
    <t>PuttySealers,HeatBuster: PureSilicone</t>
  </si>
  <si>
    <t>Polymer: PolyCarbonate</t>
  </si>
  <si>
    <t>Polymer: Polyacetate</t>
  </si>
  <si>
    <t>Polymer: Polyurethane</t>
  </si>
  <si>
    <t>Polymer: EpoxyResin</t>
  </si>
  <si>
    <t>Polymer: PolyTetraFluoroEthylenePTFE</t>
  </si>
  <si>
    <t>Polymer: EthylenePropyleneDieneMonomerEPDM</t>
  </si>
  <si>
    <t>Polymer: HardButyl Dens:1200 T:2mm</t>
  </si>
  <si>
    <t>Polymer: Polychloroprene Dens:1240 T:2mm</t>
  </si>
  <si>
    <t>Polymer: PolyVinylChloridePVC Dens:1390 T:2mm</t>
  </si>
  <si>
    <t>Polymer: PolyMethylMethacrylate Dens:1180 T:2mm</t>
  </si>
  <si>
    <t>Polymer: Polystyrene Dens:1050 T:2mm</t>
  </si>
  <si>
    <t>Polymer: PolypropyleneWith20%FiberGlass Dens:1200 T:2mm</t>
  </si>
  <si>
    <t>Polymer: Polypropylene Dens:910 T:2mm</t>
  </si>
  <si>
    <t>Polymer: PolyethyleneLowDens Dens:920 T:2mm</t>
  </si>
  <si>
    <t>Polymer: PolyethyleneHighDens Dens:980 T:2mm</t>
  </si>
  <si>
    <t>Polymer: PolyesterResin Dens:1400 T:2mm</t>
  </si>
  <si>
    <t>Polymer: PhenolicResin Dens:1300 T:2mm</t>
  </si>
  <si>
    <t>Polymer: Polyamid Dens:1150 T:2mm</t>
  </si>
  <si>
    <t>Polymer: Acrylic Dens:1050 T:2mm</t>
  </si>
  <si>
    <t>Polymer: Butadiene Dens:980 T:2mm</t>
  </si>
  <si>
    <t>Polymer: PolySulfore Dens:1700 T:2mm</t>
  </si>
  <si>
    <t>Polymer: PolyIsoButylene Dens:930 T:2mm</t>
  </si>
  <si>
    <t>Polymer: HardRubber Dens:1200 T:2mm</t>
  </si>
  <si>
    <t>Polymer: SpongyRubber Dens:70 T:2mm</t>
  </si>
  <si>
    <t>Polymer: NaturalRubber Dens:910 T:2mm</t>
  </si>
  <si>
    <t>Polymer: HardButyl</t>
  </si>
  <si>
    <t>Polymer: Polychloroprene</t>
  </si>
  <si>
    <t>Polymer: PolyVinylChloridePVC</t>
  </si>
  <si>
    <t>Polymer: PolyMethylMethacrylate</t>
  </si>
  <si>
    <t>Polymer: Polystyrene</t>
  </si>
  <si>
    <t>Polymer: PolypropyleneWith20%FiberGlass</t>
  </si>
  <si>
    <t>Polymer: Polypropylene</t>
  </si>
  <si>
    <t>Polymer: PolyethyleneLowDens</t>
  </si>
  <si>
    <t>Polymer: PolyethyleneHighDens</t>
  </si>
  <si>
    <t>Polymer: PolyesterResin</t>
  </si>
  <si>
    <t>Polymer: PhenolicResin</t>
  </si>
  <si>
    <t>Polymer: Polyamid</t>
  </si>
  <si>
    <t>Polymer: Acrylic</t>
  </si>
  <si>
    <t>Polymer: Butadiene</t>
  </si>
  <si>
    <t>Polymer: PolySulfore</t>
  </si>
  <si>
    <t>Polymer: PolyIsoButylene</t>
  </si>
  <si>
    <t>Polymer: HardRubber</t>
  </si>
  <si>
    <t>Polymer: SpongyRubber</t>
  </si>
  <si>
    <t>Polymer: NaturalRubber</t>
  </si>
  <si>
    <t>Concrete: ConcreteWithCommonPorousAggregate Dens:1800-2000 T:20cm</t>
  </si>
  <si>
    <t>Concrete: ConcreteWithCommonPorousAggregate Dens:1600-1800 T:5cm</t>
  </si>
  <si>
    <t>Concrete: ConcreteWithCommonPorousAggregate Dens:1600-1800 T:10cm</t>
  </si>
  <si>
    <t>Concrete: ConcreteWithCommonPorousAggregate Dens:1600-1800 T:20cm</t>
  </si>
  <si>
    <t>Concrete: ConcreteWithCommonCompactAggregate</t>
  </si>
  <si>
    <t>Concrete: ConcreteWithCommonPorousAggregate</t>
  </si>
  <si>
    <t>Concrete: ReinforcedConcrete1-2%WithCommonAggregate Dens:2300-2400 T:5cm</t>
  </si>
  <si>
    <t>Concrete: ReinforcedConcrete1-2%WithCommonAggregate Dens:2300-2400 T:10cm</t>
  </si>
  <si>
    <t>Concrete: ReinforcedConcrete1-2%WithCommonAggregate Dens:2300-2400 T:20cm</t>
  </si>
  <si>
    <t>Concrete: ReinforcedConcreteMore2%WithCommonAggregate Dens:More2400 T:5cm</t>
  </si>
  <si>
    <t>Concrete: ReinforcedConcrete1-2%WithCommonAggregate Dens:More2400 T:10cm</t>
  </si>
  <si>
    <t xml:space="preserve"> Concrete: ReinforcedConcrete1-2%WithCommonAggregate Dens:More2400 T:20cm</t>
  </si>
  <si>
    <t>Concrete: ReinforcedConcrete1-2%WithCommonAggregate</t>
  </si>
  <si>
    <t>Concrete: ConcreteWithCompactBlastFurnaceSlagAggregateWith Bank Sand Dense:2000-2400 T:5cm</t>
  </si>
  <si>
    <t>Concrete: ConcreteWithCompactBlastFurnaceSlagAggregateWith Bank Sand Dense:2000-2400 T:10cm</t>
  </si>
  <si>
    <t>Concrete: ConcreteWithCompactBlastFurnaceSlagAggregateWith Bank Sand Dense:2000-2400 T:20cm</t>
  </si>
  <si>
    <t>Concrete: ConcreteWithCompactBlastFurnaceSlagAggregateWith Bank Sand</t>
  </si>
  <si>
    <t>Concrete: ConcreteWithCompactBlastFurnaceSlagAggregateWith…. Dense:2100-2300 T:5cm</t>
  </si>
  <si>
    <t>Concrete: ConcreteWithCompactBlastFurnaceSlagAggregateWith…. Dense:2100-2300 T:10cm</t>
  </si>
  <si>
    <t>Concrete: ConcreteWithCompactBlastFurnaceSlagAggregateWith…. Dense:2100-2300 T:20cm</t>
  </si>
  <si>
    <t>Concrete: ConcreteWithCompactBlastFurnaceSlagAggregateWith…</t>
  </si>
  <si>
    <t>Concrete: ConcreteWithPorousBlastFurnaceSlagAggregate Dense:1600-2000 T:5cm</t>
  </si>
  <si>
    <t>Concrete: ConcreteWithPorousBlastFurnaceSlagAggregate Dense:1600-2000 T:10cm</t>
  </si>
  <si>
    <t>Concrete: LightWeightConcreteWithPorousAggregate Dense:1400-1600 T:5cm</t>
  </si>
  <si>
    <t>Concrete: LightWeightConcreteWithPorousAggregate Dense:1400-1600 T:10cm</t>
  </si>
  <si>
    <t>Concrete: LightWeightConcreteWithPorousAggregate Dense:1400-1600 T:20cm</t>
  </si>
  <si>
    <t>Concrete: LightWeightConcreteWithPorousAggregate Dense:1200-1400 T:5cm</t>
  </si>
  <si>
    <t>Concrete: LightWeightConcreteWithPorousAggregate Dense:1200-1400 T:10cm</t>
  </si>
  <si>
    <t>Concrete: LightWeightConcreteWithPorousAggregate Dense:1200-1400 T:20cm</t>
  </si>
  <si>
    <t>Concrete: LightWeightConcreteWithPorousAggregate Dense:1000-1200 T:5cm</t>
  </si>
  <si>
    <t>Concrete: LightWeightConcreteWithPorousAggregate Dense:1000-1200 T:10cm</t>
  </si>
  <si>
    <t>Concrete: LightWeightConcreteWithPorousAggregate Dense:1000-1200 T:20cm</t>
  </si>
  <si>
    <t>Concrete: LightWeightConcreteWithPumiceLightWeightAggregate Dense:950-1150 T:5cm</t>
  </si>
  <si>
    <t>Concrete: LightWeightConcreteWithPumiceLightWeightAggregate Dense:950-1150 T:10cm</t>
  </si>
  <si>
    <t>Concrete: ConcreteWithPorousBlastFurnaceSlagAggregate</t>
  </si>
  <si>
    <t>Concrete: LightWeightConcreteWithPorousAggregate</t>
  </si>
  <si>
    <t>Concrete: LightWeightConcreteWithPumiceLightWeightAggregate Dense:950-1150 T:20cm</t>
  </si>
  <si>
    <t>Concrete: LightWeightConcreteWithPumiceLightWeightAggregate</t>
  </si>
  <si>
    <t>Stone: ArtificialStone Dens:1750 T:2cm</t>
  </si>
  <si>
    <t>Stone: ArtificialStone Dens:1750 T:1cm</t>
  </si>
  <si>
    <t>Stone: FlintStone Dens:Less400 T:2cm</t>
  </si>
  <si>
    <t>Stone: FlintStone Dens:Less400 T:1cm</t>
  </si>
  <si>
    <t>Stone: FlintStone Dens:1300-1900 T:2cm</t>
  </si>
  <si>
    <t>Stone: FlintStone Dens:1300-1900 T:1cm</t>
  </si>
  <si>
    <t>Stone: FlintStone Dens:1900-2600 T:2cm</t>
  </si>
  <si>
    <t>Stone: FlintStone Dens:1900-2600 T:1cm</t>
  </si>
  <si>
    <t>Stone: FlintStone Dens:2600-2800 T:2cm</t>
  </si>
  <si>
    <t>Stone: FlintStone Dens:2600-2800 T:1cm</t>
  </si>
  <si>
    <t>Stone: FlintStone</t>
  </si>
  <si>
    <t>Stone: ArtificialStone</t>
  </si>
  <si>
    <t>Concrete: LightWeightConcreteWithExpandedClay Dense:1600-1800 T:5cm</t>
  </si>
  <si>
    <t>Concrete: LightWeightConcreteWithExpandedClay Dense:1600-1800 T:10cm</t>
  </si>
  <si>
    <t>Concrete: LightWeightConcreteWithExpandedClay Dense:1600-1800 T:20cm</t>
  </si>
  <si>
    <t>Stone: SandstoneLime Dens:2000-2700 T:2cm</t>
  </si>
  <si>
    <t>Stone: SandstoneLime Dens:2000-2700 T:1cm</t>
  </si>
  <si>
    <t>Stone: SandstoneSilica Dens:2200-2600 T:2cm</t>
  </si>
  <si>
    <t>Stone: SandstoneSilica Dens:2200-2600 T:1cm</t>
  </si>
  <si>
    <t>Stone: SandstoneQuartz Dens:2600-2800 T:2cm</t>
  </si>
  <si>
    <t>Stone: SandstoneLime</t>
  </si>
  <si>
    <t>Stone: SandstoneSilica</t>
  </si>
  <si>
    <t>Stone: SandstoneQuartz Dens:2600-2800 T:1cm</t>
  </si>
  <si>
    <t>Stone: LimestoneVerySoft Dens:Less1600 T:2cm</t>
  </si>
  <si>
    <t>Stone: LimestoneVerySoft Dens:Less1600 T:1cm</t>
  </si>
  <si>
    <t>Stone: SandstoneQuartz</t>
  </si>
  <si>
    <t>Stone: LimestoneSoftWithHardness2And3 Dens:1600-1800 T:2cm</t>
  </si>
  <si>
    <t>Stone: LimestoneSoftWithHardness2And3 Dens:1600-1800 T:1cm</t>
  </si>
  <si>
    <t>Stone: LimestoneMediumHard Dens:1800-2000 T:2cm</t>
  </si>
  <si>
    <t>Stone: LimestoneMediumHard Dens:1800-2000 T:1cm</t>
  </si>
  <si>
    <t>Stone: LimestoneHard Dens:2000-2200 T:2cm</t>
  </si>
  <si>
    <t>Stone: LimestoneHard Dens:2000-2200 T:1cm</t>
  </si>
  <si>
    <t>Stone: LimestoneVeryHard Dens:2200-2600 T:2cm</t>
  </si>
  <si>
    <t>Stone: LimestoneVeryHard Dens:2200-2600 T:1cm</t>
  </si>
  <si>
    <t>Stone: LimestoneMarble Dens:2600-2800 T:2cm</t>
  </si>
  <si>
    <t>Stone: LimestoneMarble Dens:2600-2800 T:1cm</t>
  </si>
  <si>
    <t>Stone: LimestoneVerySoft</t>
  </si>
  <si>
    <t>Stone: LimestoneSoftWithHardness2And3</t>
  </si>
  <si>
    <t>Stone: LimestoneSoftWithHardness2And2</t>
  </si>
  <si>
    <t>Stone: LimestoneMediumHard</t>
  </si>
  <si>
    <t>Stone: LimestoneHard</t>
  </si>
  <si>
    <t>Stone: LimestoneVeryHard</t>
  </si>
  <si>
    <t>Stone: LimestoneMarble</t>
  </si>
  <si>
    <t>Stone: MetamorphicRock(PorousNaturalStone,Lava) Dens:Less1600 T:2cm</t>
  </si>
  <si>
    <t>Stone: MetamorphicRock(PorousNaturalStone,Lava) Dens:Less1600 T:1cm</t>
  </si>
  <si>
    <t>Stone: MetamorphicRock(Trachyte,Andesite) Dens:2000-2700 T:2cm</t>
  </si>
  <si>
    <t>Stone: MetamorphicRock(Trachyte,Andesite) Dens:2000-2700 T:1cm</t>
  </si>
  <si>
    <t>Stone: MetamorphicRockBasalt Dens:2700-3000 T:2cm</t>
  </si>
  <si>
    <t>Stone: MetamorphicRockBasalt Dens:2700-3000 T:1cm</t>
  </si>
  <si>
    <t>Stone: PlutonicIgneousRock(Schist,SlateStone) Dens:2000-2800 T:2cm</t>
  </si>
  <si>
    <t>Stone: PlutonicIgneousRock(Schist,SlateStone) Dens:2000-2800 T:1cm</t>
  </si>
  <si>
    <t>Stone: PlutonicIgneousRockGranite Dens:2500-2700 T:2cm</t>
  </si>
  <si>
    <t>Stone: PlutonicIgneousRockGranite Dens:2500-2700 T:1cm</t>
  </si>
  <si>
    <t>Stone: PlutonicIgneousRock(Gneiss,Porphyry) Dens:2300-2900 T:2cm</t>
  </si>
  <si>
    <t>Stone: PlutonicIgneousRock(Gneiss,Porphyry) Dens:2300-2900 T:1cm</t>
  </si>
  <si>
    <t>Stone: MetamorphicRock(PorousNaturalStone,Lava)</t>
  </si>
  <si>
    <t>Stone: MetamorphicRock(Trachyte,Andesite)</t>
  </si>
  <si>
    <t>Stone: MetamorphicRockBasalt</t>
  </si>
  <si>
    <t>Stone: PlutonicIgneousRock(Schist,SlateStone)</t>
  </si>
  <si>
    <t>Stone: PlutonicIgneousRockGranite</t>
  </si>
  <si>
    <t>Stone: PlutonicIgneousRock(Gneiss,Porphyry)</t>
  </si>
  <si>
    <t>Waterproofing: SheetsMadeOfModifiedBitumenWithReinforcement Dens:1000-1100 T:5mm</t>
  </si>
  <si>
    <t>Waterproofing: Asphalt Dens:Less2100 T:5mm</t>
  </si>
  <si>
    <t>Waterproofing: PureBitumen Dens:Less2100 T:5mm</t>
  </si>
  <si>
    <t>Waterproofing: SheetsMadeOfModifiedBitumenWithReinforcement</t>
  </si>
  <si>
    <t>Waterproofing: Asphalt</t>
  </si>
  <si>
    <t>Waterproofing: PureBitumen</t>
  </si>
  <si>
    <t>Wood: CompressedStraw Dens:300-400 T:1cm</t>
  </si>
  <si>
    <t>Wood: CompressedStraw Dens:300-400 T:5mm</t>
  </si>
  <si>
    <t>Wood: Cork Dens:150-250 T:1cm</t>
  </si>
  <si>
    <t>Wood: Cork Dens:150-250 T:5mm</t>
  </si>
  <si>
    <t>Wood: Cork Dens:100-150 T:1cm</t>
  </si>
  <si>
    <t>Wood: Cork Dens:100-150 T:5mm</t>
  </si>
  <si>
    <t>Wood: CompressedStraw</t>
  </si>
  <si>
    <t>Wood: Cork</t>
  </si>
  <si>
    <t>Wood: CorkCompact Dens:Less500 T:1cm</t>
  </si>
  <si>
    <t>Wood: CorkCompact Dens:Less500 T:5mm</t>
  </si>
  <si>
    <t>Wood: CorkCompact</t>
  </si>
  <si>
    <t>Wood: PanelsBuiltWithWoodFiber Dens:250-350 T:1cm</t>
  </si>
  <si>
    <t>Wood: PanelsBuiltWithWoodFiber Dens:250-350 T:5mm</t>
  </si>
  <si>
    <t>Wood: PanelsBuiltWithWoodFiber Dens:350-450 T:1cm</t>
  </si>
  <si>
    <t>Wood: PanelsBuiltWithWoodFiber Dens:350-450 T:5mm</t>
  </si>
  <si>
    <t>Wood: PanelsBuiltWithWoodFiber Dens:450-550 T:1cm</t>
  </si>
  <si>
    <t>Wood: PanelsBuiltWithWoodFiber Dens:450-550 T:5mm</t>
  </si>
  <si>
    <t>Wood: PanelsBuiltWithWoodFiber</t>
  </si>
  <si>
    <t>Wood: WoodBasePanelChipboard Dens:180-450 T:1cm</t>
  </si>
  <si>
    <t>Wood: WoodBasePanelChipboard Dens:180-450 T:5mm</t>
  </si>
  <si>
    <t>Wood: WoodBasePanelChipboard</t>
  </si>
  <si>
    <t>Wood: WoodBasePanelChipboard Dens:270-450 T:1cm</t>
  </si>
  <si>
    <t>Wood: WoodBasePanelChipboard Dens:270-450 T:5mm</t>
  </si>
  <si>
    <t>Wood: WoodBasePanelChipboard Dens:450-640 T:1cm</t>
  </si>
  <si>
    <t>Wood: WoodBasePanelChipboard Dens:450-640 T:5mm</t>
  </si>
  <si>
    <t>Wood: WoodBasePanelChipboard Dens:640-820 T:1cm</t>
  </si>
  <si>
    <t>Wood: WoodBasePanelChipboard Dens:640-820 T:5mm</t>
  </si>
  <si>
    <t>Wood: WoodBasePanelChipStickingWithCement Dens:Less1200 T:1cm</t>
  </si>
  <si>
    <t>Wood: WoodBasePanelChipStickingWithCement Dens:Less1200 T:5mm</t>
  </si>
  <si>
    <t>Wood: WoodBasePanelChipStickingWithCemen</t>
  </si>
  <si>
    <t>Wood: WoodBasePanelsOSB Dens:Less650 T:1cm</t>
  </si>
  <si>
    <t>Wood: WoodBasePanelsOSB Dens:Less650 T:5mm</t>
  </si>
  <si>
    <t>Wood: WoodBasePanelsOSB</t>
  </si>
  <si>
    <t>Concrete: LightWeightConcreteWithExpandedClay</t>
  </si>
  <si>
    <t>Concrete: LightWeightConcreteWithExpandedClay Dense:1400-1600 T:5cm</t>
  </si>
  <si>
    <t>Concrete: LightWeightConcreteWithExpandedClay Dense:1400-1600 T:10cm</t>
  </si>
  <si>
    <t>Concrete: LightWeightConcreteWithExpandedClay Dense:1400-1600 T:20cm</t>
  </si>
  <si>
    <t>Concrete: LightWeightConcreteWithExpandedClay Dense:1200-1400 T:5cm</t>
  </si>
  <si>
    <t>Concrete: LightWeightConcreteWithExpandedClay Dense:1200-1400 T:10cm</t>
  </si>
  <si>
    <t>Concrete: LightWeightConcreteWithExpandedClay Dense:1200-1400 T:20cm</t>
  </si>
  <si>
    <t>Concrete: LightWeightConcreteWithExpandedClay Dense:1000-1200 T:5cm</t>
  </si>
  <si>
    <t>Concrete: LightWeightConcreteWithExpandedClay Dense:1000-1200 T:10cm</t>
  </si>
  <si>
    <t>Concrete: LightWeightConcreteWithExpandedClay Dense:1000-1200 T:20cm</t>
  </si>
  <si>
    <t>Concrete: LightWeightConcreteWithExpandedClay Dense:800-1000 T:5cm</t>
  </si>
  <si>
    <t>Concrete: LightWeightConcreteWithExpandedClay Dense:800-1000 T:10cm</t>
  </si>
  <si>
    <t>Concrete: LightWeightConcreteWithExpandedClay Dense:800-1000 T:20cm</t>
  </si>
  <si>
    <t>Concrete: LightWeightConcreteWithExpandedClay Dense:600-800 T:5cm</t>
  </si>
  <si>
    <t>Concrete: LightWeightConcreteWithExpandedClay Dense:600-800 T:10cm</t>
  </si>
  <si>
    <t>Concrete: LightWeightConcreteWithExpandedClay Dense:600-800 T:20cm</t>
  </si>
  <si>
    <t>Concrete: LightWeightConcreteWithExpandedClay Dense:Less600 T:5cm</t>
  </si>
  <si>
    <t>Concrete: LightWeightConcreteWithExpandedClay Dense:Less600 T:10cm</t>
  </si>
  <si>
    <t>Concrete: LightWeightConcreteWithExpandedClay Dense:Less600 T:20cm</t>
  </si>
  <si>
    <t>Concrete: ConcreteWithVeryLightWeightAggragateContainsPerlite Dense:600-800 T:5cm</t>
  </si>
  <si>
    <t>Concrete: ConcreteWithVeryLightWeightAggragateContainsPerlite Dense:600-800 T:10cm</t>
  </si>
  <si>
    <t>Concrete: ConcreteWithVeryLightWeightAggragateContainsPerlite Dense:600-800 T:20cm</t>
  </si>
  <si>
    <t>Concrete: ConcreteWithVeryLightWeightAggragateContainsPerlite Dense:400-600 T:5cm</t>
  </si>
  <si>
    <t>Concrete: ConcreteWithVeryLightWeightAggragateContainsPerlite Dense:400-600 T:20cm</t>
  </si>
  <si>
    <t>Concrete: ConcreteWithVeryLightWeightAggragateConcreteLayersContainVermiculite Dense:400-450 T:5cm</t>
  </si>
  <si>
    <t>Concrete: ConcreteWithVeryLightWeightAggragateConcreteLayersContainVermiculite Dense:400-450 T:10cm</t>
  </si>
  <si>
    <t>Concrete: ConcreteWithVeryLightWeightAggragateConcreteLayersContainVermiculite Dense:400-450 T:20cm</t>
  </si>
  <si>
    <t>Concrete: ConcreteWithVeryLightWeightAggragateContainsPerlite</t>
  </si>
  <si>
    <t>Concrete: ConcreteWithVeryLightWeightAggragateConcreteLayersContainVermiculite</t>
  </si>
  <si>
    <t>Concrete: AutoclavedAeretedConcrete Dense:775-825 T:5cm</t>
  </si>
  <si>
    <t>Concrete: AutoclavedAeretedConcrete Dense:775-825 T:10cm</t>
  </si>
  <si>
    <t>Concrete: AutoclavedAeretedConcrete Dense:775-825 T:20cm</t>
  </si>
  <si>
    <t>Concrete: AutoclavedAeretedConcrete Dense:725-775 T:5cm</t>
  </si>
  <si>
    <t>Concrete: AutoclavedAeretedConcrete Dense:725-775 T:10cm</t>
  </si>
  <si>
    <t>Concrete: AutoclavedAeretedConcrete Dense:725-775 T:20cm</t>
  </si>
  <si>
    <t>Concrete: AutoclavedAeretedConcrete Dense:675-725 T:5cm</t>
  </si>
  <si>
    <t>Concrete: AutoclavedAeretedConcrete Dense:675-725 T:10cm</t>
  </si>
  <si>
    <t>Concrete: AutoclavedAeretedConcrete Dense:675-725 T:20cm</t>
  </si>
  <si>
    <t>Concrete: AutoclavedAeretedConcrete Dense:625-675 T:5cm</t>
  </si>
  <si>
    <t>Concrete: AutoclavedAeretedConcrete Dense:625-675 T:20cm</t>
  </si>
  <si>
    <t>Concrete: AutoclavedAeretedConcrete Dense:575-625 T:5cm</t>
  </si>
  <si>
    <t>Concrete: AutoclavedAeretedConcrete Dense:575-625 T:10cm</t>
  </si>
  <si>
    <t>Concrete: AutoclavedAeretedConcrete Dense:575-625 T:20cm</t>
  </si>
  <si>
    <t>Concrete: AutoclavedAeretedConcrete Dense:525-575 T:5cm</t>
  </si>
  <si>
    <t>Concrete: AutoclavedAeretedConcrete Dense:525-575 T:10cm</t>
  </si>
  <si>
    <t>Concrete: AutoclavedAeretedConcrete Dense:525-575 T:20cm</t>
  </si>
  <si>
    <t>Concrete: AutoclavedAeretedConcrete Dense:475-525 T:5cm</t>
  </si>
  <si>
    <t>Concrete: AutoclavedAeretedConcrete Dense:475-525 T:10cm</t>
  </si>
  <si>
    <t>Concrete: AutoclavedAeretedConcrete Dense:475-525 T:20cm</t>
  </si>
  <si>
    <t>Concrete: AutoclavedAeretedConcrete Dense:425-475 T:5cm</t>
  </si>
  <si>
    <t>Concrete: AutoclavedAeretedConcrete Dense:425-475 T:10cm</t>
  </si>
  <si>
    <t>Concrete: AutoclavedAeretedConcrete Dense:425-475 T:20cm</t>
  </si>
  <si>
    <t>Concrete: AutoclavedAeretedConcrete Dense:375-425 T:5cm</t>
  </si>
  <si>
    <t>Concrete: AutoclavedAeretedConcrete Dense:375-425 T:10cm</t>
  </si>
  <si>
    <t>Concrete: AutoclavedAeretedConcrete Dense:375-425 T:20cm</t>
  </si>
  <si>
    <t>Concrete: AutoclavedAeretedConcrete</t>
  </si>
  <si>
    <t>Concrete: ConcreteWithWoodChips Dense:450-650 T:5cm</t>
  </si>
  <si>
    <t>IranCode19 Concrete: ConcreteWithWoodChips Dense:450-650 T:10m</t>
  </si>
  <si>
    <t>Concrete: ConcreteWithWoodChips Dense:450-650 T:10m</t>
  </si>
  <si>
    <t>Concrete: ConcreteWithWoodChips Dense:450-650 T:20cm</t>
  </si>
  <si>
    <t>Concrete: ConcreteWithWoodChips</t>
  </si>
  <si>
    <t>Concrete: Mosaic Dense:2000-2300 T:0.005</t>
  </si>
  <si>
    <t>Concrete: Mosaic Dense:2000-2300 T:0.01</t>
  </si>
  <si>
    <t>Concrete: Mosaic Dense:2000-2300 T:0.02</t>
  </si>
  <si>
    <t>Concrete: Mosaic Dense:1800-2000 T:0.005</t>
  </si>
  <si>
    <t>Concrete: Mosaic Dense:1800-2000 T:0.01</t>
  </si>
  <si>
    <t>Concrete: Mosaic Dense:1800-2000 T:0.02</t>
  </si>
  <si>
    <t>Concrete: Mosaic</t>
  </si>
  <si>
    <t>Metal: Iron Dens:7870 T:1mm</t>
  </si>
  <si>
    <t>Metal:Steel Dens:7780 T:1mm</t>
  </si>
  <si>
    <t>Metal: CastIron Dens:7500 T:1mm</t>
  </si>
  <si>
    <t>Metal: Aluminium Dens:2700 T:1mm</t>
  </si>
  <si>
    <t>Wood: WoodBasePanelsPlywood Dens:Less250 T:1cm</t>
  </si>
  <si>
    <t>Wood: WoodBasePanelsPlywood Dens:Less250 T:5mm</t>
  </si>
  <si>
    <t>Wood: WoodBasePanelsPlywood Dens:250-350 T:1cm</t>
  </si>
  <si>
    <t>Wood: WoodBasePanelsPlywood Dens:250-350 T:5mm</t>
  </si>
  <si>
    <t>Wood: WoodBasePanelsPlywood Dens:350-450 T:1cm</t>
  </si>
  <si>
    <t>Wood: WoodBasePanelsPlywood Dens:350-450 T:5mm</t>
  </si>
  <si>
    <t>Wood: WoodBasePanelsPlywood Dens:450-500 T:1cm</t>
  </si>
  <si>
    <t>Wood: WoodBasePanelsPlywood Dens:450-500 T:5mm</t>
  </si>
  <si>
    <t>Wood: WoodBasePanelsPlywood Dens:500-600 T:1cm</t>
  </si>
  <si>
    <t>Wood: WoodBasePanelsPlywood Dens:500-600 T:5mm</t>
  </si>
  <si>
    <t>Wood: WoodBasePanelsPlywood Dens:600-700 T:1cm</t>
  </si>
  <si>
    <t>Wood: WoodBasePanelsPlywood Dens:600-700 T:5mm</t>
  </si>
  <si>
    <t>Wood: WoodBasePanelsPlywood Dens:700-900 T:1cm</t>
  </si>
  <si>
    <t>Wood: WoodBasePanelsPlywood Dens:700-900 T:5mm</t>
  </si>
  <si>
    <t>Wood: WoodBasePanelsPlywood</t>
  </si>
  <si>
    <t>Metal: AluminiumAlloyHard Dens:2800 T:1mm</t>
  </si>
  <si>
    <t>Metal: Copper Dens: 8930 T:1mm</t>
  </si>
  <si>
    <t xml:space="preserve"> Metal: Brass Dens: 8400 T:1mm</t>
  </si>
  <si>
    <t>Metal: Plumbum Dens:11340 T:1mm</t>
  </si>
  <si>
    <t>Metal: Zinc Dens:7200 T:1mm</t>
  </si>
  <si>
    <t>Brick: Sand Dens:1700-2200 T:5cm</t>
  </si>
  <si>
    <t>Brick: Sand Dens:1700-2200 T:10cm</t>
  </si>
  <si>
    <t>Brick: Clay Dens: 1200-1800 T:5cm</t>
  </si>
  <si>
    <t>Brick: Clay Dens: 1200-1800 T:10cm</t>
  </si>
  <si>
    <t>Brick: CompactClayBlock Dens:1770-2000 T:5cm</t>
  </si>
  <si>
    <t>Brick: CompactClayBlock Dens:1770-2000 T:10cm</t>
  </si>
  <si>
    <t>Metal: Iron</t>
  </si>
  <si>
    <t>Metal:Steel</t>
  </si>
  <si>
    <t>Metal: CastIron</t>
  </si>
  <si>
    <t>Metal: Aluminium</t>
  </si>
  <si>
    <t>Metal: AluminiumAlloyHard</t>
  </si>
  <si>
    <t>Metal: Copper</t>
  </si>
  <si>
    <t xml:space="preserve"> Metal: Brass</t>
  </si>
  <si>
    <t>Metal: Plumbum</t>
  </si>
  <si>
    <t>Metal: Zinc</t>
  </si>
  <si>
    <t>Wood: NaturalWood(Oak,Beech,Ash,FruitTrees,HeavyResinousTrees) Dens:600-750 T:5mm</t>
  </si>
  <si>
    <t>Wood: NaturalWood(Oak,Beech,Ash,FruitTrees,,HeavyResinousTrees) Dens:600-750 T:1cm</t>
  </si>
  <si>
    <t>Wood: NaturalWood(Oak,Beech,Ash,FruitTrees,,SilverPine) Dens:450-600 T:5mm</t>
  </si>
  <si>
    <t>Wood: NaturalWood(Oak,Beech,Ash,FruitTrees,,SilverPine) Dens:450-600 T:1cm</t>
  </si>
  <si>
    <t>Wood: NaturalWood(Pine,Spruce,Tabrizi) Dens:300-450 T:5mm</t>
  </si>
  <si>
    <t>Wood: NaturalWood(Pine,Spruce,Tabrizi) Dens:300-450 T:1cm</t>
  </si>
  <si>
    <t>Wood: SpecialNaturalWood(Balza) Dens:60-120 T:5mm</t>
  </si>
  <si>
    <t>Wood: SpecialNaturalWood(Balza) Dens:60-120 T:1cm</t>
  </si>
  <si>
    <t>Wood: SpecialNaturalWood(HeavyWood) Dens:800-1000 T:5mm</t>
  </si>
  <si>
    <t>Wood: SpecialNaturalWood(HeavyWood) Dens:800-1000 T:1cm</t>
  </si>
  <si>
    <t>Brick: Sand</t>
  </si>
  <si>
    <t>Brick: Clay</t>
  </si>
  <si>
    <t>Brick: CompactClayBlock</t>
  </si>
  <si>
    <t>Wood: NaturalWood(Oak,Beech,Ash,FruitTrees,HeavyResinousTrees)</t>
  </si>
  <si>
    <t>Wood: NaturalWood(Oak,Beech,Ash,FruitTrees,,SilverPine)</t>
  </si>
  <si>
    <t>Wood: NaturalWood(Pine,Spruce,Tabrizi)</t>
  </si>
  <si>
    <t>Wood: SpecialNaturalWood(Balza)</t>
  </si>
  <si>
    <t>Wood: SpecialNaturalWood(HeavyWood)</t>
  </si>
  <si>
    <t>Wood: SpecialNaturalWood(HeavyWood) Dens:250-300 T:5mm</t>
  </si>
  <si>
    <t>Wood: SpecialNaturalWood(HeavyWood) Dens:250-300 T:1cm</t>
  </si>
  <si>
    <t>IranCode19 Concrete: ConcreteWithPorousBlastFurnaceSlagAggregate Dense:1600-2000 T:20cm</t>
  </si>
  <si>
    <t>Iran BHRC 19</t>
  </si>
  <si>
    <t>IranCode19 ExteriorWall (Mor/Con/Insu/Gyp)</t>
  </si>
  <si>
    <t>IranCode19 ExteriorWall (Mor/Insu/Con/Gyp)</t>
  </si>
  <si>
    <t>IranCode19 InteriorWall (Gyp)</t>
  </si>
  <si>
    <t>IranCode19 ExteriorCeiling (Sa/Insu/WaPr/Con/Air/Gyp)</t>
  </si>
  <si>
    <t>IranCode19 GroundFloor (Insu/Con)</t>
  </si>
  <si>
    <t>IranCode19 ExteriorFloor (Con/Insu/Mos)</t>
  </si>
  <si>
    <t>BHRC Code19</t>
  </si>
  <si>
    <t>IranBHRC Code19 Iran</t>
  </si>
  <si>
    <t>IranCode19 ExteriorCeiling (Con/Insu)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</si>
</sst>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
    <numFmt numFmtId="165" formatCode="0.0000"/>
  </numFmts>
  <fonts count="28">
    <font>
      <sz val="11"/>
      <color theme="1"/>
      <name val="Calibri"/>
      <family val="2"/>
      <scheme val="minor"/>
    </font>
    <font>
      <sz val="10"/>
      <name val="Arial"/>
      <family val="2"/>
    </font>
    <font>
      <sz val="9"/>
      <color indexed="81"/>
      <name val="Tahoma"/>
      <family val="2"/>
    </font>
    <font>
      <b/>
      <sz val="9"/>
      <color indexed="81"/>
      <name val="Tahoma"/>
      <family val="2"/>
    </font>
    <font>
      <sz val="8"/>
      <color indexed="8"/>
      <name val="MS Sans Serif"/>
      <family val="2"/>
    </font>
    <font>
      <sz val="8"/>
      <color indexed="8"/>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scheme val="minor"/>
    </font>
    <font>
      <b/>
      <sz val="11"/>
      <color rgb="FFFF0000"/>
      <name val="Calibri"/>
      <family val="2"/>
      <scheme val="minor"/>
    </font>
    <font>
      <sz val="11"/>
      <name val="Calibri"/>
      <family val="2"/>
      <scheme val="minor"/>
    </font>
    <font>
      <sz val="11"/>
      <color theme="3" tint="0.39997558519241921"/>
      <name val="Calibri"/>
      <family val="2"/>
      <scheme val="minor"/>
    </font>
    <font>
      <sz val="11"/>
      <name val="Calibri"/>
      <scheme val="minor"/>
    </font>
  </fonts>
  <fills count="5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rgb="FF00B0F0"/>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9" tint="-0.249977111117893"/>
        <bgColor indexed="64"/>
      </patternFill>
    </fill>
    <fill>
      <patternFill patternType="solid">
        <fgColor rgb="FFCC78E6"/>
        <bgColor indexed="64"/>
      </patternFill>
    </fill>
    <fill>
      <patternFill patternType="solid">
        <fgColor theme="6" tint="0.59999389629810485"/>
        <bgColor indexed="64"/>
      </patternFill>
    </fill>
    <fill>
      <patternFill patternType="solid">
        <fgColor theme="8" tint="0.59999389629810485"/>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1"/>
      </top>
      <bottom style="thin">
        <color theme="1"/>
      </bottom>
      <diagonal/>
    </border>
  </borders>
  <cellStyleXfs count="5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2" applyNumberFormat="0" applyAlignment="0" applyProtection="0"/>
    <xf numFmtId="0" fontId="10" fillId="28" borderId="3" applyNumberFormat="0" applyAlignment="0" applyProtection="0"/>
    <xf numFmtId="43" fontId="4" fillId="0" borderId="0" applyFont="0" applyFill="0" applyBorder="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30"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6" fillId="32" borderId="8" applyNumberFormat="0" applyFont="0" applyAlignment="0" applyProtection="0"/>
    <xf numFmtId="0" fontId="6" fillId="32" borderId="8" applyNumberFormat="0" applyFont="0" applyAlignment="0" applyProtection="0"/>
    <xf numFmtId="0" fontId="19" fillId="27" borderId="9" applyNumberFormat="0" applyAlignment="0" applyProtection="0"/>
    <xf numFmtId="9" fontId="4"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81">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3" fillId="0" borderId="0" xfId="0" applyFont="1" applyBorder="1" applyAlignment="1">
      <alignment horizontal="left" vertical="center"/>
    </xf>
    <xf numFmtId="0" fontId="23" fillId="0" borderId="0" xfId="0" applyFont="1" applyBorder="1" applyAlignment="1">
      <alignment horizontal="center" vertical="center"/>
    </xf>
    <xf numFmtId="0" fontId="23" fillId="0" borderId="0" xfId="0" applyFont="1" applyFill="1" applyBorder="1" applyAlignment="1">
      <alignment horizontal="left" vertical="center"/>
    </xf>
    <xf numFmtId="0" fontId="23" fillId="0" borderId="0" xfId="0" applyFont="1" applyAlignment="1">
      <alignment horizontal="left" vertical="center"/>
    </xf>
    <xf numFmtId="0" fontId="0" fillId="0" borderId="11" xfId="0" applyFont="1" applyBorder="1" applyAlignment="1">
      <alignment horizontal="left"/>
    </xf>
    <xf numFmtId="0" fontId="23" fillId="0" borderId="0" xfId="0" applyFont="1" applyAlignment="1">
      <alignment horizontal="center" vertical="center"/>
    </xf>
    <xf numFmtId="0" fontId="23" fillId="0" borderId="0" xfId="0" applyNumberFormat="1" applyFont="1" applyAlignment="1">
      <alignment horizontal="center" vertical="center"/>
    </xf>
    <xf numFmtId="0" fontId="0" fillId="0" borderId="11" xfId="0" applyFont="1" applyBorder="1" applyAlignment="1">
      <alignment horizontal="center"/>
    </xf>
    <xf numFmtId="0" fontId="0" fillId="0" borderId="0" xfId="0" applyNumberFormat="1"/>
    <xf numFmtId="0" fontId="0" fillId="0" borderId="0" xfId="0" applyBorder="1"/>
    <xf numFmtId="0" fontId="0" fillId="33" borderId="0" xfId="0" applyFill="1" applyBorder="1"/>
    <xf numFmtId="0" fontId="0" fillId="34" borderId="0" xfId="0" applyFill="1" applyBorder="1"/>
    <xf numFmtId="0" fontId="0" fillId="0" borderId="0" xfId="0" applyNumberFormat="1" applyBorder="1"/>
    <xf numFmtId="0" fontId="0" fillId="0" borderId="0" xfId="0" applyBorder="1" applyAlignment="1">
      <alignment horizontal="left"/>
    </xf>
    <xf numFmtId="0" fontId="23" fillId="0" borderId="0" xfId="0" applyNumberFormat="1"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center" vertical="center"/>
    </xf>
    <xf numFmtId="0" fontId="23" fillId="0" borderId="0" xfId="0" applyNumberFormat="1" applyFont="1" applyBorder="1" applyAlignment="1">
      <alignment horizontal="center" vertical="center"/>
    </xf>
    <xf numFmtId="0" fontId="23" fillId="0" borderId="0" xfId="0" applyFont="1" applyBorder="1" applyAlignment="1">
      <alignment horizontal="left" vertical="center"/>
    </xf>
    <xf numFmtId="0" fontId="2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1" fillId="0" borderId="0" xfId="0" applyFont="1" applyAlignment="1">
      <alignment horizontal="left"/>
    </xf>
    <xf numFmtId="0" fontId="0" fillId="0" borderId="0" xfId="0" applyAlignment="1">
      <alignment wrapText="1"/>
    </xf>
    <xf numFmtId="0" fontId="21" fillId="0" borderId="0" xfId="0" applyFont="1"/>
    <xf numFmtId="0" fontId="0" fillId="35" borderId="0" xfId="0" applyFill="1" applyBorder="1"/>
    <xf numFmtId="0" fontId="0" fillId="36" borderId="0" xfId="0" applyFill="1" applyBorder="1"/>
    <xf numFmtId="0" fontId="0" fillId="37" borderId="0" xfId="0" applyFill="1" applyBorder="1"/>
    <xf numFmtId="0" fontId="0" fillId="38" borderId="0" xfId="0" applyFill="1" applyBorder="1"/>
    <xf numFmtId="0" fontId="0" fillId="39" borderId="0" xfId="0" applyFill="1" applyBorder="1"/>
    <xf numFmtId="0" fontId="23"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3" borderId="0" xfId="0" applyFont="1" applyFill="1"/>
    <xf numFmtId="0" fontId="0" fillId="0" borderId="0" xfId="0" applyFont="1" applyAlignment="1">
      <alignment wrapText="1"/>
    </xf>
    <xf numFmtId="0" fontId="0" fillId="0" borderId="0" xfId="0" applyFont="1" applyFill="1"/>
    <xf numFmtId="0" fontId="0" fillId="0" borderId="0" xfId="0" applyAlignment="1">
      <alignment vertical="center"/>
    </xf>
    <xf numFmtId="0" fontId="24" fillId="0" borderId="0" xfId="0" applyFont="1" applyAlignment="1">
      <alignment vertical="center"/>
    </xf>
    <xf numFmtId="0" fontId="0" fillId="44" borderId="0" xfId="0" applyFill="1"/>
    <xf numFmtId="0" fontId="0" fillId="45" borderId="0" xfId="0" applyFill="1"/>
    <xf numFmtId="0" fontId="0" fillId="34" borderId="0" xfId="0" applyFill="1"/>
    <xf numFmtId="0" fontId="0" fillId="35" borderId="0" xfId="0" applyFill="1"/>
    <xf numFmtId="0" fontId="0" fillId="46" borderId="0" xfId="0" applyFill="1"/>
    <xf numFmtId="0" fontId="25" fillId="0" borderId="0" xfId="0" applyFont="1" applyFill="1" applyBorder="1"/>
    <xf numFmtId="0" fontId="25" fillId="0" borderId="0" xfId="0" applyFont="1" applyFill="1"/>
    <xf numFmtId="0" fontId="0" fillId="0" borderId="0" xfId="0"/>
    <xf numFmtId="0" fontId="0" fillId="0" borderId="0" xfId="0"/>
    <xf numFmtId="0" fontId="0" fillId="0" borderId="0" xfId="0"/>
    <xf numFmtId="0" fontId="23" fillId="0" borderId="0" xfId="0" applyFont="1" applyBorder="1" applyAlignment="1">
      <alignment horizontal="left" vertical="center"/>
    </xf>
    <xf numFmtId="0" fontId="23" fillId="0" borderId="0" xfId="0" applyFont="1" applyBorder="1" applyAlignment="1">
      <alignment horizontal="center" vertical="center"/>
    </xf>
    <xf numFmtId="0" fontId="23" fillId="0" borderId="0" xfId="0" applyNumberFormat="1" applyFont="1" applyBorder="1" applyAlignment="1">
      <alignment horizontal="center" vertical="center"/>
    </xf>
    <xf numFmtId="0" fontId="0" fillId="0" borderId="0" xfId="0" applyAlignment="1">
      <alignment vertical="top"/>
    </xf>
    <xf numFmtId="0" fontId="0" fillId="0" borderId="1" xfId="0" applyBorder="1" applyAlignment="1">
      <alignment vertical="top"/>
    </xf>
    <xf numFmtId="16" fontId="0" fillId="0" borderId="0" xfId="0" applyNumberFormat="1"/>
    <xf numFmtId="0" fontId="0" fillId="47" borderId="0" xfId="0" applyFill="1"/>
    <xf numFmtId="49" fontId="0" fillId="0" borderId="0" xfId="0" applyNumberFormat="1" applyFill="1" applyAlignment="1">
      <alignment horizontal="left"/>
    </xf>
    <xf numFmtId="0" fontId="0" fillId="0" borderId="0" xfId="0" applyNumberFormat="1" applyFont="1" applyFill="1" applyBorder="1" applyAlignment="1">
      <alignment horizontal="left"/>
    </xf>
    <xf numFmtId="0" fontId="0" fillId="0" borderId="0" xfId="0"/>
    <xf numFmtId="0" fontId="0" fillId="48" borderId="0" xfId="0" applyFill="1"/>
    <xf numFmtId="0" fontId="0" fillId="49" borderId="0" xfId="0" applyFill="1"/>
    <xf numFmtId="164" fontId="0" fillId="0" borderId="0" xfId="0" applyNumberFormat="1"/>
    <xf numFmtId="164" fontId="0" fillId="46" borderId="0" xfId="0" applyNumberFormat="1" applyFill="1"/>
    <xf numFmtId="164" fontId="0" fillId="0" borderId="0" xfId="0" applyNumberFormat="1" applyAlignment="1">
      <alignment horizontal="left"/>
    </xf>
    <xf numFmtId="0" fontId="25" fillId="0" borderId="0" xfId="0" applyFont="1"/>
    <xf numFmtId="0" fontId="26" fillId="0" borderId="0" xfId="0" applyFont="1"/>
    <xf numFmtId="0" fontId="22" fillId="0" borderId="0" xfId="0" applyFont="1"/>
    <xf numFmtId="165" fontId="0" fillId="0" borderId="0" xfId="0" applyNumberFormat="1"/>
    <xf numFmtId="0" fontId="25" fillId="47" borderId="0" xfId="0" applyFont="1" applyFill="1"/>
    <xf numFmtId="0" fontId="25" fillId="0" borderId="0" xfId="0" applyFont="1" applyAlignment="1">
      <alignment horizontal="left"/>
    </xf>
    <xf numFmtId="0" fontId="27" fillId="0" borderId="0" xfId="0" applyFont="1" applyFill="1"/>
  </cellXfs>
  <cellStyles count="5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 2 2" xfId="39"/>
    <cellStyle name="Normal 2 3" xfId="40"/>
    <cellStyle name="Normal 2 4" xfId="41"/>
    <cellStyle name="Normal 3" xfId="42"/>
    <cellStyle name="Normal 3 2" xfId="43"/>
    <cellStyle name="Normal 3 3" xfId="44"/>
    <cellStyle name="Normal 4" xfId="45"/>
    <cellStyle name="Normal 4 2" xfId="46"/>
    <cellStyle name="Normal 4 3" xfId="47"/>
    <cellStyle name="Normal 4 3 2" xfId="48"/>
    <cellStyle name="Normal 5" xfId="49"/>
    <cellStyle name="Normal 5 2" xfId="50"/>
    <cellStyle name="Normal 5 3" xfId="51"/>
    <cellStyle name="Note" xfId="52" builtinId="10" customBuiltin="1"/>
    <cellStyle name="Note 2" xfId="53"/>
    <cellStyle name="Output" xfId="54" builtinId="21" customBuiltin="1"/>
    <cellStyle name="Percent 2" xfId="55"/>
    <cellStyle name="Title" xfId="56" builtinId="15" customBuiltin="1"/>
    <cellStyle name="Total" xfId="57" builtinId="25" customBuiltin="1"/>
    <cellStyle name="Warning Text" xfId="58" builtinId="11" customBuiltin="1"/>
  </cellStyles>
  <dxfs count="6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1" formatCode="d\-mmm"/>
    </dxf>
    <dxf>
      <numFmt numFmtId="21" formatCode="d\-mmm"/>
    </dxf>
    <dxf>
      <numFmt numFmtId="21" formatCode="d\-mmm"/>
    </dxf>
    <dxf>
      <font>
        <strike val="0"/>
        <outline val="0"/>
        <shadow val="0"/>
        <u val="none"/>
        <vertAlign val="baseline"/>
        <sz val="11"/>
        <color auto="1"/>
        <name val="Calibri"/>
        <scheme val="minor"/>
      </font>
    </dxf>
    <dxf>
      <numFmt numFmtId="165" formatCode="0.0000"/>
    </dxf>
    <dxf>
      <alignment horizontal="left" vertical="bottom" textRotation="0" wrapText="0" indent="0" justifyLastLine="0" shrinkToFit="0" readingOrder="0"/>
    </dxf>
    <dxf>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6" name="TemplatesTable" displayName="TemplatesTable" ref="A3:B11" totalsRowShown="0">
  <autoFilter ref="A3:B11"/>
  <sortState ref="A4:A14">
    <sortCondition ref="A3:A14"/>
  </sortState>
  <tableColumns count="2">
    <tableColumn id="1" name="Name" dataDxfId="62"/>
    <tableColumn id="2" name="Notes" dataDxfId="61"/>
  </tableColumns>
  <tableStyleInfo name="TableStyleLight1" showFirstColumn="0" showLastColumn="0" showRowStripes="1" showColumnStripes="0"/>
</table>
</file>

<file path=xl/tables/table10.xml><?xml version="1.0" encoding="utf-8"?>
<table xmlns="http://schemas.openxmlformats.org/spreadsheetml/2006/main" id="11" name="ConstructionTypesTable" displayName="ConstructionTypesTable" ref="A3:N9" totalsRowShown="0" headerRowDxfId="32">
  <autoFilter ref="A3:N9"/>
  <sortState ref="A4:N3331">
    <sortCondition ref="N3:N3331"/>
  </sortState>
  <tableColumns count="14">
    <tableColumn id="10" name="Template"/>
    <tableColumn id="11" name="Climate Zone Set"/>
    <tableColumn id="2" name="Intended Surface Type"/>
    <tableColumn id="3" name="Standards Construction Type"/>
    <tableColumn id="4" name="Building Category"/>
    <tableColumn id="24" name="Construction"/>
    <tableColumn id="21" name="Minimum Percent of Surface"/>
    <tableColumn id="22" name="Maximum Percent of Surface"/>
    <tableColumn id="12" name="Assembly Maximum U-Value"/>
    <tableColumn id="19" name="Assembly Maximum F Factor"/>
    <tableColumn id="18" name="Assembly Maximum C Factor"/>
    <tableColumn id="16" name="Assembly Maximum Solar Heat Gain Coefficient"/>
    <tableColumn id="5" name="Assembly Minimum VT SHGC"/>
    <tableColumn id="7" name="sort order"/>
  </tableColumns>
  <tableStyleInfo name="TableStyleLight1" showFirstColumn="0" showLastColumn="0" showRowStripes="1" showColumnStripes="0"/>
</table>
</file>

<file path=xl/tables/table11.xml><?xml version="1.0" encoding="utf-8"?>
<table xmlns="http://schemas.openxmlformats.org/spreadsheetml/2006/main" id="15" name="ConstructionsTable" displayName="ConstructionsTable" ref="A3:K167" totalsRowShown="0">
  <autoFilter ref="A3:K167"/>
  <sortState ref="A4:K187">
    <sortCondition ref="A3:A187"/>
  </sortState>
  <tableColumns count="11">
    <tableColumn id="10" name="Name"/>
    <tableColumn id="2" name="Intended Surface Type"/>
    <tableColumn id="3" name="Standards Construction Type"/>
    <tableColumn id="14" name="Insulation Layer"/>
    <tableColumn id="4" name="Material 1"/>
    <tableColumn id="5" name="Material 2"/>
    <tableColumn id="6" name="Material 3"/>
    <tableColumn id="7" name="Material 4"/>
    <tableColumn id="8" name="Material 5"/>
    <tableColumn id="9" name="Material 6"/>
    <tableColumn id="25" name="Sort"/>
  </tableColumns>
  <tableStyleInfo name="TableStyleLight1" showFirstColumn="0" showLastColumn="0" showRowStripes="1" showColumnStripes="0"/>
</table>
</file>

<file path=xl/tables/table12.xml><?xml version="1.0" encoding="utf-8"?>
<table xmlns="http://schemas.openxmlformats.org/spreadsheetml/2006/main" id="12" name="MaterialsTable" displayName="MaterialsTable" ref="A3:AK366" totalsRowShown="0" headerRowDxfId="31">
  <autoFilter ref="A3:AK366"/>
  <sortState ref="A4:AK1055">
    <sortCondition ref="A3:A1055"/>
  </sortState>
  <tableColumns count="37">
    <tableColumn id="1" name="Name"/>
    <tableColumn id="10" name="Material Type"/>
    <tableColumn id="25" name="Roughness"/>
    <tableColumn id="2" name="Thickness (m)"/>
    <tableColumn id="3" name="Conductivity (W/m*K)"/>
    <tableColumn id="4" name="Resistance (m^2*K/W)" dataDxfId="30"/>
    <tableColumn id="5" name="Density (kg/m^3)"/>
    <tableColumn id="6" name="Specific Heat (J/kg*K)"/>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Material Standard Source"/>
    <tableColumn id="30" name="Code Category" dataDxfId="29"/>
    <tableColumn id="31" name="Code Identifier"/>
    <tableColumn id="32" name="Framing Material"/>
    <tableColumn id="33" name="Framing Configuration"/>
    <tableColumn id="34" name="Framing Depth"/>
    <tableColumn id="35" name="Framing Size"/>
    <tableColumn id="36" name="Cavity Insulation (hr*ft^2*F/Btu)"/>
    <tableColumn id="37" name="sort"/>
  </tableColumns>
  <tableStyleInfo name="TableStyleLight1" showFirstColumn="0" showLastColumn="0" showRowStripes="1" showColumnStripes="0"/>
</table>
</file>

<file path=xl/tables/table13.xml><?xml version="1.0" encoding="utf-8"?>
<table xmlns="http://schemas.openxmlformats.org/spreadsheetml/2006/main" id="5" name="SchedulesTable" displayName="SchedulesTable" ref="A3:AF3212" totalsRowShown="0">
  <autoFilter ref="A3:AF3212"/>
  <tableColumns count="32">
    <tableColumn id="1" name="Name"/>
    <tableColumn id="2" name="Category"/>
    <tableColumn id="31" name="Units"/>
    <tableColumn id="6" name="Day Types"/>
    <tableColumn id="9" name="Start Date" dataDxfId="28"/>
    <tableColumn id="7" name="End Date" dataDxfId="27"/>
    <tableColumn id="33" name="Type" dataDxfId="26"/>
    <tableColumn id="10" name="Hr 1" dataDxfId="25"/>
    <tableColumn id="5" name="Hr 2" dataDxfId="24"/>
    <tableColumn id="3" name="Hr 3" dataDxfId="23"/>
    <tableColumn id="4" name="Hr 4" dataDxfId="22"/>
    <tableColumn id="8" name="Hr 5" dataDxfId="21"/>
    <tableColumn id="11" name="Hr 6" dataDxfId="20"/>
    <tableColumn id="12" name="Hr 7" dataDxfId="19"/>
    <tableColumn id="13" name="Hr 8" dataDxfId="18"/>
    <tableColumn id="14" name="Hr 9" dataDxfId="17"/>
    <tableColumn id="15" name="Hr 10" dataDxfId="16"/>
    <tableColumn id="16" name="Hr 11" dataDxfId="15"/>
    <tableColumn id="17" name="Hr 12" dataDxfId="14"/>
    <tableColumn id="18" name="Hr 13" dataDxfId="13"/>
    <tableColumn id="19" name="Hr 14" dataDxfId="12"/>
    <tableColumn id="20" name="Hr 15" dataDxfId="11"/>
    <tableColumn id="21" name="Hr 16" dataDxfId="10"/>
    <tableColumn id="22" name="Hr 17" dataDxfId="9"/>
    <tableColumn id="23" name="Hr 18" dataDxfId="8"/>
    <tableColumn id="24" name="Hr 19" dataDxfId="7"/>
    <tableColumn id="25" name="Hr 20" dataDxfId="6"/>
    <tableColumn id="26" name="Hr 21" dataDxfId="5"/>
    <tableColumn id="27" name="Hr 22" dataDxfId="4"/>
    <tableColumn id="28" name="Hr 23" dataDxfId="3"/>
    <tableColumn id="29" name="Hr 24" dataDxfId="2"/>
    <tableColumn id="30" name="Notes"/>
  </tableColumns>
  <tableStyleInfo name="TableStyleLight1" showFirstColumn="0" showLastColumn="0" showRowStripes="1" showColumnStripes="0"/>
</table>
</file>

<file path=xl/tables/table14.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5.xml><?xml version="1.0" encoding="utf-8"?>
<table xmlns="http://schemas.openxmlformats.org/spreadsheetml/2006/main" id="4" name="StandardsConstructionTypeLookup" displayName="StandardsConstructionTypeLookup" ref="D4:D27" totalsRowShown="0">
  <autoFilter ref="D4:D27"/>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7" name="SpaceTypeLookup" displayName="SpaceTypeLookup" ref="H4:H87" totalsRowShown="0">
  <autoFilter ref="H4:H87"/>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8" name="BuildingTypeLookup" displayName="BuildingTypeLookup" ref="F4:F21" totalsRowShown="0">
  <autoFilter ref="F4:F21"/>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9.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9" totalsRowShown="0">
  <autoFilter ref="A3:A19"/>
  <sortState ref="A4:A42">
    <sortCondition ref="A3:A42"/>
  </sortState>
  <tableColumns count="1">
    <tableColumn id="1" name="Name" dataDxfId="60"/>
  </tableColumns>
  <tableStyleInfo name="TableStyleLight1" showFirstColumn="0" showLastColumn="0" showRowStripes="1" showColumnStripes="0"/>
</table>
</file>

<file path=xl/tables/table20.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1.xml><?xml version="1.0" encoding="utf-8"?>
<table xmlns="http://schemas.openxmlformats.org/spreadsheetml/2006/main" id="7" name="ConstructionCategoryLookup" displayName="ConstructionCategoryLookup" ref="P4:P7" totalsRowShown="0">
  <autoFilter ref="P4:P7"/>
  <tableColumns count="1">
    <tableColumn id="1" name="Name"/>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5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21" name="ClimateZoneSetsTable" displayName="ClimateZoneSetsTable" ref="A3:AN24" totalsRowShown="0">
  <autoFilter ref="A3:AN24"/>
  <sortState ref="A4:AN50">
    <sortCondition ref="A3:A50"/>
  </sortState>
  <tableColumns count="40">
    <tableColumn id="1" name="Name" dataDxfId="5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3:BD771" totalsRowShown="0" headerRowDxfId="57">
  <autoFilter ref="A3:BD771"/>
  <sortState ref="A4:BD877">
    <sortCondition ref="B3:B877"/>
  </sortState>
  <tableColumns count="56">
    <tableColumn id="3" name="Template"/>
    <tableColumn id="5" name="Building Type"/>
    <tableColumn id="6" name="Space Type"/>
    <tableColumn id="96" name="RGB"/>
    <tableColumn id="7" name="Lighting Standard"/>
    <tableColumn id="8" name="Lighting Primary Space Type"/>
    <tableColumn id="9" name="Lighting Secondary Space Type"/>
    <tableColumn id="10" name="LookupColumn">
      <calculatedColumnFormula>'Space Types'!$E4&amp;'Space Types'!$F4&amp;'Space Types'!$G4</calculatedColumnFormula>
    </tableColumn>
    <tableColumn id="13" name="OSM Lighting per Person(W/person)"/>
    <tableColumn id="14" name="OSM Lighting per Area (W/ft)"/>
    <tableColumn id="17" name="Lighting per Area (W/ft^2)">
      <calculatedColumnFormula>VLOOKUP('Space Types'!$H4,'Interior Lighting'!$A$4:$G$813,5,FALSE)</calculatedColumnFormula>
    </tableColumn>
    <tableColumn id="18" name="Lighting per Person (W/person)"/>
    <tableColumn id="19" name="Lighting per Length (W/ft)"/>
    <tableColumn id="22" name="Lighting Fraction to Return Air"/>
    <tableColumn id="12" name="Lighting Fraction Radiant"/>
    <tableColumn id="11" name="Lighting Fraction Visible"/>
    <tableColumn id="15" name="Lighting Schedule"/>
    <tableColumn id="65" name="Ventilation Standard"/>
    <tableColumn id="66" name="Ventilation Primary Space Type"/>
    <tableColumn id="67" name="Ventilation Secondary Space Type"/>
    <tableColumn id="68" name="Lookup" dataDxfId="56"/>
    <tableColumn id="27" name="Ventilation per Area (ft^3/min*ft^2)">
      <calculatedColumnFormula>VLOOKUP('Space Types'!$U4,Ventilation!$A$4:$H$299,6,FALSE)</calculatedColumnFormula>
    </tableColumn>
    <tableColumn id="28" name="Ventilation per Person (ft^3/min*person)">
      <calculatedColumnFormula>VLOOKUP('Space Types'!$U4,Ventilation!$A$4:$H$299,5,FALSE)</calculatedColumnFormula>
    </tableColumn>
    <tableColumn id="29" name="Ventilation Air Changes (ach)">
      <calculatedColumnFormula>VLOOKUP('Space Types'!$U4,Ventilation!$A$4:$H$299,7,FALSE)</calculatedColumnFormula>
    </tableColumn>
    <tableColumn id="42" name="Occupancy per Area (people/1000 ft^2)"/>
    <tableColumn id="20" name="Occupancy Schedule"/>
    <tableColumn id="47" name="Occupancy Activity Schedule"/>
    <tableColumn id="38" name="Infiltration per Exterior Area (ft^3/min*ft^2 ext)"/>
    <tableColumn id="1" name="Infiltration per Exterior Wall Area (ft^3/min*ft^2 ext)"/>
    <tableColumn id="101" name="Infiltration Schedule"/>
    <tableColumn id="50" name="Gas Equipment per Area (Btu/hr*ft^2)"/>
    <tableColumn id="36" name="Gas Equipment Fraction Latent"/>
    <tableColumn id="40" name="Gas Equipment Fraction Radiant"/>
    <tableColumn id="39" name="Gas Equipment Fraction Lost"/>
    <tableColumn id="55" name="Gas Equipment Schedule"/>
    <tableColumn id="58" name="Electric Equipment per Area (W/ft^2)"/>
    <tableColumn id="34" name="Electric Equipment Fraction Latent"/>
    <tableColumn id="24" name="Electric Equipment Fraction Radiant"/>
    <tableColumn id="23" name="Electric Equipment Fraction Lost"/>
    <tableColumn id="63" name="Electric Equipment Schedule"/>
    <tableColumn id="21" name="Heating Setpoint Schedule"/>
    <tableColumn id="25" name="Cooling Setpoint Schedule"/>
    <tableColumn id="26" name="Service Water Heating Peak Flow Rate (gal/h)"/>
    <tableColumn id="37" name="Service Water Heating Area (ft^2)"/>
    <tableColumn id="35" name="Service Water Heating Peak Flow per Area (gal/h*ft^2)"/>
    <tableColumn id="30" name="Service Water Heating Target Temperature (C)"/>
    <tableColumn id="31" name="Service Water Heating Fraction Sensible"/>
    <tableColumn id="32" name="Service Water Heating Fraction Latent"/>
    <tableColumn id="41" name="Service Water Heating Schedule"/>
    <tableColumn id="46" name="Exhaust per Area (cfm/ft2)"/>
    <tableColumn id="48" name="Exhaust per Unit (cfm)"/>
    <tableColumn id="44" name="Exhaust Fan Efficiency"/>
    <tableColumn id="45" name="Exhaust Fan Pressure Rise (in.w.g.)"/>
    <tableColumn id="43" name="Exhaust Fan Power (W)"/>
    <tableColumn id="49" name="Exhaust Fan Power per Area (W/ft^2)"/>
    <tableColumn id="33" name="Exhaust Schedule"/>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55">
      <calculatedColumnFormula>TRIM(Ventilation!$B4)&amp;TRIM(Ventilation!$C4)&amp;TRIM(Ventilation!$D4)</calculatedColumnFormula>
    </tableColumn>
    <tableColumn id="1" name="Ventilation Standard" dataDxfId="54"/>
    <tableColumn id="2" name="Primary Space Type"/>
    <tableColumn id="3" name="Secondary Space Type"/>
    <tableColumn id="4" name="ft^3/min*person "/>
    <tableColumn id="5" name="ft^3/min*ft^2 "/>
    <tableColumn id="9" name="ach" dataDxfId="53"/>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52">
      <calculatedColumnFormula>TRIM(Occupancy!$B4)&amp;TRIM(Occupancy!$C4)&amp;TRIM(Occupancy!$D4)</calculatedColumnFormula>
    </tableColumn>
    <tableColumn id="1" name="Ventilation Standard" dataDxfId="51"/>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50" dataDxfId="49">
  <autoFilter ref="A3:G813"/>
  <tableColumns count="7">
    <tableColumn id="7" name="VLookupColumn " dataDxfId="48"/>
    <tableColumn id="1" name="Lighting Standard" dataDxfId="47"/>
    <tableColumn id="2" name="Primary Space Type" dataDxfId="46"/>
    <tableColumn id="3" name="Secondary Space Type" dataDxfId="45"/>
    <tableColumn id="4" name="W/ft^2" dataDxfId="44"/>
    <tableColumn id="5" name="W/ft" dataDxfId="43"/>
    <tableColumn id="6" name="Import Order" dataDxfId="42"/>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3:AL4" totalsRowShown="0" headerRowDxfId="41">
  <autoFilter ref="A3:AL4"/>
  <tableColumns count="38">
    <tableColumn id="2" name="Template"/>
    <tableColumn id="3" name="Building Type"/>
    <tableColumn id="11" name="Space Type"/>
    <tableColumn id="1" name="Exterior Wall Standards Construction Type" dataDxfId="40"/>
    <tableColumn id="34" name="Exterior Wall Building Category" dataDxfId="39"/>
    <tableColumn id="35" name="Exterior Floor Standards Construction Type" dataDxfId="38"/>
    <tableColumn id="36" name="Exterior Floor Building Category" dataDxfId="37"/>
    <tableColumn id="38" name="Exterior Roof Standards Construction Type" dataDxfId="36"/>
    <tableColumn id="37" name="Exterior Roof Building Category" dataDxfId="35"/>
    <tableColumn id="9" name="Interior Walls"/>
    <tableColumn id="10" name="Interior Floors"/>
    <tableColumn id="12" name="Interior Ceilings"/>
    <tableColumn id="46" name="Ground Contact Wall Standards Construction Type"/>
    <tableColumn id="13" name="Ground Contact Wall Building Category"/>
    <tableColumn id="41" name="Ground Contact Floor Standards Construction Type"/>
    <tableColumn id="42" name="Ground Contact Floor Building Category"/>
    <tableColumn id="14" name="Ground Contact Ceiling Standards Construction Type"/>
    <tableColumn id="15" name="Ground Contact Ceiling Building Category"/>
    <tableColumn id="43" name="Exterior Fixed Window Standards Construction Type"/>
    <tableColumn id="16" name="Exterior Fixed Window Building Category"/>
    <tableColumn id="44" name="Exterior Operable Window Standards Construction Type"/>
    <tableColumn id="17" name="Exterior Operable Window Building Category"/>
    <tableColumn id="45" name="Exterior Door Standards Construction Type"/>
    <tableColumn id="18" name="Exterior Door Building Category"/>
    <tableColumn id="19" name="Exterior Glass Doors"/>
    <tableColumn id="48" name="Exterior Overhead Door Standards Construction Type" dataDxfId="34"/>
    <tableColumn id="20" name="Exterior Overhead Door Building Category"/>
    <tableColumn id="47" name="Exterior Skylight Standards Construction Type" dataDxfId="33"/>
    <tableColumn id="21" name="Exterior Skylight Building Category"/>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0.xml"/><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table" Target="../tables/table14.xml"/><Relationship Id="rId1" Type="http://schemas.openxmlformats.org/officeDocument/2006/relationships/printerSettings" Target="../printerSettings/printerSettings14.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 Id="rId9"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7" sqref="B17"/>
    </sheetView>
  </sheetViews>
  <sheetFormatPr defaultRowHeight="15"/>
  <cols>
    <col min="1" max="1" width="33.7109375" customWidth="1"/>
    <col min="2" max="2" width="255.7109375" bestFit="1" customWidth="1"/>
  </cols>
  <sheetData>
    <row r="1" spans="1:2">
      <c r="A1" t="s">
        <v>633</v>
      </c>
    </row>
    <row r="2" spans="1:2">
      <c r="A2">
        <v>0</v>
      </c>
      <c r="B2">
        <v>1</v>
      </c>
    </row>
    <row r="3" spans="1:2">
      <c r="A3" t="s">
        <v>525</v>
      </c>
      <c r="B3" t="s">
        <v>113</v>
      </c>
    </row>
    <row r="4" spans="1:2" s="68" customFormat="1">
      <c r="A4" s="80" t="s">
        <v>4538</v>
      </c>
      <c r="B4" s="80"/>
    </row>
    <row r="5" spans="1:2">
      <c r="A5" s="55" t="s">
        <v>935</v>
      </c>
      <c r="B5" s="55" t="s">
        <v>939</v>
      </c>
    </row>
    <row r="6" spans="1:2">
      <c r="A6" s="55" t="s">
        <v>936</v>
      </c>
      <c r="B6" s="55" t="s">
        <v>940</v>
      </c>
    </row>
    <row r="7" spans="1:2">
      <c r="A7" s="55" t="s">
        <v>3322</v>
      </c>
      <c r="B7" s="55" t="s">
        <v>941</v>
      </c>
    </row>
    <row r="8" spans="1:2">
      <c r="A8" s="54" t="s">
        <v>937</v>
      </c>
      <c r="B8" s="55" t="s">
        <v>942</v>
      </c>
    </row>
    <row r="9" spans="1:2">
      <c r="A9" s="54" t="s">
        <v>938</v>
      </c>
      <c r="B9" s="55" t="s">
        <v>943</v>
      </c>
    </row>
    <row r="10" spans="1:2">
      <c r="A10" s="55" t="s">
        <v>982</v>
      </c>
      <c r="B10" s="55" t="s">
        <v>3323</v>
      </c>
    </row>
    <row r="11" spans="1:2">
      <c r="A11" s="55" t="s">
        <v>3325</v>
      </c>
      <c r="B11" s="55" t="s">
        <v>3410</v>
      </c>
    </row>
    <row r="12" spans="1:2">
      <c r="B12"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opLeftCell="B1" zoomScale="115" zoomScaleNormal="115" workbookViewId="0">
      <selection activeCell="C11" sqref="C11"/>
    </sheetView>
  </sheetViews>
  <sheetFormatPr defaultRowHeight="15"/>
  <cols>
    <col min="1" max="1" width="27.28515625" customWidth="1"/>
    <col min="2" max="2" width="17.7109375" customWidth="1"/>
    <col min="3" max="3" width="18" customWidth="1"/>
    <col min="4" max="4" width="23.28515625" style="68" customWidth="1"/>
    <col min="5" max="5" width="20.28515625" style="68" customWidth="1"/>
    <col min="6" max="6" width="42.42578125" customWidth="1"/>
    <col min="7" max="7" width="12.7109375" style="68" customWidth="1"/>
    <col min="8" max="8" width="11.28515625" style="68" customWidth="1"/>
    <col min="9" max="9" width="37.28515625" style="68" bestFit="1" customWidth="1"/>
    <col min="10" max="11" width="18.7109375" customWidth="1"/>
    <col min="12" max="12" width="13.140625" customWidth="1"/>
    <col min="13" max="13" width="14.140625" bestFit="1" customWidth="1"/>
  </cols>
  <sheetData>
    <row r="1" spans="1:14">
      <c r="A1" t="s">
        <v>3427</v>
      </c>
    </row>
    <row r="3" spans="1:14" ht="55.9" customHeight="1">
      <c r="A3" s="30" t="s">
        <v>479</v>
      </c>
      <c r="B3" s="30" t="s">
        <v>617</v>
      </c>
      <c r="C3" s="30" t="s">
        <v>480</v>
      </c>
      <c r="D3" s="30" t="s">
        <v>481</v>
      </c>
      <c r="E3" t="s">
        <v>3327</v>
      </c>
      <c r="F3" t="s">
        <v>3356</v>
      </c>
      <c r="G3" t="s">
        <v>3348</v>
      </c>
      <c r="H3" t="s">
        <v>3349</v>
      </c>
      <c r="I3" t="s">
        <v>3326</v>
      </c>
      <c r="J3" t="s">
        <v>3336</v>
      </c>
      <c r="K3" t="s">
        <v>3337</v>
      </c>
      <c r="L3" t="s">
        <v>3333</v>
      </c>
      <c r="M3" t="s">
        <v>3411</v>
      </c>
      <c r="N3" t="s">
        <v>3412</v>
      </c>
    </row>
    <row r="4" spans="1:14">
      <c r="A4" t="s">
        <v>4538</v>
      </c>
      <c r="B4" t="s">
        <v>625</v>
      </c>
      <c r="C4" t="s">
        <v>497</v>
      </c>
      <c r="D4" t="s">
        <v>4531</v>
      </c>
      <c r="E4" t="s">
        <v>3331</v>
      </c>
      <c r="F4" t="s">
        <v>4532</v>
      </c>
      <c r="G4"/>
      <c r="H4"/>
      <c r="I4"/>
    </row>
    <row r="5" spans="1:14">
      <c r="A5" t="s">
        <v>4538</v>
      </c>
      <c r="B5" t="s">
        <v>625</v>
      </c>
      <c r="C5" t="s">
        <v>497</v>
      </c>
      <c r="D5" t="s">
        <v>4531</v>
      </c>
      <c r="E5" t="s">
        <v>3331</v>
      </c>
      <c r="F5" t="s">
        <v>4533</v>
      </c>
      <c r="G5"/>
      <c r="H5"/>
      <c r="I5"/>
    </row>
    <row r="6" spans="1:14">
      <c r="A6" t="s">
        <v>4538</v>
      </c>
      <c r="B6" t="s">
        <v>625</v>
      </c>
      <c r="C6" t="s">
        <v>511</v>
      </c>
      <c r="D6" t="s">
        <v>4531</v>
      </c>
      <c r="E6" t="s">
        <v>3331</v>
      </c>
      <c r="F6" t="s">
        <v>4534</v>
      </c>
      <c r="G6"/>
      <c r="H6"/>
      <c r="I6"/>
    </row>
    <row r="7" spans="1:14">
      <c r="A7" t="s">
        <v>4538</v>
      </c>
      <c r="B7" t="s">
        <v>625</v>
      </c>
      <c r="C7" t="s">
        <v>499</v>
      </c>
      <c r="D7" t="s">
        <v>4531</v>
      </c>
      <c r="E7" t="s">
        <v>3331</v>
      </c>
      <c r="F7" t="s">
        <v>4535</v>
      </c>
      <c r="G7"/>
      <c r="H7"/>
      <c r="I7"/>
    </row>
    <row r="8" spans="1:14">
      <c r="A8" t="s">
        <v>4538</v>
      </c>
      <c r="B8" t="s">
        <v>625</v>
      </c>
      <c r="C8" t="s">
        <v>507</v>
      </c>
      <c r="D8" t="s">
        <v>4531</v>
      </c>
      <c r="E8" t="s">
        <v>3331</v>
      </c>
      <c r="F8" t="s">
        <v>4536</v>
      </c>
      <c r="G8"/>
      <c r="H8"/>
      <c r="I8"/>
    </row>
    <row r="9" spans="1:14">
      <c r="A9" t="s">
        <v>4538</v>
      </c>
      <c r="B9" t="s">
        <v>625</v>
      </c>
      <c r="C9" t="s">
        <v>495</v>
      </c>
      <c r="D9" t="s">
        <v>4531</v>
      </c>
      <c r="E9" t="s">
        <v>3331</v>
      </c>
      <c r="F9" s="68" t="s">
        <v>4537</v>
      </c>
      <c r="G9"/>
      <c r="H9"/>
      <c r="I9"/>
    </row>
  </sheetData>
  <dataValidations count="6">
    <dataValidation type="list" allowBlank="1" showInputMessage="1" showErrorMessage="1" sqref="F4:F9">
      <formula1>INDIRECT("ConstructionsTable[Name]")</formula1>
    </dataValidation>
    <dataValidation type="list" allowBlank="1" showInputMessage="1" showErrorMessage="1" sqref="A4:A9">
      <formula1>INDIRECT("TemplatesTable[Name]")</formula1>
    </dataValidation>
    <dataValidation type="list" allowBlank="1" showInputMessage="1" showErrorMessage="1" sqref="D4:D9">
      <formula1>INDIRECT("StandardsConstructionTypeLookup[Name]")</formula1>
    </dataValidation>
    <dataValidation type="list" allowBlank="1" showInputMessage="1" showErrorMessage="1" sqref="C4:C9">
      <formula1>INDIRECT("IntendedSurfaceTypeLookup[Name]")</formula1>
    </dataValidation>
    <dataValidation type="list" allowBlank="1" showInputMessage="1" showErrorMessage="1" sqref="B4:B9">
      <formula1>INDIRECT("ClimateZoneSetsTable[Name]")</formula1>
    </dataValidation>
    <dataValidation type="list" allowBlank="1" showInputMessage="1" showErrorMessage="1" sqref="E4:E9">
      <formula1>INDIRECT("ConstructionCategoryLookup[Name]")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5"/>
  <sheetViews>
    <sheetView tabSelected="1" zoomScaleNormal="100" workbookViewId="0">
      <selection activeCell="C8" sqref="C8"/>
    </sheetView>
  </sheetViews>
  <sheetFormatPr defaultColWidth="8.85546875" defaultRowHeight="15"/>
  <cols>
    <col min="1" max="1" width="48.42578125" style="68" customWidth="1"/>
    <col min="2" max="2" width="31.42578125" style="68" bestFit="1" customWidth="1"/>
    <col min="3" max="3" width="38.7109375" style="68" bestFit="1" customWidth="1"/>
    <col min="4" max="4" width="25" style="68" customWidth="1"/>
    <col min="5" max="5" width="51.7109375" style="68" customWidth="1"/>
    <col min="6" max="6" width="50.5703125" style="68" bestFit="1" customWidth="1"/>
    <col min="7" max="7" width="58.140625" style="68" customWidth="1"/>
    <col min="8" max="8" width="54.85546875" style="68" customWidth="1"/>
    <col min="9" max="9" width="45" style="68" customWidth="1"/>
    <col min="10" max="10" width="42.5703125" style="68" customWidth="1"/>
    <col min="11" max="16384" width="8.85546875" style="68"/>
  </cols>
  <sheetData>
    <row r="2" spans="1:11">
      <c r="E2" s="68" t="s">
        <v>541</v>
      </c>
      <c r="I2" s="68" t="s">
        <v>542</v>
      </c>
    </row>
    <row r="3" spans="1:11">
      <c r="A3" s="68" t="s">
        <v>525</v>
      </c>
      <c r="B3" s="68" t="s">
        <v>480</v>
      </c>
      <c r="C3" s="68" t="s">
        <v>481</v>
      </c>
      <c r="D3" t="s">
        <v>3328</v>
      </c>
      <c r="E3" s="68" t="s">
        <v>543</v>
      </c>
      <c r="F3" s="68" t="s">
        <v>544</v>
      </c>
      <c r="G3" s="68" t="s">
        <v>545</v>
      </c>
      <c r="H3" s="68" t="s">
        <v>546</v>
      </c>
      <c r="I3" s="68" t="s">
        <v>547</v>
      </c>
      <c r="J3" s="68" t="s">
        <v>548</v>
      </c>
      <c r="K3" s="68" t="s">
        <v>3357</v>
      </c>
    </row>
    <row r="4" spans="1:11">
      <c r="A4" s="68" t="s">
        <v>4532</v>
      </c>
      <c r="B4" s="68" t="s">
        <v>497</v>
      </c>
      <c r="C4" s="68" t="s">
        <v>4531</v>
      </c>
      <c r="D4" s="68" t="s">
        <v>3462</v>
      </c>
      <c r="E4" s="68" t="s">
        <v>3454</v>
      </c>
      <c r="F4" s="68" t="s">
        <v>3561</v>
      </c>
      <c r="G4" s="68" t="s">
        <v>3560</v>
      </c>
      <c r="H4" s="68" t="s">
        <v>3462</v>
      </c>
      <c r="I4" s="68" t="s">
        <v>3549</v>
      </c>
    </row>
    <row r="5" spans="1:11">
      <c r="A5" s="68" t="s">
        <v>4533</v>
      </c>
      <c r="B5" s="68" t="s">
        <v>497</v>
      </c>
      <c r="C5" s="68" t="s">
        <v>4531</v>
      </c>
      <c r="D5" s="68" t="s">
        <v>3462</v>
      </c>
      <c r="E5" s="68" t="s">
        <v>3454</v>
      </c>
      <c r="F5" s="68" t="s">
        <v>3462</v>
      </c>
      <c r="G5" s="68" t="s">
        <v>3561</v>
      </c>
      <c r="H5" s="68" t="s">
        <v>3560</v>
      </c>
      <c r="I5" s="68" t="s">
        <v>3549</v>
      </c>
    </row>
    <row r="6" spans="1:11">
      <c r="A6" s="68" t="s">
        <v>4534</v>
      </c>
      <c r="B6" s="68" t="s">
        <v>511</v>
      </c>
      <c r="C6" s="68" t="s">
        <v>4531</v>
      </c>
      <c r="E6" s="68" t="s">
        <v>3656</v>
      </c>
      <c r="F6" s="68" t="s">
        <v>3655</v>
      </c>
      <c r="G6" s="68" t="s">
        <v>3656</v>
      </c>
    </row>
    <row r="7" spans="1:11">
      <c r="A7" s="68" t="s">
        <v>4540</v>
      </c>
      <c r="B7" s="68" t="s">
        <v>499</v>
      </c>
      <c r="C7" s="68" t="s">
        <v>4531</v>
      </c>
      <c r="D7" s="68" t="s">
        <v>3462</v>
      </c>
      <c r="E7" s="68" t="s">
        <v>3561</v>
      </c>
      <c r="F7" s="68" t="s">
        <v>3462</v>
      </c>
    </row>
    <row r="8" spans="1:11">
      <c r="A8" s="68" t="s">
        <v>4536</v>
      </c>
      <c r="B8" s="68" t="s">
        <v>507</v>
      </c>
      <c r="C8" s="68" t="s">
        <v>4531</v>
      </c>
      <c r="D8" s="68" t="s">
        <v>3462</v>
      </c>
      <c r="E8" s="68" t="s">
        <v>3462</v>
      </c>
      <c r="F8" s="68" t="s">
        <v>3561</v>
      </c>
    </row>
    <row r="9" spans="1:11">
      <c r="A9" s="68" t="s">
        <v>4537</v>
      </c>
      <c r="B9" s="68" t="s">
        <v>495</v>
      </c>
      <c r="C9" s="68" t="s">
        <v>4531</v>
      </c>
      <c r="D9" s="68" t="s">
        <v>3462</v>
      </c>
      <c r="E9" s="68" t="s">
        <v>3561</v>
      </c>
      <c r="F9" s="68" t="s">
        <v>3462</v>
      </c>
      <c r="G9" s="68" t="s">
        <v>3663</v>
      </c>
      <c r="H9" s="68" t="s">
        <v>3663</v>
      </c>
    </row>
    <row r="10" spans="1:11">
      <c r="A10" s="68" t="s">
        <v>4535</v>
      </c>
      <c r="B10" s="68" t="s">
        <v>499</v>
      </c>
      <c r="C10" s="68" t="s">
        <v>4531</v>
      </c>
      <c r="D10" s="68" t="s">
        <v>3462</v>
      </c>
      <c r="E10" s="68" t="s">
        <v>3680</v>
      </c>
      <c r="F10" s="68" t="s">
        <v>3462</v>
      </c>
      <c r="G10" s="68" t="s">
        <v>3740</v>
      </c>
      <c r="H10" s="68" t="s">
        <v>3740</v>
      </c>
      <c r="I10" s="68" t="s">
        <v>3561</v>
      </c>
      <c r="J10" s="68" t="s">
        <v>3657</v>
      </c>
    </row>
    <row r="44" spans="6:7">
      <c r="F44" s="39"/>
      <c r="G44" s="39"/>
    </row>
    <row r="47" spans="6:7">
      <c r="F47" s="39"/>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ht="15.6" customHeight="1">
      <c r="A70" s="15"/>
    </row>
    <row r="71" spans="1:1" ht="15.6" customHeight="1">
      <c r="A71" s="15"/>
    </row>
    <row r="72" spans="1:1" ht="15.6" customHeight="1">
      <c r="A72" s="15"/>
    </row>
    <row r="73" spans="1:1" ht="15.6" customHeight="1">
      <c r="A73" s="15"/>
    </row>
    <row r="74" spans="1:1" ht="15.6" customHeight="1">
      <c r="A74" s="15"/>
    </row>
    <row r="75" spans="1:1" ht="15.6" customHeight="1">
      <c r="A75" s="15"/>
    </row>
    <row r="76" spans="1:1" ht="15.6" customHeight="1">
      <c r="A76" s="15"/>
    </row>
    <row r="77" spans="1:1" ht="15.6" customHeight="1">
      <c r="A77" s="15"/>
    </row>
    <row r="78" spans="1:1" ht="15.6" customHeight="1">
      <c r="A78" s="15"/>
    </row>
    <row r="79" spans="1:1" ht="15.6" customHeight="1">
      <c r="A79" s="15"/>
    </row>
    <row r="80" spans="1:1" ht="15.6" customHeight="1">
      <c r="A80" s="15"/>
    </row>
    <row r="81" spans="1:1" ht="15.6" customHeight="1">
      <c r="A81" s="15"/>
    </row>
    <row r="82" spans="1:1" ht="15.6" customHeight="1">
      <c r="A82" s="15"/>
    </row>
    <row r="83" spans="1:1" ht="15.6" customHeight="1">
      <c r="A83" s="15"/>
    </row>
    <row r="84" spans="1:1" ht="15.6" customHeight="1">
      <c r="A84" s="15"/>
    </row>
    <row r="85" spans="1:1" ht="15.6" customHeight="1">
      <c r="A85" s="15"/>
    </row>
    <row r="86" spans="1:1" ht="15.6" customHeight="1">
      <c r="A86" s="15"/>
    </row>
    <row r="87" spans="1:1" ht="15.6" customHeight="1">
      <c r="A87" s="15"/>
    </row>
    <row r="88" spans="1:1" ht="15.6" customHeight="1">
      <c r="A88" s="15"/>
    </row>
    <row r="89" spans="1:1" ht="15.6" customHeight="1">
      <c r="A89" s="15"/>
    </row>
    <row r="90" spans="1:1" ht="15.6" customHeight="1">
      <c r="A90" s="15"/>
    </row>
    <row r="91" spans="1:1" ht="15.6" customHeight="1">
      <c r="A91" s="15"/>
    </row>
    <row r="92" spans="1:1" ht="15.6" customHeight="1">
      <c r="A92" s="15"/>
    </row>
    <row r="93" spans="1:1" ht="15.6" customHeight="1">
      <c r="A93" s="15"/>
    </row>
    <row r="94" spans="1:1" ht="15.6" customHeight="1">
      <c r="A94" s="15"/>
    </row>
    <row r="95" spans="1:1" ht="15.6" customHeight="1">
      <c r="A95" s="15"/>
    </row>
    <row r="96" spans="1:1" ht="15.6" customHeight="1">
      <c r="A96" s="15"/>
    </row>
    <row r="97" spans="1:1" ht="15.6" customHeight="1">
      <c r="A97" s="15"/>
    </row>
    <row r="98" spans="1:1" ht="15.6" customHeight="1">
      <c r="A98" s="15"/>
    </row>
    <row r="99" spans="1:1" ht="15.6" customHeight="1">
      <c r="A99" s="15"/>
    </row>
    <row r="100" spans="1:1" ht="15.6" customHeight="1">
      <c r="A100" s="15"/>
    </row>
    <row r="101" spans="1:1" ht="15.6" customHeight="1">
      <c r="A101" s="15"/>
    </row>
    <row r="102" spans="1:1" ht="15.6" customHeight="1">
      <c r="A102" s="15"/>
    </row>
    <row r="103" spans="1:1" ht="15.6" customHeight="1">
      <c r="A103" s="15"/>
    </row>
    <row r="104" spans="1:1" ht="15.6" customHeight="1">
      <c r="A104" s="15"/>
    </row>
    <row r="105" spans="1:1" ht="15.6" customHeight="1">
      <c r="A105" s="15"/>
    </row>
    <row r="106" spans="1:1" ht="15.6" customHeight="1">
      <c r="A106" s="15"/>
    </row>
    <row r="107" spans="1:1" ht="15.6" customHeight="1">
      <c r="A107" s="15"/>
    </row>
    <row r="108" spans="1:1" ht="15.6" customHeight="1">
      <c r="A108" s="15"/>
    </row>
    <row r="109" spans="1:1" ht="15.6" customHeight="1">
      <c r="A109" s="15"/>
    </row>
    <row r="110" spans="1:1" ht="15.6" customHeight="1"/>
    <row r="111" spans="1:1" ht="15.6" customHeight="1"/>
    <row r="112" spans="1:1">
      <c r="A112" s="15"/>
    </row>
    <row r="114" spans="1:1">
      <c r="A114" s="15"/>
    </row>
    <row r="115" spans="1:1">
      <c r="A115" s="15"/>
    </row>
  </sheetData>
  <dataValidations count="3">
    <dataValidation type="list" allowBlank="1" showInputMessage="1" showErrorMessage="1" sqref="D30 E20:F29 D17:G19 G20:G167 D4:D10 E30:E124 F30:F167 H4:J167 E4:G16">
      <formula1>INDIRECT("MaterialsTable[Name]")</formula1>
    </dataValidation>
    <dataValidation type="list" allowBlank="1" showInputMessage="1" showErrorMessage="1" sqref="B4:B167">
      <formula1>INDIRECT("IntendedSurfaceTypeLookup[Name]")</formula1>
    </dataValidation>
    <dataValidation type="list" allowBlank="1" showInputMessage="1" showErrorMessage="1" sqref="C4:C167">
      <formula1>INDIRECT("StandardsConstructionTypeLookup[Name]")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66"/>
  <sheetViews>
    <sheetView topLeftCell="A169" zoomScale="85" zoomScaleNormal="85" workbookViewId="0">
      <selection activeCell="C298" sqref="C298"/>
    </sheetView>
  </sheetViews>
  <sheetFormatPr defaultRowHeight="15"/>
  <cols>
    <col min="1" max="1" width="119.5703125" customWidth="1"/>
    <col min="2" max="2" width="23.7109375" customWidth="1"/>
    <col min="3" max="3" width="26.140625" customWidth="1"/>
    <col min="4" max="4" width="10.5703125" customWidth="1"/>
    <col min="5" max="5" width="12.140625" customWidth="1"/>
    <col min="6" max="6" width="10.5703125" style="71" customWidth="1"/>
    <col min="7" max="7" width="14.7109375" customWidth="1"/>
    <col min="8" max="8" width="11" customWidth="1"/>
    <col min="9" max="9" width="12.28515625" customWidth="1"/>
    <col min="10" max="10" width="13.85546875" customWidth="1"/>
    <col min="11" max="11" width="15.5703125" customWidth="1"/>
    <col min="12" max="12" width="12.7109375" customWidth="1"/>
    <col min="13" max="13" width="16.42578125" customWidth="1"/>
    <col min="14" max="14" width="19.140625" customWidth="1"/>
    <col min="15" max="15" width="22.7109375" customWidth="1"/>
    <col min="16" max="16" width="50.7109375" customWidth="1" collapsed="1"/>
    <col min="17" max="17" width="40" customWidth="1"/>
    <col min="18" max="18" width="47.5703125" customWidth="1"/>
    <col min="19" max="19" width="46.140625" customWidth="1"/>
    <col min="20" max="20" width="41.85546875" customWidth="1"/>
    <col min="21" max="21" width="49.42578125" customWidth="1"/>
    <col min="22" max="22" width="47.85546875" customWidth="1"/>
    <col min="23" max="23" width="42.85546875" customWidth="1"/>
    <col min="24" max="24" width="43.28515625" customWidth="1"/>
    <col min="25" max="25" width="42.5703125" customWidth="1"/>
    <col min="26" max="26" width="55.28515625" customWidth="1"/>
    <col min="27" max="27" width="16.28515625" customWidth="1"/>
    <col min="28" max="28" width="19.42578125" customWidth="1"/>
    <col min="29" max="29" width="26.5703125" customWidth="1"/>
    <col min="30" max="30" width="42.5703125" style="74" customWidth="1"/>
    <col min="31" max="31" width="101.140625" bestFit="1" customWidth="1"/>
    <col min="32" max="32" width="17.5703125" customWidth="1"/>
    <col min="33" max="33" width="24.42578125" customWidth="1"/>
    <col min="34" max="34" width="15.7109375" customWidth="1"/>
    <col min="35" max="35" width="13.7109375" customWidth="1"/>
    <col min="36" max="36" width="31.28515625" customWidth="1"/>
    <col min="37" max="37" width="9.140625" customWidth="1"/>
    <col min="39" max="39" width="24.140625" style="68" bestFit="1" customWidth="1"/>
    <col min="40" max="40" width="70.85546875" style="68" bestFit="1" customWidth="1"/>
    <col min="41" max="41" width="16.42578125" bestFit="1" customWidth="1"/>
    <col min="42" max="42" width="23" bestFit="1" customWidth="1"/>
    <col min="43" max="43" width="16.42578125" bestFit="1" customWidth="1"/>
    <col min="44" max="44" width="7.7109375" bestFit="1" customWidth="1"/>
  </cols>
  <sheetData>
    <row r="1" spans="1:45">
      <c r="A1" s="68" t="s">
        <v>725</v>
      </c>
      <c r="B1" s="68"/>
      <c r="C1" s="68"/>
      <c r="D1" s="68"/>
      <c r="E1" s="68"/>
      <c r="G1" s="68"/>
      <c r="H1" s="68"/>
      <c r="I1" s="68"/>
      <c r="J1" s="68"/>
      <c r="K1" s="68"/>
      <c r="L1" s="68"/>
      <c r="M1" s="68"/>
      <c r="N1" s="68"/>
      <c r="O1" s="68"/>
      <c r="P1" s="68"/>
      <c r="Q1" s="68"/>
      <c r="R1" s="68"/>
      <c r="S1" s="68"/>
      <c r="T1" s="68"/>
      <c r="U1" s="68"/>
      <c r="V1" s="68"/>
      <c r="W1" s="68"/>
      <c r="X1" s="68"/>
      <c r="Y1" s="68"/>
      <c r="Z1" s="68"/>
      <c r="AA1" s="68"/>
      <c r="AB1" s="68"/>
      <c r="AC1" s="68"/>
      <c r="AE1" s="68"/>
      <c r="AF1" s="68"/>
      <c r="AG1" s="68"/>
      <c r="AH1" s="68"/>
      <c r="AI1" s="68"/>
      <c r="AJ1" s="68"/>
      <c r="AK1" s="68"/>
      <c r="AL1" s="68"/>
      <c r="AO1" s="68"/>
      <c r="AP1" s="68"/>
      <c r="AQ1" s="68"/>
      <c r="AR1" s="68"/>
      <c r="AS1" s="68"/>
    </row>
    <row r="2" spans="1:45">
      <c r="C2" s="53" t="s">
        <v>549</v>
      </c>
      <c r="D2" s="53"/>
      <c r="E2" s="53"/>
      <c r="F2" s="72"/>
      <c r="G2" s="53"/>
      <c r="H2" s="53"/>
      <c r="I2" s="53"/>
      <c r="J2" s="53"/>
      <c r="K2" s="53"/>
      <c r="L2" s="53"/>
      <c r="M2" s="51" t="s">
        <v>550</v>
      </c>
      <c r="N2" s="51"/>
      <c r="O2" s="51"/>
      <c r="P2" s="52" t="s">
        <v>551</v>
      </c>
      <c r="Q2" s="52"/>
      <c r="R2" s="52"/>
      <c r="S2" s="52"/>
      <c r="T2" s="52"/>
      <c r="U2" s="52"/>
      <c r="V2" s="52"/>
      <c r="W2" s="52"/>
      <c r="X2" s="52"/>
      <c r="Y2" s="52"/>
      <c r="Z2" s="52"/>
      <c r="AA2" s="52"/>
      <c r="AB2" s="65" t="s">
        <v>3310</v>
      </c>
      <c r="AC2" s="65"/>
      <c r="AD2" s="78"/>
      <c r="AE2" s="65"/>
      <c r="AF2" s="65"/>
      <c r="AG2" s="65"/>
      <c r="AH2" s="65"/>
      <c r="AI2" s="65"/>
      <c r="AJ2" s="65"/>
    </row>
    <row r="3" spans="1:45">
      <c r="A3" t="s">
        <v>525</v>
      </c>
      <c r="B3" t="s">
        <v>552</v>
      </c>
      <c r="C3" t="s">
        <v>729</v>
      </c>
      <c r="D3" s="1" t="s">
        <v>3437</v>
      </c>
      <c r="E3" s="1" t="s">
        <v>3436</v>
      </c>
      <c r="F3" s="73" t="s">
        <v>3435</v>
      </c>
      <c r="G3" s="1" t="s">
        <v>3433</v>
      </c>
      <c r="H3" s="1" t="s">
        <v>3434</v>
      </c>
      <c r="I3" s="1" t="s">
        <v>553</v>
      </c>
      <c r="J3" s="1" t="s">
        <v>554</v>
      </c>
      <c r="K3" s="1" t="s">
        <v>555</v>
      </c>
      <c r="L3" s="1" t="s">
        <v>622</v>
      </c>
      <c r="M3" s="1" t="s">
        <v>556</v>
      </c>
      <c r="N3" s="1" t="s">
        <v>557</v>
      </c>
      <c r="O3" s="1" t="s">
        <v>558</v>
      </c>
      <c r="P3" t="s">
        <v>559</v>
      </c>
      <c r="Q3" s="1" t="s">
        <v>560</v>
      </c>
      <c r="R3" s="1" t="s">
        <v>561</v>
      </c>
      <c r="S3" s="1" t="s">
        <v>562</v>
      </c>
      <c r="T3" s="1" t="s">
        <v>563</v>
      </c>
      <c r="U3" s="1" t="s">
        <v>564</v>
      </c>
      <c r="V3" s="1" t="s">
        <v>565</v>
      </c>
      <c r="W3" s="1" t="s">
        <v>566</v>
      </c>
      <c r="X3" s="1" t="s">
        <v>567</v>
      </c>
      <c r="Y3" s="1" t="s">
        <v>568</v>
      </c>
      <c r="Z3" s="1" t="s">
        <v>569</v>
      </c>
      <c r="AA3" s="1" t="s">
        <v>570</v>
      </c>
      <c r="AB3" s="1" t="s">
        <v>3311</v>
      </c>
      <c r="AC3" s="67" t="s">
        <v>3312</v>
      </c>
      <c r="AD3" s="79" t="s">
        <v>3313</v>
      </c>
      <c r="AE3" s="1" t="s">
        <v>3314</v>
      </c>
      <c r="AF3" s="66" t="s">
        <v>3315</v>
      </c>
      <c r="AG3" s="67" t="s">
        <v>3316</v>
      </c>
      <c r="AH3" s="67" t="s">
        <v>3317</v>
      </c>
      <c r="AI3" s="67" t="s">
        <v>3318</v>
      </c>
      <c r="AJ3" s="67" t="s">
        <v>3319</v>
      </c>
      <c r="AK3" s="1" t="s">
        <v>3355</v>
      </c>
    </row>
    <row r="4" spans="1:45">
      <c r="A4" s="74" t="s">
        <v>3453</v>
      </c>
      <c r="B4" t="s">
        <v>610</v>
      </c>
      <c r="C4" s="68" t="s">
        <v>3450</v>
      </c>
      <c r="D4">
        <v>0.02</v>
      </c>
      <c r="E4">
        <v>1.8</v>
      </c>
      <c r="F4" s="77">
        <f>Materials!$D4/Materials!$E4</f>
        <v>1.1111111111111112E-2</v>
      </c>
      <c r="G4">
        <v>2200</v>
      </c>
      <c r="H4">
        <v>800</v>
      </c>
      <c r="AB4" t="s">
        <v>3438</v>
      </c>
      <c r="AC4" t="s">
        <v>3439</v>
      </c>
      <c r="AD4" s="74" t="s">
        <v>3447</v>
      </c>
      <c r="AE4" s="68" t="s">
        <v>3813</v>
      </c>
      <c r="AK4" s="75">
        <v>10101</v>
      </c>
    </row>
    <row r="5" spans="1:45">
      <c r="A5" s="74" t="s">
        <v>3454</v>
      </c>
      <c r="B5" t="s">
        <v>610</v>
      </c>
      <c r="C5" s="68" t="s">
        <v>3450</v>
      </c>
      <c r="D5">
        <v>0.02</v>
      </c>
      <c r="E5">
        <v>1.3</v>
      </c>
      <c r="F5" s="77">
        <f>Materials!$D5/Materials!$E5</f>
        <v>1.5384615384615384E-2</v>
      </c>
      <c r="G5">
        <v>1900</v>
      </c>
      <c r="H5" s="68">
        <v>800</v>
      </c>
      <c r="AB5" s="68" t="s">
        <v>3438</v>
      </c>
      <c r="AC5" s="68" t="s">
        <v>3439</v>
      </c>
      <c r="AD5" s="74" t="s">
        <v>3447</v>
      </c>
      <c r="AE5" s="68" t="s">
        <v>3814</v>
      </c>
      <c r="AK5" s="75">
        <v>10102</v>
      </c>
    </row>
    <row r="6" spans="1:45">
      <c r="A6" s="74" t="s">
        <v>3455</v>
      </c>
      <c r="B6" t="s">
        <v>610</v>
      </c>
      <c r="C6" s="68" t="s">
        <v>3450</v>
      </c>
      <c r="D6">
        <v>0.02</v>
      </c>
      <c r="E6">
        <v>1</v>
      </c>
      <c r="F6" s="77">
        <f>Materials!$D6/Materials!$E6</f>
        <v>0.02</v>
      </c>
      <c r="G6">
        <v>1700</v>
      </c>
      <c r="H6" s="68">
        <v>800</v>
      </c>
      <c r="AB6" s="68" t="s">
        <v>3438</v>
      </c>
      <c r="AC6" s="68" t="s">
        <v>3439</v>
      </c>
      <c r="AD6" s="74" t="s">
        <v>3447</v>
      </c>
      <c r="AE6" s="68" t="s">
        <v>3815</v>
      </c>
      <c r="AK6" s="75">
        <v>10103</v>
      </c>
    </row>
    <row r="7" spans="1:45">
      <c r="A7" s="74" t="s">
        <v>3456</v>
      </c>
      <c r="B7" t="s">
        <v>610</v>
      </c>
      <c r="C7" s="68" t="s">
        <v>3450</v>
      </c>
      <c r="D7">
        <v>0.02</v>
      </c>
      <c r="E7">
        <v>0.8</v>
      </c>
      <c r="F7" s="77">
        <f>Materials!$D7/Materials!$E7</f>
        <v>2.4999999999999998E-2</v>
      </c>
      <c r="G7">
        <v>1500</v>
      </c>
      <c r="H7" s="68">
        <v>800</v>
      </c>
      <c r="AB7" s="68" t="s">
        <v>3438</v>
      </c>
      <c r="AC7" s="68" t="s">
        <v>3439</v>
      </c>
      <c r="AD7" s="74" t="s">
        <v>3447</v>
      </c>
      <c r="AE7" s="68" t="s">
        <v>3816</v>
      </c>
      <c r="AK7" s="75">
        <v>10104</v>
      </c>
    </row>
    <row r="8" spans="1:45">
      <c r="A8" s="74" t="s">
        <v>3457</v>
      </c>
      <c r="B8" t="s">
        <v>610</v>
      </c>
      <c r="C8" s="68" t="s">
        <v>3450</v>
      </c>
      <c r="D8">
        <v>0.02</v>
      </c>
      <c r="E8">
        <v>0.7</v>
      </c>
      <c r="F8" s="77">
        <f>Materials!$D8/Materials!$E8</f>
        <v>2.8571428571428574E-2</v>
      </c>
      <c r="G8">
        <v>1300</v>
      </c>
      <c r="H8" s="68">
        <v>800</v>
      </c>
      <c r="AB8" s="68" t="s">
        <v>3438</v>
      </c>
      <c r="AC8" s="68" t="s">
        <v>3439</v>
      </c>
      <c r="AD8" s="74" t="s">
        <v>3447</v>
      </c>
      <c r="AE8" s="68" t="s">
        <v>3817</v>
      </c>
      <c r="AK8" s="75">
        <v>10105</v>
      </c>
    </row>
    <row r="9" spans="1:45">
      <c r="A9" s="74" t="s">
        <v>3458</v>
      </c>
      <c r="B9" t="s">
        <v>610</v>
      </c>
      <c r="C9" s="68" t="s">
        <v>3450</v>
      </c>
      <c r="D9">
        <v>0.02</v>
      </c>
      <c r="E9">
        <v>0.55000000000000004</v>
      </c>
      <c r="F9" s="77">
        <f>Materials!$D9/Materials!$E9</f>
        <v>3.6363636363636362E-2</v>
      </c>
      <c r="G9">
        <v>1100</v>
      </c>
      <c r="H9" s="68">
        <v>800</v>
      </c>
      <c r="AB9" s="68" t="s">
        <v>3438</v>
      </c>
      <c r="AC9" s="68" t="s">
        <v>3439</v>
      </c>
      <c r="AD9" s="74" t="s">
        <v>3447</v>
      </c>
      <c r="AE9" s="68" t="s">
        <v>3818</v>
      </c>
      <c r="AK9" s="75">
        <v>10106</v>
      </c>
    </row>
    <row r="10" spans="1:45">
      <c r="A10" s="74" t="s">
        <v>3459</v>
      </c>
      <c r="B10" t="s">
        <v>610</v>
      </c>
      <c r="C10" s="68" t="s">
        <v>3450</v>
      </c>
      <c r="D10">
        <v>0.02</v>
      </c>
      <c r="E10">
        <v>0.4</v>
      </c>
      <c r="F10" s="77">
        <f>Materials!$D10/Materials!$E10</f>
        <v>4.9999999999999996E-2</v>
      </c>
      <c r="G10">
        <v>900</v>
      </c>
      <c r="H10" s="68">
        <v>800</v>
      </c>
      <c r="AB10" s="68" t="s">
        <v>3438</v>
      </c>
      <c r="AC10" s="68" t="s">
        <v>3439</v>
      </c>
      <c r="AD10" s="74" t="s">
        <v>3447</v>
      </c>
      <c r="AE10" s="68" t="s">
        <v>3819</v>
      </c>
      <c r="AK10" s="75">
        <v>10107</v>
      </c>
    </row>
    <row r="11" spans="1:45">
      <c r="A11" s="74" t="s">
        <v>3460</v>
      </c>
      <c r="B11" t="s">
        <v>610</v>
      </c>
      <c r="C11" s="68" t="s">
        <v>3450</v>
      </c>
      <c r="D11">
        <v>0.02</v>
      </c>
      <c r="E11">
        <v>0.3</v>
      </c>
      <c r="F11" s="77">
        <f>Materials!$D11/Materials!$E11</f>
        <v>6.6666666666666666E-2</v>
      </c>
      <c r="G11">
        <v>600</v>
      </c>
      <c r="H11" s="68">
        <v>800</v>
      </c>
      <c r="AB11" s="68" t="s">
        <v>3438</v>
      </c>
      <c r="AC11" s="68" t="s">
        <v>3439</v>
      </c>
      <c r="AD11" s="74" t="s">
        <v>3447</v>
      </c>
      <c r="AE11" s="68" t="s">
        <v>3820</v>
      </c>
      <c r="AK11" s="75">
        <v>10108</v>
      </c>
    </row>
    <row r="12" spans="1:45">
      <c r="A12" t="s">
        <v>3461</v>
      </c>
      <c r="B12" t="s">
        <v>610</v>
      </c>
      <c r="C12" t="s">
        <v>731</v>
      </c>
      <c r="D12">
        <v>2.5000000000000001E-2</v>
      </c>
      <c r="E12">
        <v>5.6000000000000001E-2</v>
      </c>
      <c r="F12" s="77">
        <f>Materials!$D12/Materials!$E12</f>
        <v>0.44642857142857145</v>
      </c>
      <c r="G12">
        <v>8</v>
      </c>
      <c r="H12">
        <v>1100</v>
      </c>
      <c r="AB12" s="68" t="s">
        <v>3438</v>
      </c>
      <c r="AC12" s="68" t="s">
        <v>3439</v>
      </c>
      <c r="AD12" s="74" t="s">
        <v>3440</v>
      </c>
      <c r="AE12" t="s">
        <v>3821</v>
      </c>
    </row>
    <row r="13" spans="1:45">
      <c r="A13" s="68" t="s">
        <v>3462</v>
      </c>
      <c r="B13" t="s">
        <v>610</v>
      </c>
      <c r="C13" s="68" t="s">
        <v>731</v>
      </c>
      <c r="D13">
        <v>0.05</v>
      </c>
      <c r="E13">
        <v>5.6000000000000001E-2</v>
      </c>
      <c r="F13" s="77">
        <f>Materials!$D13/Materials!$E13</f>
        <v>0.8928571428571429</v>
      </c>
      <c r="G13">
        <v>8</v>
      </c>
      <c r="H13">
        <v>1100</v>
      </c>
      <c r="AB13" s="68" t="s">
        <v>3438</v>
      </c>
      <c r="AC13" s="68" t="s">
        <v>3439</v>
      </c>
      <c r="AD13" s="74" t="s">
        <v>3440</v>
      </c>
      <c r="AE13" s="68" t="s">
        <v>3822</v>
      </c>
    </row>
    <row r="14" spans="1:45">
      <c r="A14" s="68" t="s">
        <v>3463</v>
      </c>
      <c r="B14" t="s">
        <v>610</v>
      </c>
      <c r="C14" s="68" t="s">
        <v>731</v>
      </c>
      <c r="D14">
        <v>2.5000000000000001E-2</v>
      </c>
      <c r="E14">
        <v>0.05</v>
      </c>
      <c r="F14" s="77">
        <f>Materials!$D14/Materials!$E14</f>
        <v>0.5</v>
      </c>
      <c r="G14">
        <v>12</v>
      </c>
      <c r="H14">
        <v>1100</v>
      </c>
      <c r="AB14" s="68" t="s">
        <v>3438</v>
      </c>
      <c r="AC14" s="68" t="s">
        <v>3439</v>
      </c>
      <c r="AD14" s="74" t="s">
        <v>3440</v>
      </c>
      <c r="AE14" s="68" t="s">
        <v>3823</v>
      </c>
    </row>
    <row r="15" spans="1:45">
      <c r="A15" s="68" t="s">
        <v>3464</v>
      </c>
      <c r="B15" t="s">
        <v>610</v>
      </c>
      <c r="C15" s="68" t="s">
        <v>731</v>
      </c>
      <c r="D15">
        <v>0.05</v>
      </c>
      <c r="E15">
        <v>0.05</v>
      </c>
      <c r="F15" s="77">
        <f>Materials!$D15/Materials!$E15</f>
        <v>1</v>
      </c>
      <c r="G15">
        <v>12</v>
      </c>
      <c r="H15" s="68">
        <v>1100</v>
      </c>
      <c r="AB15" s="68" t="s">
        <v>3438</v>
      </c>
      <c r="AC15" s="68" t="s">
        <v>3439</v>
      </c>
      <c r="AD15" s="74" t="s">
        <v>3440</v>
      </c>
      <c r="AE15" s="68" t="s">
        <v>3824</v>
      </c>
    </row>
    <row r="16" spans="1:45">
      <c r="A16" s="68" t="s">
        <v>3465</v>
      </c>
      <c r="B16" t="s">
        <v>610</v>
      </c>
      <c r="C16" s="68" t="s">
        <v>731</v>
      </c>
      <c r="D16">
        <v>2.5000000000000001E-2</v>
      </c>
      <c r="E16">
        <v>4.7E-2</v>
      </c>
      <c r="F16" s="77">
        <f>Materials!$D16/Materials!$E16</f>
        <v>0.53191489361702127</v>
      </c>
      <c r="G16">
        <v>14</v>
      </c>
      <c r="H16" s="68">
        <v>1100</v>
      </c>
      <c r="AB16" s="68" t="s">
        <v>3438</v>
      </c>
      <c r="AC16" s="68" t="s">
        <v>3439</v>
      </c>
      <c r="AD16" s="74" t="s">
        <v>3440</v>
      </c>
      <c r="AE16" s="68" t="s">
        <v>3825</v>
      </c>
    </row>
    <row r="17" spans="1:40">
      <c r="A17" s="68" t="s">
        <v>3466</v>
      </c>
      <c r="B17" t="s">
        <v>610</v>
      </c>
      <c r="C17" s="68" t="s">
        <v>731</v>
      </c>
      <c r="D17">
        <v>0.05</v>
      </c>
      <c r="E17">
        <v>4.7E-2</v>
      </c>
      <c r="F17" s="77">
        <f>Materials!$D17/Materials!$E17</f>
        <v>1.0638297872340425</v>
      </c>
      <c r="G17">
        <v>14</v>
      </c>
      <c r="H17" s="68">
        <v>1100</v>
      </c>
      <c r="AB17" s="68" t="s">
        <v>3438</v>
      </c>
      <c r="AC17" s="68" t="s">
        <v>3439</v>
      </c>
      <c r="AD17" s="74" t="s">
        <v>3441</v>
      </c>
      <c r="AE17" s="68" t="s">
        <v>3826</v>
      </c>
    </row>
    <row r="18" spans="1:40">
      <c r="A18" s="68" t="s">
        <v>3467</v>
      </c>
      <c r="B18" t="s">
        <v>610</v>
      </c>
      <c r="C18" s="68" t="s">
        <v>731</v>
      </c>
      <c r="D18" s="68">
        <v>2.5000000000000001E-2</v>
      </c>
      <c r="E18">
        <v>4.3999999999999997E-2</v>
      </c>
      <c r="F18" s="77">
        <f>Materials!$D18/Materials!$E18</f>
        <v>0.56818181818181823</v>
      </c>
      <c r="G18">
        <v>17</v>
      </c>
      <c r="H18" s="68">
        <v>1100</v>
      </c>
      <c r="AB18" s="68" t="s">
        <v>3438</v>
      </c>
      <c r="AC18" s="68" t="s">
        <v>3439</v>
      </c>
      <c r="AD18" s="74" t="s">
        <v>3440</v>
      </c>
      <c r="AE18" s="68" t="s">
        <v>3827</v>
      </c>
    </row>
    <row r="19" spans="1:40">
      <c r="A19" s="68" t="s">
        <v>3468</v>
      </c>
      <c r="B19" t="s">
        <v>610</v>
      </c>
      <c r="C19" s="68" t="s">
        <v>731</v>
      </c>
      <c r="D19" s="68">
        <v>0.05</v>
      </c>
      <c r="E19">
        <v>4.3999999999999997E-2</v>
      </c>
      <c r="F19" s="77">
        <f>Materials!$D19/Materials!$E19</f>
        <v>1.1363636363636365</v>
      </c>
      <c r="G19">
        <v>17</v>
      </c>
      <c r="H19" s="68">
        <v>1100</v>
      </c>
      <c r="AB19" s="68" t="s">
        <v>3438</v>
      </c>
      <c r="AC19" s="68" t="s">
        <v>3439</v>
      </c>
      <c r="AD19" s="74" t="s">
        <v>3440</v>
      </c>
      <c r="AE19" s="68" t="s">
        <v>3828</v>
      </c>
    </row>
    <row r="20" spans="1:40">
      <c r="A20" s="68" t="s">
        <v>3469</v>
      </c>
      <c r="B20" t="s">
        <v>610</v>
      </c>
      <c r="C20" s="68" t="s">
        <v>731</v>
      </c>
      <c r="D20" s="68">
        <v>2.5000000000000001E-2</v>
      </c>
      <c r="E20">
        <v>4.2000000000000003E-2</v>
      </c>
      <c r="F20" s="77">
        <f>Materials!$D20/Materials!$E20</f>
        <v>0.59523809523809523</v>
      </c>
      <c r="G20">
        <v>21</v>
      </c>
      <c r="H20" s="68">
        <v>1100</v>
      </c>
      <c r="AB20" s="68" t="s">
        <v>3438</v>
      </c>
      <c r="AC20" s="68" t="s">
        <v>3439</v>
      </c>
      <c r="AD20" s="74" t="s">
        <v>3440</v>
      </c>
      <c r="AE20" s="68" t="s">
        <v>3829</v>
      </c>
    </row>
    <row r="21" spans="1:40">
      <c r="A21" s="68" t="s">
        <v>3470</v>
      </c>
      <c r="B21" t="s">
        <v>610</v>
      </c>
      <c r="C21" s="68" t="s">
        <v>731</v>
      </c>
      <c r="D21" s="68">
        <v>0.05</v>
      </c>
      <c r="E21">
        <v>4.2000000000000003E-2</v>
      </c>
      <c r="F21" s="77">
        <f>Materials!$D21/Materials!$E21</f>
        <v>1.1904761904761905</v>
      </c>
      <c r="G21">
        <v>21</v>
      </c>
      <c r="H21" s="68">
        <v>1100</v>
      </c>
      <c r="AB21" s="68" t="s">
        <v>3438</v>
      </c>
      <c r="AC21" s="68" t="s">
        <v>3439</v>
      </c>
      <c r="AD21" s="74" t="s">
        <v>3440</v>
      </c>
      <c r="AE21" s="68" t="s">
        <v>3830</v>
      </c>
    </row>
    <row r="22" spans="1:40">
      <c r="A22" s="68" t="s">
        <v>3471</v>
      </c>
      <c r="B22" t="s">
        <v>610</v>
      </c>
      <c r="C22" s="68" t="s">
        <v>731</v>
      </c>
      <c r="D22" s="68">
        <v>2.5000000000000001E-2</v>
      </c>
      <c r="E22">
        <v>0.04</v>
      </c>
      <c r="F22" s="77">
        <f>Materials!$D22/Materials!$E22</f>
        <v>0.625</v>
      </c>
      <c r="G22">
        <v>26</v>
      </c>
      <c r="H22" s="68">
        <v>1100</v>
      </c>
      <c r="AB22" s="68" t="s">
        <v>3438</v>
      </c>
      <c r="AC22" s="68" t="s">
        <v>3439</v>
      </c>
      <c r="AD22" s="74" t="s">
        <v>3440</v>
      </c>
      <c r="AE22" s="68" t="s">
        <v>3831</v>
      </c>
    </row>
    <row r="23" spans="1:40">
      <c r="A23" s="68" t="s">
        <v>3472</v>
      </c>
      <c r="B23" t="s">
        <v>610</v>
      </c>
      <c r="C23" s="68" t="s">
        <v>731</v>
      </c>
      <c r="D23" s="68">
        <v>0.05</v>
      </c>
      <c r="E23">
        <v>0.04</v>
      </c>
      <c r="F23" s="77">
        <f>Materials!$D23/Materials!$E23</f>
        <v>1.25</v>
      </c>
      <c r="G23">
        <v>26</v>
      </c>
      <c r="H23" s="68">
        <v>1100</v>
      </c>
      <c r="AB23" s="68" t="s">
        <v>3438</v>
      </c>
      <c r="AC23" s="68" t="s">
        <v>3439</v>
      </c>
      <c r="AD23" s="74" t="s">
        <v>3440</v>
      </c>
      <c r="AE23" s="68" t="s">
        <v>3832</v>
      </c>
    </row>
    <row r="24" spans="1:40">
      <c r="A24" s="68" t="s">
        <v>3473</v>
      </c>
      <c r="B24" t="s">
        <v>610</v>
      </c>
      <c r="C24" s="68" t="s">
        <v>731</v>
      </c>
      <c r="D24" s="68">
        <v>2.5000000000000001E-2</v>
      </c>
      <c r="E24">
        <v>3.9E-2</v>
      </c>
      <c r="F24" s="77">
        <f>Materials!$D24/Materials!$E24</f>
        <v>0.64102564102564108</v>
      </c>
      <c r="G24">
        <v>35</v>
      </c>
      <c r="H24" s="68">
        <v>1100</v>
      </c>
      <c r="AB24" s="68" t="s">
        <v>3438</v>
      </c>
      <c r="AC24" s="68" t="s">
        <v>3439</v>
      </c>
      <c r="AD24" s="74" t="s">
        <v>3440</v>
      </c>
      <c r="AE24" s="68" t="s">
        <v>3833</v>
      </c>
    </row>
    <row r="25" spans="1:40">
      <c r="A25" s="68" t="s">
        <v>3474</v>
      </c>
      <c r="B25" t="s">
        <v>610</v>
      </c>
      <c r="C25" s="68" t="s">
        <v>731</v>
      </c>
      <c r="D25" s="68">
        <v>0.05</v>
      </c>
      <c r="E25">
        <v>3.9E-2</v>
      </c>
      <c r="F25" s="77">
        <f>Materials!$D25/Materials!$E25</f>
        <v>1.2820512820512822</v>
      </c>
      <c r="G25">
        <v>35</v>
      </c>
      <c r="H25" s="68">
        <v>1100</v>
      </c>
      <c r="AB25" s="68" t="s">
        <v>3438</v>
      </c>
      <c r="AC25" s="68" t="s">
        <v>3439</v>
      </c>
      <c r="AD25" s="74" t="s">
        <v>3440</v>
      </c>
      <c r="AE25" s="68" t="s">
        <v>3834</v>
      </c>
    </row>
    <row r="26" spans="1:40">
      <c r="A26" s="68" t="s">
        <v>3475</v>
      </c>
      <c r="B26" t="s">
        <v>610</v>
      </c>
      <c r="C26" s="68" t="s">
        <v>731</v>
      </c>
      <c r="D26" s="68">
        <v>2.5000000000000001E-2</v>
      </c>
      <c r="E26">
        <v>3.7999999999999999E-2</v>
      </c>
      <c r="F26" s="77">
        <f>Materials!$D26/Materials!$E26</f>
        <v>0.65789473684210531</v>
      </c>
      <c r="G26">
        <v>45</v>
      </c>
      <c r="H26" s="68">
        <v>1100</v>
      </c>
      <c r="AB26" s="68" t="s">
        <v>3438</v>
      </c>
      <c r="AC26" s="68" t="s">
        <v>3439</v>
      </c>
      <c r="AD26" s="74" t="s">
        <v>3440</v>
      </c>
      <c r="AE26" s="68" t="s">
        <v>3835</v>
      </c>
    </row>
    <row r="27" spans="1:40">
      <c r="A27" s="68" t="s">
        <v>3476</v>
      </c>
      <c r="B27" t="s">
        <v>610</v>
      </c>
      <c r="C27" s="68" t="s">
        <v>731</v>
      </c>
      <c r="D27" s="68">
        <v>0.05</v>
      </c>
      <c r="E27">
        <v>3.7999999999999999E-2</v>
      </c>
      <c r="F27" s="77">
        <f>Materials!$D27/Materials!$E27</f>
        <v>1.3157894736842106</v>
      </c>
      <c r="G27">
        <v>45</v>
      </c>
      <c r="H27" s="68">
        <v>1100</v>
      </c>
      <c r="AB27" s="68" t="s">
        <v>3438</v>
      </c>
      <c r="AC27" s="68" t="s">
        <v>3439</v>
      </c>
      <c r="AD27" s="74" t="s">
        <v>3440</v>
      </c>
      <c r="AE27" s="68" t="s">
        <v>3836</v>
      </c>
    </row>
    <row r="28" spans="1:40">
      <c r="A28" t="s">
        <v>3477</v>
      </c>
      <c r="B28" t="s">
        <v>610</v>
      </c>
      <c r="C28" s="68" t="s">
        <v>731</v>
      </c>
      <c r="D28" s="68">
        <v>2.5000000000000001E-2</v>
      </c>
      <c r="E28">
        <v>4.1000000000000002E-2</v>
      </c>
      <c r="F28" s="77">
        <f>Materials!$D28/Materials!$E28</f>
        <v>0.6097560975609756</v>
      </c>
      <c r="G28">
        <v>34</v>
      </c>
      <c r="H28" s="68">
        <v>1400</v>
      </c>
      <c r="AB28" s="68" t="s">
        <v>3438</v>
      </c>
      <c r="AC28" s="68" t="s">
        <v>3439</v>
      </c>
      <c r="AD28" s="74" t="s">
        <v>3442</v>
      </c>
      <c r="AE28" s="68" t="s">
        <v>3837</v>
      </c>
    </row>
    <row r="29" spans="1:40">
      <c r="A29" s="68" t="s">
        <v>3478</v>
      </c>
      <c r="B29" t="s">
        <v>610</v>
      </c>
      <c r="C29" s="68" t="s">
        <v>731</v>
      </c>
      <c r="D29" s="68">
        <v>0.05</v>
      </c>
      <c r="E29">
        <v>4.1000000000000002E-2</v>
      </c>
      <c r="F29" s="77">
        <f>Materials!$D29/Materials!$E29</f>
        <v>1.2195121951219512</v>
      </c>
      <c r="G29">
        <v>34</v>
      </c>
      <c r="H29" s="68">
        <v>1400</v>
      </c>
      <c r="AB29" s="68" t="s">
        <v>3438</v>
      </c>
      <c r="AC29" s="68" t="s">
        <v>3439</v>
      </c>
      <c r="AD29" s="74" t="s">
        <v>3442</v>
      </c>
      <c r="AE29" s="68" t="s">
        <v>3838</v>
      </c>
    </row>
    <row r="30" spans="1:40" s="56" customFormat="1">
      <c r="A30" s="68" t="s">
        <v>3479</v>
      </c>
      <c r="B30" t="s">
        <v>610</v>
      </c>
      <c r="C30" s="68" t="s">
        <v>731</v>
      </c>
      <c r="D30">
        <v>7.4999999999999997E-2</v>
      </c>
      <c r="E30">
        <v>4.5999999999999999E-2</v>
      </c>
      <c r="F30" s="77">
        <f>Materials!$D30/Materials!$E30</f>
        <v>1.6304347826086956</v>
      </c>
      <c r="G30">
        <v>34</v>
      </c>
      <c r="H30">
        <v>1400</v>
      </c>
      <c r="I30"/>
      <c r="J30"/>
      <c r="K30"/>
      <c r="L30"/>
      <c r="M30"/>
      <c r="N30"/>
      <c r="O30"/>
      <c r="P30"/>
      <c r="Q30"/>
      <c r="R30"/>
      <c r="S30"/>
      <c r="T30"/>
      <c r="U30"/>
      <c r="V30"/>
      <c r="W30"/>
      <c r="X30"/>
      <c r="Y30"/>
      <c r="Z30"/>
      <c r="AA30"/>
      <c r="AB30" s="68" t="s">
        <v>3438</v>
      </c>
      <c r="AC30" s="68" t="s">
        <v>3439</v>
      </c>
      <c r="AD30" s="74" t="s">
        <v>3442</v>
      </c>
      <c r="AE30" s="68" t="s">
        <v>3839</v>
      </c>
      <c r="AF30"/>
      <c r="AG30"/>
      <c r="AH30"/>
      <c r="AI30"/>
      <c r="AJ30"/>
      <c r="AK30"/>
      <c r="AM30" s="68"/>
      <c r="AN30" s="68"/>
    </row>
    <row r="31" spans="1:40" s="56" customFormat="1">
      <c r="A31" s="68" t="s">
        <v>3480</v>
      </c>
      <c r="B31" t="s">
        <v>610</v>
      </c>
      <c r="C31" s="68" t="s">
        <v>731</v>
      </c>
      <c r="D31">
        <v>2.5000000000000001E-2</v>
      </c>
      <c r="E31">
        <v>3.5000000000000003E-2</v>
      </c>
      <c r="F31" s="77">
        <f>Materials!$D31/Materials!$E31</f>
        <v>0.7142857142857143</v>
      </c>
      <c r="G31">
        <v>32</v>
      </c>
      <c r="H31">
        <v>1400</v>
      </c>
      <c r="I31"/>
      <c r="J31"/>
      <c r="K31"/>
      <c r="L31"/>
      <c r="M31"/>
      <c r="N31"/>
      <c r="O31"/>
      <c r="P31"/>
      <c r="Q31"/>
      <c r="R31"/>
      <c r="S31"/>
      <c r="T31"/>
      <c r="U31"/>
      <c r="V31"/>
      <c r="W31"/>
      <c r="X31"/>
      <c r="Y31"/>
      <c r="Z31"/>
      <c r="AA31"/>
      <c r="AB31" s="68" t="s">
        <v>3438</v>
      </c>
      <c r="AC31" s="68" t="s">
        <v>3439</v>
      </c>
      <c r="AD31" s="74" t="s">
        <v>3442</v>
      </c>
      <c r="AE31" s="68" t="s">
        <v>3840</v>
      </c>
      <c r="AF31"/>
      <c r="AG31"/>
      <c r="AH31"/>
      <c r="AI31"/>
      <c r="AJ31"/>
      <c r="AK31"/>
      <c r="AM31" s="68"/>
      <c r="AN31" s="68"/>
    </row>
    <row r="32" spans="1:40" s="56" customFormat="1">
      <c r="A32" s="68" t="s">
        <v>3481</v>
      </c>
      <c r="B32" t="s">
        <v>610</v>
      </c>
      <c r="C32" s="68" t="s">
        <v>731</v>
      </c>
      <c r="D32">
        <v>0.05</v>
      </c>
      <c r="E32">
        <v>3.5000000000000003E-2</v>
      </c>
      <c r="F32" s="77">
        <f>Materials!$D32/Materials!$E32</f>
        <v>1.4285714285714286</v>
      </c>
      <c r="G32">
        <v>32</v>
      </c>
      <c r="H32">
        <v>1400</v>
      </c>
      <c r="I32"/>
      <c r="J32"/>
      <c r="K32"/>
      <c r="L32"/>
      <c r="M32"/>
      <c r="N32"/>
      <c r="O32"/>
      <c r="P32"/>
      <c r="Q32"/>
      <c r="R32"/>
      <c r="S32"/>
      <c r="T32"/>
      <c r="U32"/>
      <c r="V32"/>
      <c r="W32"/>
      <c r="X32"/>
      <c r="Y32"/>
      <c r="Z32"/>
      <c r="AA32"/>
      <c r="AB32" s="68" t="s">
        <v>3438</v>
      </c>
      <c r="AC32" s="68" t="s">
        <v>3439</v>
      </c>
      <c r="AD32" s="74" t="s">
        <v>3442</v>
      </c>
      <c r="AE32" s="68" t="s">
        <v>3841</v>
      </c>
      <c r="AF32"/>
      <c r="AG32"/>
      <c r="AH32"/>
      <c r="AI32"/>
      <c r="AJ32"/>
      <c r="AK32"/>
      <c r="AM32" s="68"/>
      <c r="AN32" s="68"/>
    </row>
    <row r="33" spans="1:40" s="56" customFormat="1">
      <c r="A33" s="76" t="s">
        <v>3482</v>
      </c>
      <c r="B33" t="s">
        <v>610</v>
      </c>
      <c r="C33" s="68" t="s">
        <v>731</v>
      </c>
      <c r="D33">
        <v>2.5000000000000001E-2</v>
      </c>
      <c r="E33">
        <v>3.3000000000000002E-2</v>
      </c>
      <c r="F33" s="77">
        <f>Materials!$D33/Materials!$E33</f>
        <v>0.75757575757575757</v>
      </c>
      <c r="G33">
        <v>32</v>
      </c>
      <c r="H33">
        <v>1400</v>
      </c>
      <c r="I33"/>
      <c r="J33"/>
      <c r="K33"/>
      <c r="L33"/>
      <c r="M33"/>
      <c r="N33"/>
      <c r="O33"/>
      <c r="P33"/>
      <c r="Q33"/>
      <c r="R33"/>
      <c r="S33"/>
      <c r="T33"/>
      <c r="U33"/>
      <c r="V33"/>
      <c r="W33"/>
      <c r="X33"/>
      <c r="Y33"/>
      <c r="Z33"/>
      <c r="AA33"/>
      <c r="AB33" s="68" t="s">
        <v>3438</v>
      </c>
      <c r="AC33" s="68" t="s">
        <v>3439</v>
      </c>
      <c r="AD33" s="74" t="s">
        <v>3442</v>
      </c>
      <c r="AE33" s="76" t="s">
        <v>3842</v>
      </c>
      <c r="AF33"/>
      <c r="AG33"/>
      <c r="AH33"/>
      <c r="AI33"/>
      <c r="AJ33"/>
      <c r="AK33"/>
      <c r="AM33" s="68"/>
      <c r="AN33" s="68"/>
    </row>
    <row r="34" spans="1:40" s="56" customFormat="1">
      <c r="A34" s="76" t="s">
        <v>3483</v>
      </c>
      <c r="B34" t="s">
        <v>610</v>
      </c>
      <c r="C34" s="68" t="s">
        <v>731</v>
      </c>
      <c r="D34">
        <v>0.05</v>
      </c>
      <c r="E34">
        <v>3.3000000000000002E-2</v>
      </c>
      <c r="F34" s="77">
        <f>Materials!$D34/Materials!$E34</f>
        <v>1.5151515151515151</v>
      </c>
      <c r="G34">
        <v>32</v>
      </c>
      <c r="H34">
        <v>1400</v>
      </c>
      <c r="I34"/>
      <c r="J34"/>
      <c r="K34"/>
      <c r="L34"/>
      <c r="M34"/>
      <c r="N34"/>
      <c r="O34"/>
      <c r="P34"/>
      <c r="Q34"/>
      <c r="R34"/>
      <c r="S34"/>
      <c r="T34"/>
      <c r="U34"/>
      <c r="V34"/>
      <c r="W34"/>
      <c r="X34"/>
      <c r="Y34"/>
      <c r="Z34"/>
      <c r="AA34"/>
      <c r="AB34" s="68" t="s">
        <v>3438</v>
      </c>
      <c r="AC34" s="68" t="s">
        <v>3439</v>
      </c>
      <c r="AD34" s="74" t="s">
        <v>3442</v>
      </c>
      <c r="AE34" s="76" t="s">
        <v>3843</v>
      </c>
      <c r="AF34"/>
      <c r="AG34"/>
      <c r="AH34"/>
      <c r="AI34"/>
      <c r="AJ34"/>
      <c r="AK34"/>
      <c r="AM34" s="68"/>
      <c r="AN34" s="68"/>
    </row>
    <row r="35" spans="1:40">
      <c r="A35" s="76" t="s">
        <v>3484</v>
      </c>
      <c r="B35" t="s">
        <v>610</v>
      </c>
      <c r="C35" s="68" t="s">
        <v>731</v>
      </c>
      <c r="D35">
        <v>2.5000000000000001E-2</v>
      </c>
      <c r="E35">
        <v>3.1E-2</v>
      </c>
      <c r="F35" s="77">
        <f>Materials!$D35/Materials!$E35</f>
        <v>0.80645161290322587</v>
      </c>
      <c r="G35">
        <v>32</v>
      </c>
      <c r="H35">
        <v>1400</v>
      </c>
      <c r="AB35" s="68" t="s">
        <v>3438</v>
      </c>
      <c r="AC35" s="68" t="s">
        <v>3439</v>
      </c>
      <c r="AD35" s="74" t="s">
        <v>3442</v>
      </c>
      <c r="AE35" s="76" t="s">
        <v>3844</v>
      </c>
    </row>
    <row r="36" spans="1:40">
      <c r="A36" s="76" t="s">
        <v>3485</v>
      </c>
      <c r="B36" t="s">
        <v>610</v>
      </c>
      <c r="C36" s="68" t="s">
        <v>731</v>
      </c>
      <c r="D36">
        <v>0.05</v>
      </c>
      <c r="E36">
        <v>3.1E-2</v>
      </c>
      <c r="F36" s="77">
        <f>Materials!$D36/Materials!$E36</f>
        <v>1.6129032258064517</v>
      </c>
      <c r="G36">
        <v>32</v>
      </c>
      <c r="H36">
        <v>1400</v>
      </c>
      <c r="AB36" s="68" t="s">
        <v>3438</v>
      </c>
      <c r="AC36" s="68" t="s">
        <v>3439</v>
      </c>
      <c r="AD36" s="74" t="s">
        <v>3442</v>
      </c>
      <c r="AE36" s="76" t="s">
        <v>3845</v>
      </c>
    </row>
    <row r="37" spans="1:40">
      <c r="A37" t="s">
        <v>3486</v>
      </c>
      <c r="B37" t="s">
        <v>610</v>
      </c>
      <c r="C37" s="68" t="s">
        <v>731</v>
      </c>
      <c r="D37">
        <v>2.5000000000000001E-2</v>
      </c>
      <c r="E37">
        <v>0.05</v>
      </c>
      <c r="F37" s="77">
        <f>Materials!$D37/Materials!$E37</f>
        <v>0.5</v>
      </c>
      <c r="G37">
        <v>20</v>
      </c>
      <c r="H37">
        <v>1000</v>
      </c>
      <c r="AB37" s="68" t="s">
        <v>3438</v>
      </c>
      <c r="AC37" s="68" t="s">
        <v>3439</v>
      </c>
      <c r="AD37" s="74" t="s">
        <v>3443</v>
      </c>
      <c r="AE37" t="s">
        <v>3846</v>
      </c>
    </row>
    <row r="38" spans="1:40">
      <c r="A38" s="68" t="s">
        <v>3487</v>
      </c>
      <c r="B38" t="s">
        <v>610</v>
      </c>
      <c r="C38" s="68" t="s">
        <v>731</v>
      </c>
      <c r="D38">
        <v>0.05</v>
      </c>
      <c r="E38">
        <v>0.05</v>
      </c>
      <c r="F38" s="77">
        <f>Materials!$D38/Materials!$E38</f>
        <v>1</v>
      </c>
      <c r="G38">
        <v>20</v>
      </c>
      <c r="H38" s="68">
        <v>1000</v>
      </c>
      <c r="AB38" s="68" t="s">
        <v>3438</v>
      </c>
      <c r="AC38" s="68" t="s">
        <v>3439</v>
      </c>
      <c r="AD38" s="74" t="s">
        <v>3443</v>
      </c>
      <c r="AE38" s="68" t="s">
        <v>3847</v>
      </c>
    </row>
    <row r="39" spans="1:40">
      <c r="A39" s="68" t="s">
        <v>3488</v>
      </c>
      <c r="B39" t="s">
        <v>610</v>
      </c>
      <c r="C39" s="68" t="s">
        <v>731</v>
      </c>
      <c r="D39" s="68">
        <v>2.5000000000000001E-2</v>
      </c>
      <c r="E39">
        <v>4.3999999999999997E-2</v>
      </c>
      <c r="F39" s="77">
        <f>Materials!$D39/Materials!$E39</f>
        <v>0.56818181818181823</v>
      </c>
      <c r="G39">
        <v>32</v>
      </c>
      <c r="H39" s="68">
        <v>1000</v>
      </c>
      <c r="AB39" s="68" t="s">
        <v>3438</v>
      </c>
      <c r="AC39" s="68" t="s">
        <v>3439</v>
      </c>
      <c r="AD39" s="74" t="s">
        <v>3443</v>
      </c>
      <c r="AE39" s="68" t="s">
        <v>3848</v>
      </c>
    </row>
    <row r="40" spans="1:40">
      <c r="A40" s="68" t="s">
        <v>3489</v>
      </c>
      <c r="B40" s="68" t="s">
        <v>610</v>
      </c>
      <c r="C40" s="68" t="s">
        <v>731</v>
      </c>
      <c r="D40" s="68">
        <v>0.05</v>
      </c>
      <c r="E40">
        <v>4.3999999999999997E-2</v>
      </c>
      <c r="F40" s="77">
        <f>Materials!$D40/Materials!$E40</f>
        <v>1.1363636363636365</v>
      </c>
      <c r="G40">
        <v>32</v>
      </c>
      <c r="H40" s="68">
        <v>1000</v>
      </c>
      <c r="AB40" s="68" t="s">
        <v>3438</v>
      </c>
      <c r="AC40" s="68" t="s">
        <v>3439</v>
      </c>
      <c r="AD40" s="74" t="s">
        <v>3443</v>
      </c>
      <c r="AE40" s="68" t="s">
        <v>3849</v>
      </c>
    </row>
    <row r="41" spans="1:40">
      <c r="A41" s="68" t="s">
        <v>3490</v>
      </c>
      <c r="B41" s="68" t="s">
        <v>610</v>
      </c>
      <c r="C41" s="68" t="s">
        <v>731</v>
      </c>
      <c r="D41" s="68">
        <v>2.5000000000000001E-2</v>
      </c>
      <c r="E41">
        <v>4.2000000000000003E-2</v>
      </c>
      <c r="F41" s="77">
        <f>Materials!$D41/Materials!$E41</f>
        <v>0.59523809523809523</v>
      </c>
      <c r="G41">
        <v>70</v>
      </c>
      <c r="H41" s="68">
        <v>1000</v>
      </c>
      <c r="AB41" s="68" t="s">
        <v>3438</v>
      </c>
      <c r="AC41" s="68" t="s">
        <v>3439</v>
      </c>
      <c r="AD41" s="74" t="s">
        <v>3443</v>
      </c>
      <c r="AE41" s="68" t="s">
        <v>3850</v>
      </c>
    </row>
    <row r="42" spans="1:40">
      <c r="A42" s="68" t="s">
        <v>3491</v>
      </c>
      <c r="B42" s="68" t="s">
        <v>610</v>
      </c>
      <c r="C42" s="68" t="s">
        <v>731</v>
      </c>
      <c r="D42" s="68">
        <v>0.05</v>
      </c>
      <c r="E42">
        <v>4.2000000000000003E-2</v>
      </c>
      <c r="F42" s="77">
        <f>Materials!$D42/Materials!$E42</f>
        <v>1.1904761904761905</v>
      </c>
      <c r="G42">
        <v>70</v>
      </c>
      <c r="H42" s="68">
        <v>1000</v>
      </c>
      <c r="AB42" s="68" t="s">
        <v>3438</v>
      </c>
      <c r="AC42" s="68" t="s">
        <v>3439</v>
      </c>
      <c r="AD42" s="74" t="s">
        <v>3443</v>
      </c>
      <c r="AE42" s="68" t="s">
        <v>3851</v>
      </c>
    </row>
    <row r="43" spans="1:40">
      <c r="A43" s="68" t="s">
        <v>3492</v>
      </c>
      <c r="B43" s="68" t="s">
        <v>610</v>
      </c>
      <c r="C43" s="68" t="s">
        <v>731</v>
      </c>
      <c r="D43" s="68">
        <v>2.5000000000000001E-2</v>
      </c>
      <c r="E43">
        <v>4.3999999999999997E-2</v>
      </c>
      <c r="F43" s="77">
        <f>Materials!$D43/Materials!$E43</f>
        <v>0.56818181818181823</v>
      </c>
      <c r="G43">
        <v>112</v>
      </c>
      <c r="H43" s="68">
        <v>1000</v>
      </c>
      <c r="AB43" s="68" t="s">
        <v>3438</v>
      </c>
      <c r="AC43" s="68" t="s">
        <v>3439</v>
      </c>
      <c r="AD43" s="74" t="s">
        <v>3443</v>
      </c>
      <c r="AE43" s="68" t="s">
        <v>3852</v>
      </c>
    </row>
    <row r="44" spans="1:40">
      <c r="A44" s="68" t="s">
        <v>3493</v>
      </c>
      <c r="B44" s="68" t="s">
        <v>610</v>
      </c>
      <c r="C44" s="68" t="s">
        <v>731</v>
      </c>
      <c r="D44" s="68">
        <v>0.05</v>
      </c>
      <c r="E44">
        <v>4.3999999999999997E-2</v>
      </c>
      <c r="F44" s="77">
        <f>Materials!$D44/Materials!$E44</f>
        <v>1.1363636363636365</v>
      </c>
      <c r="G44">
        <v>112</v>
      </c>
      <c r="H44" s="68">
        <v>1000</v>
      </c>
      <c r="AB44" s="68" t="s">
        <v>3438</v>
      </c>
      <c r="AC44" s="68" t="s">
        <v>3439</v>
      </c>
      <c r="AD44" s="74" t="s">
        <v>3443</v>
      </c>
      <c r="AE44" s="68" t="s">
        <v>3853</v>
      </c>
    </row>
    <row r="45" spans="1:40">
      <c r="A45" s="68" t="s">
        <v>3494</v>
      </c>
      <c r="B45" s="68" t="s">
        <v>610</v>
      </c>
      <c r="C45" s="68" t="s">
        <v>731</v>
      </c>
      <c r="D45" s="68">
        <v>2.5000000000000001E-2</v>
      </c>
      <c r="E45">
        <v>4.5999999999999999E-2</v>
      </c>
      <c r="F45" s="77">
        <f>Materials!$D45/Materials!$E45</f>
        <v>0.5434782608695653</v>
      </c>
      <c r="G45">
        <v>137</v>
      </c>
      <c r="H45" s="68">
        <v>1000</v>
      </c>
      <c r="AB45" s="68" t="s">
        <v>3438</v>
      </c>
      <c r="AC45" s="68" t="s">
        <v>3439</v>
      </c>
      <c r="AD45" s="74" t="s">
        <v>3443</v>
      </c>
      <c r="AE45" s="68" t="s">
        <v>3854</v>
      </c>
    </row>
    <row r="46" spans="1:40">
      <c r="A46" s="68" t="s">
        <v>3495</v>
      </c>
      <c r="B46" s="68" t="s">
        <v>610</v>
      </c>
      <c r="C46" s="68" t="s">
        <v>731</v>
      </c>
      <c r="D46" s="68">
        <v>0.05</v>
      </c>
      <c r="E46">
        <v>4.5999999999999999E-2</v>
      </c>
      <c r="F46" s="77">
        <f>Materials!$D46/Materials!$E46</f>
        <v>1.0869565217391306</v>
      </c>
      <c r="G46">
        <v>137</v>
      </c>
      <c r="H46" s="68">
        <v>1000</v>
      </c>
      <c r="AB46" s="68" t="s">
        <v>3438</v>
      </c>
      <c r="AC46" s="68" t="s">
        <v>3439</v>
      </c>
      <c r="AD46" s="74" t="s">
        <v>3443</v>
      </c>
      <c r="AE46" s="68" t="s">
        <v>3855</v>
      </c>
    </row>
    <row r="47" spans="1:40" s="68" customFormat="1">
      <c r="A47" s="68" t="s">
        <v>3496</v>
      </c>
      <c r="B47" s="68" t="s">
        <v>610</v>
      </c>
      <c r="C47" s="68" t="s">
        <v>731</v>
      </c>
      <c r="D47" s="68">
        <v>2.5000000000000001E-2</v>
      </c>
      <c r="E47" s="68">
        <v>4.7E-2</v>
      </c>
      <c r="F47" s="77">
        <f>Materials!$D47/Materials!$E47</f>
        <v>0.53191489361702127</v>
      </c>
      <c r="G47" s="68">
        <v>162</v>
      </c>
      <c r="H47" s="68">
        <v>1000</v>
      </c>
      <c r="AB47" s="68" t="s">
        <v>3438</v>
      </c>
      <c r="AC47" s="68" t="s">
        <v>3439</v>
      </c>
      <c r="AD47" s="74" t="s">
        <v>3443</v>
      </c>
      <c r="AE47" s="68" t="s">
        <v>3856</v>
      </c>
    </row>
    <row r="48" spans="1:40" s="68" customFormat="1">
      <c r="A48" s="68" t="s">
        <v>3497</v>
      </c>
      <c r="B48" s="68" t="s">
        <v>610</v>
      </c>
      <c r="C48" s="68" t="s">
        <v>731</v>
      </c>
      <c r="D48" s="68">
        <v>0.05</v>
      </c>
      <c r="E48" s="68">
        <v>4.7E-2</v>
      </c>
      <c r="F48" s="77">
        <f>Materials!$D48/Materials!$E48</f>
        <v>1.0638297872340425</v>
      </c>
      <c r="G48" s="68">
        <v>162</v>
      </c>
      <c r="H48" s="68">
        <v>1000</v>
      </c>
      <c r="AB48" s="68" t="s">
        <v>3438</v>
      </c>
      <c r="AC48" s="68" t="s">
        <v>3439</v>
      </c>
      <c r="AD48" s="74" t="s">
        <v>3443</v>
      </c>
      <c r="AE48" s="68" t="s">
        <v>3857</v>
      </c>
    </row>
    <row r="49" spans="1:31" s="68" customFormat="1">
      <c r="A49" s="68" t="s">
        <v>3498</v>
      </c>
      <c r="B49" s="68" t="s">
        <v>610</v>
      </c>
      <c r="C49" s="68" t="s">
        <v>731</v>
      </c>
      <c r="D49" s="68">
        <v>2.5000000000000001E-2</v>
      </c>
      <c r="E49" s="68">
        <v>4.8000000000000001E-2</v>
      </c>
      <c r="F49" s="77">
        <f>Materials!$D49/Materials!$E49</f>
        <v>0.52083333333333337</v>
      </c>
      <c r="G49" s="68">
        <v>187</v>
      </c>
      <c r="H49" s="68">
        <v>1000</v>
      </c>
      <c r="AB49" s="68" t="s">
        <v>3438</v>
      </c>
      <c r="AC49" s="68" t="s">
        <v>3439</v>
      </c>
      <c r="AD49" s="74" t="s">
        <v>3443</v>
      </c>
      <c r="AE49" s="68" t="s">
        <v>3858</v>
      </c>
    </row>
    <row r="50" spans="1:31" s="68" customFormat="1">
      <c r="A50" s="68" t="s">
        <v>3499</v>
      </c>
      <c r="B50" s="68" t="s">
        <v>610</v>
      </c>
      <c r="C50" s="68" t="s">
        <v>731</v>
      </c>
      <c r="D50" s="68">
        <v>0.05</v>
      </c>
      <c r="E50" s="68">
        <v>4.8000000000000001E-2</v>
      </c>
      <c r="F50" s="77">
        <f>Materials!$D50/Materials!$E50</f>
        <v>1.0416666666666667</v>
      </c>
      <c r="G50" s="68">
        <v>187</v>
      </c>
      <c r="H50" s="68">
        <v>1000</v>
      </c>
      <c r="AB50" s="68" t="s">
        <v>3438</v>
      </c>
      <c r="AC50" s="68" t="s">
        <v>3439</v>
      </c>
      <c r="AD50" s="74" t="s">
        <v>3443</v>
      </c>
      <c r="AE50" s="68" t="s">
        <v>3859</v>
      </c>
    </row>
    <row r="51" spans="1:31" s="68" customFormat="1">
      <c r="A51" s="68" t="s">
        <v>3500</v>
      </c>
      <c r="B51" s="68" t="s">
        <v>610</v>
      </c>
      <c r="C51" s="68" t="s">
        <v>731</v>
      </c>
      <c r="D51" s="68">
        <v>2.5000000000000001E-2</v>
      </c>
      <c r="E51" s="68">
        <v>5.5E-2</v>
      </c>
      <c r="F51" s="77">
        <f>Materials!$D51/Materials!$E51</f>
        <v>0.45454545454545459</v>
      </c>
      <c r="G51" s="68">
        <v>8</v>
      </c>
      <c r="H51" s="68">
        <v>1000</v>
      </c>
      <c r="AB51" s="68" t="s">
        <v>3438</v>
      </c>
      <c r="AC51" s="68" t="s">
        <v>3439</v>
      </c>
      <c r="AD51" s="74" t="s">
        <v>3444</v>
      </c>
      <c r="AE51" s="68" t="s">
        <v>3860</v>
      </c>
    </row>
    <row r="52" spans="1:31" s="68" customFormat="1">
      <c r="A52" s="68" t="s">
        <v>3501</v>
      </c>
      <c r="B52" s="68" t="s">
        <v>610</v>
      </c>
      <c r="C52" s="68" t="s">
        <v>731</v>
      </c>
      <c r="D52" s="68">
        <v>0.05</v>
      </c>
      <c r="E52" s="68">
        <v>5.5E-2</v>
      </c>
      <c r="F52" s="77">
        <f>Materials!$D52/Materials!$E52</f>
        <v>0.90909090909090917</v>
      </c>
      <c r="G52" s="68">
        <v>8</v>
      </c>
      <c r="H52" s="68">
        <v>1000</v>
      </c>
      <c r="AB52" s="68" t="s">
        <v>3438</v>
      </c>
      <c r="AC52" s="68" t="s">
        <v>3439</v>
      </c>
      <c r="AD52" s="74" t="s">
        <v>3444</v>
      </c>
      <c r="AE52" s="68" t="s">
        <v>3861</v>
      </c>
    </row>
    <row r="53" spans="1:31" s="68" customFormat="1">
      <c r="A53" s="68" t="s">
        <v>3502</v>
      </c>
      <c r="B53" s="68" t="s">
        <v>610</v>
      </c>
      <c r="C53" s="68" t="s">
        <v>731</v>
      </c>
      <c r="D53" s="68">
        <v>2.5000000000000001E-2</v>
      </c>
      <c r="E53" s="68">
        <v>4.7E-2</v>
      </c>
      <c r="F53" s="77">
        <f>Materials!$D53/Materials!$E53</f>
        <v>0.53191489361702127</v>
      </c>
      <c r="G53" s="68">
        <v>12</v>
      </c>
      <c r="H53" s="68">
        <v>1000</v>
      </c>
      <c r="AB53" s="68" t="s">
        <v>3438</v>
      </c>
      <c r="AC53" s="68" t="s">
        <v>3439</v>
      </c>
      <c r="AD53" s="74" t="s">
        <v>3444</v>
      </c>
      <c r="AE53" s="68" t="s">
        <v>3862</v>
      </c>
    </row>
    <row r="54" spans="1:31" s="68" customFormat="1">
      <c r="A54" s="68" t="s">
        <v>3503</v>
      </c>
      <c r="B54" s="68" t="s">
        <v>610</v>
      </c>
      <c r="C54" s="68" t="s">
        <v>731</v>
      </c>
      <c r="D54" s="68">
        <v>0.05</v>
      </c>
      <c r="E54" s="68">
        <v>4.7E-2</v>
      </c>
      <c r="F54" s="77">
        <f>Materials!$D54/Materials!$E54</f>
        <v>1.0638297872340425</v>
      </c>
      <c r="G54" s="68">
        <v>12</v>
      </c>
      <c r="H54" s="68">
        <v>1000</v>
      </c>
      <c r="AB54" s="68" t="s">
        <v>3438</v>
      </c>
      <c r="AC54" s="68" t="s">
        <v>3439</v>
      </c>
      <c r="AD54" s="74" t="s">
        <v>3444</v>
      </c>
      <c r="AE54" s="68" t="s">
        <v>3863</v>
      </c>
    </row>
    <row r="55" spans="1:31" s="68" customFormat="1">
      <c r="A55" s="68" t="s">
        <v>3504</v>
      </c>
      <c r="B55" s="68" t="s">
        <v>610</v>
      </c>
      <c r="C55" s="68" t="s">
        <v>731</v>
      </c>
      <c r="D55" s="68">
        <v>2.5000000000000001E-2</v>
      </c>
      <c r="E55" s="68">
        <v>4.3999999999999997E-2</v>
      </c>
      <c r="F55" s="77">
        <f>Materials!$D55/Materials!$E55</f>
        <v>0.56818181818181823</v>
      </c>
      <c r="G55" s="68">
        <v>17</v>
      </c>
      <c r="H55" s="68">
        <v>1000</v>
      </c>
      <c r="AB55" s="68" t="s">
        <v>3438</v>
      </c>
      <c r="AC55" s="68" t="s">
        <v>3439</v>
      </c>
      <c r="AD55" s="74" t="s">
        <v>3444</v>
      </c>
      <c r="AE55" s="68" t="s">
        <v>3864</v>
      </c>
    </row>
    <row r="56" spans="1:31" s="68" customFormat="1">
      <c r="A56" s="68" t="s">
        <v>3505</v>
      </c>
      <c r="B56" s="68" t="s">
        <v>610</v>
      </c>
      <c r="C56" s="68" t="s">
        <v>731</v>
      </c>
      <c r="D56" s="68">
        <v>0.05</v>
      </c>
      <c r="E56" s="68">
        <v>4.3999999999999997E-2</v>
      </c>
      <c r="F56" s="77">
        <f>Materials!$D56/Materials!$E56</f>
        <v>1.1363636363636365</v>
      </c>
      <c r="G56" s="68">
        <v>17</v>
      </c>
      <c r="H56" s="68">
        <v>1000</v>
      </c>
      <c r="AB56" s="68" t="s">
        <v>3438</v>
      </c>
      <c r="AC56" s="68" t="s">
        <v>3439</v>
      </c>
      <c r="AD56" s="74" t="s">
        <v>3444</v>
      </c>
      <c r="AE56" s="68" t="s">
        <v>3865</v>
      </c>
    </row>
    <row r="57" spans="1:31" s="68" customFormat="1">
      <c r="A57" s="68" t="s">
        <v>3506</v>
      </c>
      <c r="B57" s="68" t="s">
        <v>610</v>
      </c>
      <c r="C57" s="68" t="s">
        <v>731</v>
      </c>
      <c r="D57" s="68">
        <v>2.5000000000000001E-2</v>
      </c>
      <c r="E57" s="68">
        <v>4.1000000000000002E-2</v>
      </c>
      <c r="F57" s="77">
        <f>Materials!$D57/Materials!$E57</f>
        <v>0.6097560975609756</v>
      </c>
      <c r="G57" s="68">
        <v>25</v>
      </c>
      <c r="H57" s="68">
        <v>1000</v>
      </c>
      <c r="AB57" s="68" t="s">
        <v>3438</v>
      </c>
      <c r="AC57" s="68" t="s">
        <v>3439</v>
      </c>
      <c r="AD57" s="74" t="s">
        <v>3444</v>
      </c>
      <c r="AE57" s="68" t="s">
        <v>3866</v>
      </c>
    </row>
    <row r="58" spans="1:31" s="68" customFormat="1">
      <c r="A58" s="68" t="s">
        <v>3507</v>
      </c>
      <c r="B58" s="68" t="s">
        <v>610</v>
      </c>
      <c r="C58" s="68" t="s">
        <v>731</v>
      </c>
      <c r="D58" s="68">
        <v>0.05</v>
      </c>
      <c r="E58" s="68">
        <v>4.1000000000000002E-2</v>
      </c>
      <c r="F58" s="77">
        <f>Materials!$D58/Materials!$E58</f>
        <v>1.2195121951219512</v>
      </c>
      <c r="G58" s="68">
        <v>25</v>
      </c>
      <c r="H58" s="68">
        <v>1000</v>
      </c>
      <c r="AB58" s="68" t="s">
        <v>3438</v>
      </c>
      <c r="AC58" s="68" t="s">
        <v>3439</v>
      </c>
      <c r="AD58" s="74" t="s">
        <v>3444</v>
      </c>
      <c r="AE58" s="68" t="s">
        <v>3867</v>
      </c>
    </row>
    <row r="59" spans="1:31" s="68" customFormat="1">
      <c r="A59" s="68" t="s">
        <v>3508</v>
      </c>
      <c r="B59" s="68" t="s">
        <v>610</v>
      </c>
      <c r="C59" s="68" t="s">
        <v>731</v>
      </c>
      <c r="D59" s="68">
        <v>2.5000000000000001E-2</v>
      </c>
      <c r="E59" s="68">
        <v>3.9E-2</v>
      </c>
      <c r="F59" s="77">
        <f>Materials!$D59/Materials!$E59</f>
        <v>0.64102564102564108</v>
      </c>
      <c r="G59" s="68">
        <v>35</v>
      </c>
      <c r="H59" s="68">
        <v>1000</v>
      </c>
      <c r="AB59" s="68" t="s">
        <v>3438</v>
      </c>
      <c r="AC59" s="68" t="s">
        <v>3439</v>
      </c>
      <c r="AD59" s="74" t="s">
        <v>3444</v>
      </c>
      <c r="AE59" s="68" t="s">
        <v>3868</v>
      </c>
    </row>
    <row r="60" spans="1:31" s="68" customFormat="1">
      <c r="A60" s="68" t="s">
        <v>3509</v>
      </c>
      <c r="B60" s="68" t="s">
        <v>610</v>
      </c>
      <c r="C60" s="68" t="s">
        <v>731</v>
      </c>
      <c r="D60" s="68">
        <v>0.05</v>
      </c>
      <c r="E60" s="68">
        <v>3.9E-2</v>
      </c>
      <c r="F60" s="77">
        <f>Materials!$D60/Materials!$E60</f>
        <v>1.2820512820512822</v>
      </c>
      <c r="G60" s="68">
        <v>35</v>
      </c>
      <c r="H60" s="68">
        <v>1000</v>
      </c>
      <c r="AB60" s="68" t="s">
        <v>3438</v>
      </c>
      <c r="AC60" s="68" t="s">
        <v>3439</v>
      </c>
      <c r="AD60" s="74" t="s">
        <v>3444</v>
      </c>
      <c r="AE60" s="68" t="s">
        <v>3869</v>
      </c>
    </row>
    <row r="61" spans="1:31" s="68" customFormat="1">
      <c r="A61" s="68" t="s">
        <v>3510</v>
      </c>
      <c r="B61" s="68" t="s">
        <v>610</v>
      </c>
      <c r="C61" s="68" t="s">
        <v>731</v>
      </c>
      <c r="D61" s="68">
        <v>2.5000000000000001E-2</v>
      </c>
      <c r="E61" s="68">
        <v>3.7999999999999999E-2</v>
      </c>
      <c r="F61" s="77">
        <f>Materials!$D61/Materials!$E61</f>
        <v>0.65789473684210531</v>
      </c>
      <c r="G61" s="68">
        <v>60</v>
      </c>
      <c r="H61" s="68">
        <v>1000</v>
      </c>
      <c r="AB61" s="68" t="s">
        <v>3438</v>
      </c>
      <c r="AC61" s="68" t="s">
        <v>3439</v>
      </c>
      <c r="AD61" s="74" t="s">
        <v>3444</v>
      </c>
      <c r="AE61" s="68" t="s">
        <v>3870</v>
      </c>
    </row>
    <row r="62" spans="1:31" s="68" customFormat="1">
      <c r="A62" s="68" t="s">
        <v>3511</v>
      </c>
      <c r="B62" s="68" t="s">
        <v>610</v>
      </c>
      <c r="C62" s="68" t="s">
        <v>731</v>
      </c>
      <c r="D62" s="68">
        <v>0.05</v>
      </c>
      <c r="E62" s="68">
        <v>3.7999999999999999E-2</v>
      </c>
      <c r="F62" s="77">
        <f>Materials!$D62/Materials!$E62</f>
        <v>1.3157894736842106</v>
      </c>
      <c r="G62" s="68">
        <v>60</v>
      </c>
      <c r="H62" s="68">
        <v>1000</v>
      </c>
      <c r="AB62" s="68" t="s">
        <v>3438</v>
      </c>
      <c r="AC62" s="68" t="s">
        <v>3439</v>
      </c>
      <c r="AD62" s="74" t="s">
        <v>3444</v>
      </c>
      <c r="AE62" s="68" t="s">
        <v>3871</v>
      </c>
    </row>
    <row r="63" spans="1:31" s="68" customFormat="1">
      <c r="A63" s="68" t="s">
        <v>3512</v>
      </c>
      <c r="B63" s="68" t="s">
        <v>610</v>
      </c>
      <c r="C63" s="68" t="s">
        <v>731</v>
      </c>
      <c r="D63" s="68">
        <v>2.5000000000000001E-2</v>
      </c>
      <c r="E63" s="68">
        <v>3.9E-2</v>
      </c>
      <c r="F63" s="77">
        <f>Materials!$D63/Materials!$E63</f>
        <v>0.64102564102564108</v>
      </c>
      <c r="G63" s="68">
        <v>100</v>
      </c>
      <c r="H63" s="68">
        <v>1000</v>
      </c>
      <c r="AB63" s="68" t="s">
        <v>3438</v>
      </c>
      <c r="AC63" s="68" t="s">
        <v>3439</v>
      </c>
      <c r="AD63" s="74" t="s">
        <v>3444</v>
      </c>
      <c r="AE63" s="68" t="s">
        <v>3872</v>
      </c>
    </row>
    <row r="64" spans="1:31" s="68" customFormat="1">
      <c r="A64" s="68" t="s">
        <v>3513</v>
      </c>
      <c r="B64" s="68" t="s">
        <v>610</v>
      </c>
      <c r="C64" s="68" t="s">
        <v>731</v>
      </c>
      <c r="D64" s="68">
        <v>0.05</v>
      </c>
      <c r="E64" s="68">
        <v>3.9E-2</v>
      </c>
      <c r="F64" s="77">
        <f>Materials!$D64/Materials!$E64</f>
        <v>1.2820512820512822</v>
      </c>
      <c r="G64" s="68">
        <v>100</v>
      </c>
      <c r="H64" s="68">
        <v>1000</v>
      </c>
      <c r="AB64" s="68" t="s">
        <v>3438</v>
      </c>
      <c r="AC64" s="68" t="s">
        <v>3439</v>
      </c>
      <c r="AD64" s="74" t="s">
        <v>3444</v>
      </c>
      <c r="AE64" s="68" t="s">
        <v>3873</v>
      </c>
    </row>
    <row r="65" spans="1:31" s="68" customFormat="1">
      <c r="A65" s="68" t="s">
        <v>3514</v>
      </c>
      <c r="B65" s="68" t="s">
        <v>610</v>
      </c>
      <c r="C65" s="68" t="s">
        <v>731</v>
      </c>
      <c r="D65" s="68">
        <v>2.5000000000000001E-2</v>
      </c>
      <c r="E65" s="68">
        <v>0.04</v>
      </c>
      <c r="F65" s="77">
        <f>Materials!$D65/Materials!$E65</f>
        <v>0.625</v>
      </c>
      <c r="G65" s="68">
        <v>135</v>
      </c>
      <c r="H65" s="68">
        <v>1000</v>
      </c>
      <c r="AB65" s="68" t="s">
        <v>3438</v>
      </c>
      <c r="AC65" s="68" t="s">
        <v>3439</v>
      </c>
      <c r="AD65" s="74" t="s">
        <v>3444</v>
      </c>
      <c r="AE65" s="68" t="s">
        <v>3874</v>
      </c>
    </row>
    <row r="66" spans="1:31" s="68" customFormat="1">
      <c r="A66" s="68" t="s">
        <v>3445</v>
      </c>
      <c r="B66" s="68" t="s">
        <v>610</v>
      </c>
      <c r="C66" s="68" t="s">
        <v>731</v>
      </c>
      <c r="D66" s="68">
        <v>0.05</v>
      </c>
      <c r="E66" s="68">
        <v>0.04</v>
      </c>
      <c r="F66" s="77">
        <f>Materials!$D66/Materials!$E66</f>
        <v>1.25</v>
      </c>
      <c r="G66" s="68">
        <v>135</v>
      </c>
      <c r="H66" s="68">
        <v>1000</v>
      </c>
      <c r="AB66" s="68" t="s">
        <v>3438</v>
      </c>
      <c r="AC66" s="68" t="s">
        <v>3439</v>
      </c>
      <c r="AD66" s="74" t="s">
        <v>3444</v>
      </c>
      <c r="AE66" s="68" t="s">
        <v>3875</v>
      </c>
    </row>
    <row r="67" spans="1:31" s="68" customFormat="1">
      <c r="A67" s="68" t="s">
        <v>3515</v>
      </c>
      <c r="B67" s="68" t="s">
        <v>610</v>
      </c>
      <c r="C67" s="68" t="s">
        <v>731</v>
      </c>
      <c r="D67" s="68">
        <v>0.01</v>
      </c>
      <c r="E67" s="68">
        <v>1.04</v>
      </c>
      <c r="F67" s="77">
        <f>Materials!$D67/Materials!$E67</f>
        <v>9.6153846153846159E-3</v>
      </c>
      <c r="G67" s="68">
        <v>2350</v>
      </c>
      <c r="H67" s="68">
        <v>1260</v>
      </c>
      <c r="AB67" s="68" t="s">
        <v>3438</v>
      </c>
      <c r="AC67" s="68" t="s">
        <v>3439</v>
      </c>
      <c r="AD67" s="74" t="s">
        <v>3446</v>
      </c>
      <c r="AE67" s="68" t="s">
        <v>3876</v>
      </c>
    </row>
    <row r="68" spans="1:31" s="68" customFormat="1">
      <c r="A68" s="68" t="s">
        <v>3516</v>
      </c>
      <c r="B68" s="68" t="s">
        <v>610</v>
      </c>
      <c r="C68" s="68" t="s">
        <v>731</v>
      </c>
      <c r="D68" s="68">
        <v>0.01</v>
      </c>
      <c r="E68" s="68">
        <v>0.98</v>
      </c>
      <c r="F68" s="77">
        <f>Materials!$D68/Materials!$E68</f>
        <v>1.0204081632653062E-2</v>
      </c>
      <c r="G68" s="68">
        <v>2250</v>
      </c>
      <c r="H68" s="68">
        <v>1260</v>
      </c>
      <c r="AB68" s="68" t="s">
        <v>3438</v>
      </c>
      <c r="AC68" s="68" t="s">
        <v>3439</v>
      </c>
      <c r="AD68" s="74" t="s">
        <v>3446</v>
      </c>
      <c r="AE68" s="68" t="s">
        <v>3877</v>
      </c>
    </row>
    <row r="69" spans="1:31" s="68" customFormat="1">
      <c r="A69" s="68" t="s">
        <v>3517</v>
      </c>
      <c r="B69" s="68" t="s">
        <v>610</v>
      </c>
      <c r="C69" s="68" t="s">
        <v>731</v>
      </c>
      <c r="D69" s="68">
        <v>0.01</v>
      </c>
      <c r="E69" s="68">
        <v>0.92</v>
      </c>
      <c r="F69" s="77">
        <f>Materials!$D69/Materials!$E69</f>
        <v>1.0869565217391304E-2</v>
      </c>
      <c r="G69" s="68">
        <v>2150</v>
      </c>
      <c r="H69" s="68">
        <v>1260</v>
      </c>
      <c r="AB69" s="68" t="s">
        <v>3438</v>
      </c>
      <c r="AC69" s="68" t="s">
        <v>3439</v>
      </c>
      <c r="AD69" s="74" t="s">
        <v>3446</v>
      </c>
      <c r="AE69" s="68" t="s">
        <v>3878</v>
      </c>
    </row>
    <row r="70" spans="1:31" s="68" customFormat="1">
      <c r="A70" s="68" t="s">
        <v>3518</v>
      </c>
      <c r="B70" s="68" t="s">
        <v>610</v>
      </c>
      <c r="C70" s="68" t="s">
        <v>731</v>
      </c>
      <c r="D70" s="68">
        <v>0.01</v>
      </c>
      <c r="E70" s="68">
        <v>0.85</v>
      </c>
      <c r="F70" s="77">
        <f>Materials!$D70/Materials!$E70</f>
        <v>1.1764705882352941E-2</v>
      </c>
      <c r="G70" s="68">
        <v>2050</v>
      </c>
      <c r="H70" s="68">
        <v>1260</v>
      </c>
      <c r="AB70" s="68" t="s">
        <v>3438</v>
      </c>
      <c r="AC70" s="68" t="s">
        <v>3439</v>
      </c>
      <c r="AD70" s="74" t="s">
        <v>3446</v>
      </c>
      <c r="AE70" s="68" t="s">
        <v>3879</v>
      </c>
    </row>
    <row r="71" spans="1:31" s="68" customFormat="1">
      <c r="A71" s="68" t="s">
        <v>3519</v>
      </c>
      <c r="B71" s="68" t="s">
        <v>610</v>
      </c>
      <c r="C71" s="68" t="s">
        <v>731</v>
      </c>
      <c r="D71" s="68">
        <v>0.01</v>
      </c>
      <c r="E71" s="68">
        <v>0.79</v>
      </c>
      <c r="F71" s="77">
        <f>Materials!$D71/Materials!$E71</f>
        <v>1.2658227848101266E-2</v>
      </c>
      <c r="G71" s="68">
        <v>1950</v>
      </c>
      <c r="H71" s="68">
        <v>1260</v>
      </c>
      <c r="AB71" s="68" t="s">
        <v>3438</v>
      </c>
      <c r="AC71" s="68" t="s">
        <v>3439</v>
      </c>
      <c r="AD71" s="74" t="s">
        <v>3446</v>
      </c>
      <c r="AE71" s="68" t="s">
        <v>3880</v>
      </c>
    </row>
    <row r="72" spans="1:31" s="68" customFormat="1">
      <c r="A72" s="68" t="s">
        <v>3520</v>
      </c>
      <c r="B72" s="68" t="s">
        <v>610</v>
      </c>
      <c r="C72" s="68" t="s">
        <v>731</v>
      </c>
      <c r="D72" s="68">
        <v>0.01</v>
      </c>
      <c r="E72" s="68">
        <v>0.74</v>
      </c>
      <c r="F72" s="77">
        <f>Materials!$D72/Materials!$E72</f>
        <v>1.3513513513513514E-2</v>
      </c>
      <c r="G72" s="68">
        <v>1850</v>
      </c>
      <c r="H72" s="68">
        <v>1260</v>
      </c>
      <c r="AB72" s="68" t="s">
        <v>3438</v>
      </c>
      <c r="AC72" s="68" t="s">
        <v>3439</v>
      </c>
      <c r="AD72" s="74" t="s">
        <v>3446</v>
      </c>
      <c r="AE72" s="68" t="s">
        <v>3881</v>
      </c>
    </row>
    <row r="73" spans="1:31" s="68" customFormat="1">
      <c r="A73" s="68" t="s">
        <v>3521</v>
      </c>
      <c r="B73" s="68" t="s">
        <v>610</v>
      </c>
      <c r="C73" s="68" t="s">
        <v>731</v>
      </c>
      <c r="D73" s="68">
        <v>0.01</v>
      </c>
      <c r="E73" s="68">
        <v>0.69</v>
      </c>
      <c r="F73" s="77">
        <f>Materials!$D73/Materials!$E73</f>
        <v>1.4492753623188408E-2</v>
      </c>
      <c r="G73" s="68">
        <v>1750</v>
      </c>
      <c r="H73" s="68">
        <v>1260</v>
      </c>
      <c r="AB73" s="68" t="s">
        <v>3438</v>
      </c>
      <c r="AC73" s="68" t="s">
        <v>3439</v>
      </c>
      <c r="AD73" s="74" t="s">
        <v>3446</v>
      </c>
      <c r="AE73" s="68" t="s">
        <v>3882</v>
      </c>
    </row>
    <row r="74" spans="1:31" s="68" customFormat="1">
      <c r="A74" s="68" t="s">
        <v>3522</v>
      </c>
      <c r="B74" s="68" t="s">
        <v>610</v>
      </c>
      <c r="C74" s="68" t="s">
        <v>731</v>
      </c>
      <c r="D74" s="68">
        <v>0.01</v>
      </c>
      <c r="E74" s="68">
        <v>0.64</v>
      </c>
      <c r="F74" s="77">
        <f>Materials!$D74/Materials!$E74</f>
        <v>1.5625E-2</v>
      </c>
      <c r="G74" s="68">
        <v>1650</v>
      </c>
      <c r="H74" s="68">
        <v>1260</v>
      </c>
      <c r="AB74" s="68" t="s">
        <v>3438</v>
      </c>
      <c r="AC74" s="68" t="s">
        <v>3439</v>
      </c>
      <c r="AD74" s="74" t="s">
        <v>3446</v>
      </c>
      <c r="AE74" s="68" t="s">
        <v>3883</v>
      </c>
    </row>
    <row r="75" spans="1:31" s="68" customFormat="1">
      <c r="A75" s="68" t="s">
        <v>3523</v>
      </c>
      <c r="B75" s="68" t="s">
        <v>610</v>
      </c>
      <c r="C75" s="68" t="s">
        <v>731</v>
      </c>
      <c r="D75" s="68">
        <v>0.01</v>
      </c>
      <c r="E75" s="68">
        <v>0.6</v>
      </c>
      <c r="F75" s="77">
        <f>Materials!$D75/Materials!$E75</f>
        <v>1.6666666666666666E-2</v>
      </c>
      <c r="G75" s="68">
        <v>1550</v>
      </c>
      <c r="H75" s="68">
        <v>1260</v>
      </c>
      <c r="AB75" s="68" t="s">
        <v>3438</v>
      </c>
      <c r="AC75" s="68" t="s">
        <v>3439</v>
      </c>
      <c r="AD75" s="74" t="s">
        <v>3446</v>
      </c>
      <c r="AE75" s="68" t="s">
        <v>3884</v>
      </c>
    </row>
    <row r="76" spans="1:31" s="68" customFormat="1">
      <c r="A76" s="68" t="s">
        <v>3524</v>
      </c>
      <c r="B76" s="68" t="s">
        <v>610</v>
      </c>
      <c r="C76" s="68" t="s">
        <v>731</v>
      </c>
      <c r="D76" s="68">
        <v>0.01</v>
      </c>
      <c r="E76" s="68">
        <v>0.55000000000000004</v>
      </c>
      <c r="F76" s="77">
        <f>Materials!$D76/Materials!$E76</f>
        <v>1.8181818181818181E-2</v>
      </c>
      <c r="G76" s="68">
        <v>1450</v>
      </c>
      <c r="H76" s="68">
        <v>1260</v>
      </c>
      <c r="AB76" s="68" t="s">
        <v>3438</v>
      </c>
      <c r="AC76" s="68" t="s">
        <v>3439</v>
      </c>
      <c r="AD76" s="74" t="s">
        <v>3446</v>
      </c>
      <c r="AE76" s="68" t="s">
        <v>3885</v>
      </c>
    </row>
    <row r="77" spans="1:31" s="68" customFormat="1">
      <c r="A77" s="68" t="s">
        <v>3525</v>
      </c>
      <c r="B77" s="68" t="s">
        <v>610</v>
      </c>
      <c r="C77" s="68" t="s">
        <v>731</v>
      </c>
      <c r="D77" s="68">
        <v>0.01</v>
      </c>
      <c r="E77" s="68">
        <v>0.5</v>
      </c>
      <c r="F77" s="77">
        <f>Materials!$D77/Materials!$E77</f>
        <v>0.02</v>
      </c>
      <c r="G77" s="68">
        <v>1350</v>
      </c>
      <c r="H77" s="68">
        <v>1260</v>
      </c>
      <c r="AB77" s="68" t="s">
        <v>3438</v>
      </c>
      <c r="AC77" s="68" t="s">
        <v>3439</v>
      </c>
      <c r="AD77" s="74" t="s">
        <v>3446</v>
      </c>
      <c r="AE77" s="68" t="s">
        <v>3886</v>
      </c>
    </row>
    <row r="78" spans="1:31" s="68" customFormat="1">
      <c r="A78" s="68" t="s">
        <v>3526</v>
      </c>
      <c r="B78" s="68" t="s">
        <v>610</v>
      </c>
      <c r="C78" s="68" t="s">
        <v>731</v>
      </c>
      <c r="D78" s="68">
        <v>0.01</v>
      </c>
      <c r="E78" s="68">
        <v>0.46</v>
      </c>
      <c r="F78" s="77">
        <f>Materials!$D78/Materials!$E78</f>
        <v>2.1739130434782608E-2</v>
      </c>
      <c r="G78" s="68">
        <v>1250</v>
      </c>
      <c r="H78" s="68">
        <v>1260</v>
      </c>
      <c r="AB78" s="68" t="s">
        <v>3438</v>
      </c>
      <c r="AC78" s="68" t="s">
        <v>3439</v>
      </c>
      <c r="AD78" s="74" t="s">
        <v>3446</v>
      </c>
      <c r="AE78" s="68" t="s">
        <v>3887</v>
      </c>
    </row>
    <row r="79" spans="1:31" s="68" customFormat="1">
      <c r="A79" s="68" t="s">
        <v>3527</v>
      </c>
      <c r="B79" s="68" t="s">
        <v>610</v>
      </c>
      <c r="C79" s="68" t="s">
        <v>731</v>
      </c>
      <c r="D79" s="68">
        <v>0.01</v>
      </c>
      <c r="E79" s="68">
        <v>0.41</v>
      </c>
      <c r="F79" s="77">
        <f>Materials!$D79/Materials!$E79</f>
        <v>2.4390243902439025E-2</v>
      </c>
      <c r="G79" s="68">
        <v>1150</v>
      </c>
      <c r="H79" s="68">
        <v>1260</v>
      </c>
      <c r="AB79" s="68" t="s">
        <v>3438</v>
      </c>
      <c r="AC79" s="68" t="s">
        <v>3439</v>
      </c>
      <c r="AD79" s="74" t="s">
        <v>3446</v>
      </c>
      <c r="AE79" s="68" t="s">
        <v>3888</v>
      </c>
    </row>
    <row r="80" spans="1:31" s="68" customFormat="1">
      <c r="A80" s="68" t="s">
        <v>3528</v>
      </c>
      <c r="B80" s="68" t="s">
        <v>610</v>
      </c>
      <c r="C80" s="68" t="s">
        <v>731</v>
      </c>
      <c r="D80" s="68">
        <v>0.01</v>
      </c>
      <c r="E80" s="68">
        <v>0.38</v>
      </c>
      <c r="F80" s="77">
        <f>Materials!$D80/Materials!$E80</f>
        <v>2.6315789473684209E-2</v>
      </c>
      <c r="G80" s="68">
        <v>1050</v>
      </c>
      <c r="H80" s="68">
        <v>1260</v>
      </c>
      <c r="AB80" s="68" t="s">
        <v>3438</v>
      </c>
      <c r="AC80" s="68" t="s">
        <v>3439</v>
      </c>
      <c r="AD80" s="74" t="s">
        <v>3446</v>
      </c>
      <c r="AE80" s="68" t="s">
        <v>3889</v>
      </c>
    </row>
    <row r="81" spans="1:31" s="68" customFormat="1">
      <c r="A81" s="68" t="s">
        <v>3529</v>
      </c>
      <c r="B81" s="68" t="s">
        <v>610</v>
      </c>
      <c r="C81" s="68" t="s">
        <v>731</v>
      </c>
      <c r="D81" s="68">
        <v>0.01</v>
      </c>
      <c r="E81" s="68">
        <v>0.34</v>
      </c>
      <c r="F81" s="77">
        <f>Materials!$D81/Materials!$E81</f>
        <v>2.9411764705882353E-2</v>
      </c>
      <c r="G81" s="68">
        <v>950</v>
      </c>
      <c r="H81" s="68">
        <v>1260</v>
      </c>
      <c r="AB81" s="68" t="s">
        <v>3438</v>
      </c>
      <c r="AC81" s="68" t="s">
        <v>3439</v>
      </c>
      <c r="AD81" s="74" t="s">
        <v>3446</v>
      </c>
      <c r="AE81" s="68" t="s">
        <v>3890</v>
      </c>
    </row>
    <row r="82" spans="1:31" s="68" customFormat="1">
      <c r="A82" s="68" t="s">
        <v>3530</v>
      </c>
      <c r="B82" s="68" t="s">
        <v>610</v>
      </c>
      <c r="C82" s="68" t="s">
        <v>730</v>
      </c>
      <c r="D82" s="68">
        <v>6.0000000000000001E-3</v>
      </c>
      <c r="E82" s="68">
        <v>0.95</v>
      </c>
      <c r="F82" s="77">
        <f>Materials!$D82/Materials!$E82</f>
        <v>6.3157894736842113E-3</v>
      </c>
      <c r="G82" s="68">
        <v>2000</v>
      </c>
      <c r="H82" s="68">
        <v>1000</v>
      </c>
      <c r="AB82" s="68" t="s">
        <v>3438</v>
      </c>
      <c r="AC82" s="68" t="s">
        <v>3439</v>
      </c>
      <c r="AD82" s="74" t="s">
        <v>3448</v>
      </c>
      <c r="AE82" s="68" t="s">
        <v>3891</v>
      </c>
    </row>
    <row r="83" spans="1:31" s="68" customFormat="1">
      <c r="A83" s="68" t="s">
        <v>3531</v>
      </c>
      <c r="B83" s="68" t="s">
        <v>610</v>
      </c>
      <c r="C83" s="68" t="s">
        <v>730</v>
      </c>
      <c r="D83" s="68">
        <v>8.0000000000000002E-3</v>
      </c>
      <c r="E83" s="68">
        <v>0.95</v>
      </c>
      <c r="F83" s="77">
        <f>Materials!$D83/Materials!$E83</f>
        <v>8.4210526315789472E-3</v>
      </c>
      <c r="G83" s="68">
        <v>2000</v>
      </c>
      <c r="H83" s="68">
        <v>1000</v>
      </c>
      <c r="AB83" s="68" t="s">
        <v>3438</v>
      </c>
      <c r="AC83" s="68" t="s">
        <v>3439</v>
      </c>
      <c r="AD83" s="74" t="s">
        <v>3448</v>
      </c>
      <c r="AE83" s="68" t="s">
        <v>3892</v>
      </c>
    </row>
    <row r="84" spans="1:31" s="68" customFormat="1">
      <c r="A84" s="68" t="s">
        <v>3532</v>
      </c>
      <c r="B84" s="68" t="s">
        <v>610</v>
      </c>
      <c r="C84" s="68" t="s">
        <v>730</v>
      </c>
      <c r="D84" s="68">
        <v>0.01</v>
      </c>
      <c r="E84" s="68">
        <v>0.95</v>
      </c>
      <c r="F84" s="77">
        <f>Materials!$D84/Materials!$E84</f>
        <v>1.0526315789473686E-2</v>
      </c>
      <c r="G84" s="68">
        <v>2000</v>
      </c>
      <c r="H84" s="68">
        <v>1000</v>
      </c>
      <c r="AB84" s="68" t="s">
        <v>3438</v>
      </c>
      <c r="AC84" s="68" t="s">
        <v>3439</v>
      </c>
      <c r="AD84" s="74" t="s">
        <v>3448</v>
      </c>
      <c r="AE84" s="68" t="s">
        <v>3893</v>
      </c>
    </row>
    <row r="85" spans="1:31" s="68" customFormat="1">
      <c r="A85" s="68" t="s">
        <v>3533</v>
      </c>
      <c r="B85" s="68" t="s">
        <v>610</v>
      </c>
      <c r="C85" s="68" t="s">
        <v>730</v>
      </c>
      <c r="D85" s="68">
        <v>1.2E-2</v>
      </c>
      <c r="E85" s="68">
        <v>0.95</v>
      </c>
      <c r="F85" s="77">
        <f>Materials!$D85/Materials!$E85</f>
        <v>1.2631578947368423E-2</v>
      </c>
      <c r="G85" s="68">
        <v>2000</v>
      </c>
      <c r="H85" s="68">
        <v>1000</v>
      </c>
      <c r="AB85" s="68" t="s">
        <v>3438</v>
      </c>
      <c r="AC85" s="68" t="s">
        <v>3439</v>
      </c>
      <c r="AD85" s="74" t="s">
        <v>3448</v>
      </c>
      <c r="AE85" s="68" t="s">
        <v>3894</v>
      </c>
    </row>
    <row r="86" spans="1:31" s="68" customFormat="1">
      <c r="A86" s="68" t="s">
        <v>3534</v>
      </c>
      <c r="B86" s="68" t="s">
        <v>610</v>
      </c>
      <c r="C86" s="68" t="s">
        <v>730</v>
      </c>
      <c r="D86" s="68">
        <v>6.0000000000000001E-3</v>
      </c>
      <c r="E86" s="68">
        <v>0.65</v>
      </c>
      <c r="F86" s="77">
        <f>Materials!$D86/Materials!$E86</f>
        <v>9.2307692307692299E-3</v>
      </c>
      <c r="G86" s="68">
        <v>1600</v>
      </c>
      <c r="H86" s="68">
        <v>1000</v>
      </c>
      <c r="AB86" s="68" t="s">
        <v>3438</v>
      </c>
      <c r="AC86" s="68" t="s">
        <v>3439</v>
      </c>
      <c r="AD86" s="74" t="s">
        <v>3448</v>
      </c>
      <c r="AE86" s="68" t="s">
        <v>3895</v>
      </c>
    </row>
    <row r="87" spans="1:31" s="68" customFormat="1">
      <c r="A87" s="68" t="s">
        <v>3535</v>
      </c>
      <c r="B87" s="68" t="s">
        <v>610</v>
      </c>
      <c r="C87" s="68" t="s">
        <v>730</v>
      </c>
      <c r="D87" s="68">
        <v>8.0000000000000002E-3</v>
      </c>
      <c r="E87" s="68">
        <v>0.65</v>
      </c>
      <c r="F87" s="77">
        <f>Materials!$D87/Materials!$E87</f>
        <v>1.2307692307692308E-2</v>
      </c>
      <c r="G87" s="68">
        <v>1600</v>
      </c>
      <c r="H87" s="68">
        <v>1000</v>
      </c>
      <c r="AB87" s="68" t="s">
        <v>3438</v>
      </c>
      <c r="AC87" s="68" t="s">
        <v>3439</v>
      </c>
      <c r="AD87" s="74" t="s">
        <v>3448</v>
      </c>
      <c r="AE87" s="68" t="s">
        <v>3896</v>
      </c>
    </row>
    <row r="88" spans="1:31" s="68" customFormat="1">
      <c r="A88" s="68" t="s">
        <v>3536</v>
      </c>
      <c r="B88" s="68" t="s">
        <v>610</v>
      </c>
      <c r="C88" s="68" t="s">
        <v>730</v>
      </c>
      <c r="D88" s="68">
        <v>0.01</v>
      </c>
      <c r="E88" s="68">
        <v>0.65</v>
      </c>
      <c r="F88" s="77">
        <f>Materials!$D88/Materials!$E88</f>
        <v>1.5384615384615384E-2</v>
      </c>
      <c r="G88" s="68">
        <v>1600</v>
      </c>
      <c r="H88" s="68">
        <v>1000</v>
      </c>
      <c r="AB88" s="68" t="s">
        <v>3438</v>
      </c>
      <c r="AC88" s="68" t="s">
        <v>3439</v>
      </c>
      <c r="AD88" s="74" t="s">
        <v>3448</v>
      </c>
      <c r="AE88" s="68" t="s">
        <v>3897</v>
      </c>
    </row>
    <row r="89" spans="1:31" s="68" customFormat="1">
      <c r="A89" s="68" t="s">
        <v>3537</v>
      </c>
      <c r="B89" s="68" t="s">
        <v>610</v>
      </c>
      <c r="C89" s="68" t="s">
        <v>730</v>
      </c>
      <c r="D89" s="68">
        <v>1.2E-2</v>
      </c>
      <c r="E89" s="68">
        <v>0.65</v>
      </c>
      <c r="F89" s="77">
        <f>Materials!$D89/Materials!$E89</f>
        <v>1.846153846153846E-2</v>
      </c>
      <c r="G89" s="68">
        <v>1600</v>
      </c>
      <c r="H89" s="68">
        <v>1000</v>
      </c>
      <c r="AB89" s="68" t="s">
        <v>3438</v>
      </c>
      <c r="AC89" s="68" t="s">
        <v>3439</v>
      </c>
      <c r="AD89" s="74" t="s">
        <v>3448</v>
      </c>
      <c r="AE89" s="68" t="s">
        <v>3898</v>
      </c>
    </row>
    <row r="90" spans="1:31" s="68" customFormat="1">
      <c r="A90" s="68" t="s">
        <v>3538</v>
      </c>
      <c r="B90" s="68" t="s">
        <v>610</v>
      </c>
      <c r="C90" s="68" t="s">
        <v>730</v>
      </c>
      <c r="D90" s="68">
        <v>6.0000000000000001E-3</v>
      </c>
      <c r="E90" s="68">
        <v>0.46</v>
      </c>
      <c r="F90" s="77">
        <f>Materials!$D90/Materials!$E90</f>
        <v>1.3043478260869565E-2</v>
      </c>
      <c r="G90" s="68">
        <v>1600</v>
      </c>
      <c r="H90" s="68">
        <v>1000</v>
      </c>
      <c r="AB90" s="68" t="s">
        <v>3438</v>
      </c>
      <c r="AC90" s="68" t="s">
        <v>3439</v>
      </c>
      <c r="AD90" s="74" t="s">
        <v>3449</v>
      </c>
      <c r="AE90" s="68" t="s">
        <v>3899</v>
      </c>
    </row>
    <row r="91" spans="1:31" s="68" customFormat="1">
      <c r="A91" s="68" t="s">
        <v>3539</v>
      </c>
      <c r="B91" s="68" t="s">
        <v>610</v>
      </c>
      <c r="C91" s="68" t="s">
        <v>730</v>
      </c>
      <c r="D91" s="68">
        <v>8.0000000000000002E-3</v>
      </c>
      <c r="E91" s="68">
        <v>0.46</v>
      </c>
      <c r="F91" s="77">
        <f>Materials!$D91/Materials!$E91</f>
        <v>1.7391304347826087E-2</v>
      </c>
      <c r="G91" s="68">
        <v>1600</v>
      </c>
      <c r="H91" s="68">
        <v>1000</v>
      </c>
      <c r="AB91" s="68" t="s">
        <v>3438</v>
      </c>
      <c r="AC91" s="68" t="s">
        <v>3439</v>
      </c>
      <c r="AD91" s="74" t="s">
        <v>3449</v>
      </c>
      <c r="AE91" s="68" t="s">
        <v>3900</v>
      </c>
    </row>
    <row r="92" spans="1:31" s="68" customFormat="1">
      <c r="A92" s="68" t="s">
        <v>3540</v>
      </c>
      <c r="B92" s="68" t="s">
        <v>610</v>
      </c>
      <c r="C92" s="68" t="s">
        <v>730</v>
      </c>
      <c r="D92" s="68">
        <v>0.01</v>
      </c>
      <c r="E92" s="68">
        <v>0.46</v>
      </c>
      <c r="F92" s="77">
        <f>Materials!$D92/Materials!$E92</f>
        <v>2.1739130434782608E-2</v>
      </c>
      <c r="G92" s="68">
        <v>1600</v>
      </c>
      <c r="H92" s="68">
        <v>1000</v>
      </c>
      <c r="AB92" s="68" t="s">
        <v>3438</v>
      </c>
      <c r="AC92" s="68" t="s">
        <v>3439</v>
      </c>
      <c r="AD92" s="74" t="s">
        <v>3449</v>
      </c>
      <c r="AE92" s="68" t="s">
        <v>3901</v>
      </c>
    </row>
    <row r="93" spans="1:31" s="68" customFormat="1">
      <c r="A93" s="68" t="s">
        <v>3541</v>
      </c>
      <c r="B93" s="68" t="s">
        <v>610</v>
      </c>
      <c r="C93" s="68" t="s">
        <v>730</v>
      </c>
      <c r="D93" s="68">
        <v>1.2E-2</v>
      </c>
      <c r="E93" s="68">
        <v>0.46</v>
      </c>
      <c r="F93" s="77">
        <f>Materials!$D93/Materials!$E93</f>
        <v>2.6086956521739129E-2</v>
      </c>
      <c r="G93" s="68">
        <v>1600</v>
      </c>
      <c r="H93" s="68">
        <v>1000</v>
      </c>
      <c r="AB93" s="68" t="s">
        <v>3438</v>
      </c>
      <c r="AC93" s="68" t="s">
        <v>3439</v>
      </c>
      <c r="AD93" s="74" t="s">
        <v>3449</v>
      </c>
      <c r="AE93" s="68" t="s">
        <v>3902</v>
      </c>
    </row>
    <row r="94" spans="1:31" s="68" customFormat="1">
      <c r="A94" s="68" t="s">
        <v>3542</v>
      </c>
      <c r="B94" s="68" t="s">
        <v>610</v>
      </c>
      <c r="C94" s="68" t="s">
        <v>730</v>
      </c>
      <c r="D94" s="68">
        <v>6.0000000000000001E-3</v>
      </c>
      <c r="E94" s="68">
        <v>0.35</v>
      </c>
      <c r="F94" s="77">
        <f>Materials!$D94/Materials!$E94</f>
        <v>1.7142857142857144E-2</v>
      </c>
      <c r="G94" s="68">
        <v>1200</v>
      </c>
      <c r="H94" s="68">
        <v>1000</v>
      </c>
      <c r="AB94" s="68" t="s">
        <v>3438</v>
      </c>
      <c r="AC94" s="68" t="s">
        <v>3439</v>
      </c>
      <c r="AD94" s="74" t="s">
        <v>3449</v>
      </c>
      <c r="AE94" s="68" t="s">
        <v>3903</v>
      </c>
    </row>
    <row r="95" spans="1:31" s="68" customFormat="1">
      <c r="A95" s="68" t="s">
        <v>3543</v>
      </c>
      <c r="B95" s="68" t="s">
        <v>610</v>
      </c>
      <c r="C95" s="68" t="s">
        <v>730</v>
      </c>
      <c r="D95" s="68">
        <v>8.0000000000000002E-3</v>
      </c>
      <c r="E95" s="68">
        <v>0.35</v>
      </c>
      <c r="F95" s="77">
        <f>Materials!$D95/Materials!$E95</f>
        <v>2.2857142857142861E-2</v>
      </c>
      <c r="G95" s="68">
        <v>1200</v>
      </c>
      <c r="H95" s="68">
        <v>1000</v>
      </c>
      <c r="AB95" s="68" t="s">
        <v>3438</v>
      </c>
      <c r="AC95" s="68" t="s">
        <v>3439</v>
      </c>
      <c r="AD95" s="74" t="s">
        <v>3449</v>
      </c>
      <c r="AE95" s="68" t="s">
        <v>3904</v>
      </c>
    </row>
    <row r="96" spans="1:31" s="68" customFormat="1">
      <c r="A96" s="68" t="s">
        <v>3544</v>
      </c>
      <c r="B96" s="68" t="s">
        <v>610</v>
      </c>
      <c r="C96" s="68" t="s">
        <v>730</v>
      </c>
      <c r="D96" s="68">
        <v>0.01</v>
      </c>
      <c r="E96" s="68">
        <v>0.35</v>
      </c>
      <c r="F96" s="77">
        <f>Materials!$D96/Materials!$E96</f>
        <v>2.8571428571428574E-2</v>
      </c>
      <c r="G96" s="68">
        <v>1200</v>
      </c>
      <c r="H96" s="68">
        <v>1000</v>
      </c>
      <c r="AB96" s="68" t="s">
        <v>3438</v>
      </c>
      <c r="AC96" s="68" t="s">
        <v>3439</v>
      </c>
      <c r="AD96" s="74" t="s">
        <v>3449</v>
      </c>
      <c r="AE96" s="68" t="s">
        <v>3905</v>
      </c>
    </row>
    <row r="97" spans="1:31" s="68" customFormat="1">
      <c r="A97" s="68" t="s">
        <v>3545</v>
      </c>
      <c r="B97" s="68" t="s">
        <v>610</v>
      </c>
      <c r="C97" s="68" t="s">
        <v>730</v>
      </c>
      <c r="D97" s="68">
        <v>1.2E-2</v>
      </c>
      <c r="E97" s="68">
        <v>0.35</v>
      </c>
      <c r="F97" s="77">
        <f>Materials!$D97/Materials!$E97</f>
        <v>3.4285714285714287E-2</v>
      </c>
      <c r="G97" s="68">
        <v>1200</v>
      </c>
      <c r="H97" s="68">
        <v>1000</v>
      </c>
      <c r="AB97" s="68" t="s">
        <v>3438</v>
      </c>
      <c r="AC97" s="68" t="s">
        <v>3439</v>
      </c>
      <c r="AD97" s="74" t="s">
        <v>3449</v>
      </c>
      <c r="AE97" s="68" t="s">
        <v>3906</v>
      </c>
    </row>
    <row r="98" spans="1:31" s="68" customFormat="1">
      <c r="A98" s="68" t="s">
        <v>3546</v>
      </c>
      <c r="B98" s="68" t="s">
        <v>610</v>
      </c>
      <c r="C98" s="68" t="s">
        <v>731</v>
      </c>
      <c r="D98" s="68">
        <v>6.0000000000000001E-3</v>
      </c>
      <c r="E98" s="68">
        <v>0.25</v>
      </c>
      <c r="F98" s="77">
        <f>Materials!$D98/Materials!$E98</f>
        <v>2.4E-2</v>
      </c>
      <c r="G98" s="68">
        <v>825</v>
      </c>
      <c r="H98" s="68">
        <v>1090</v>
      </c>
      <c r="AB98" s="68" t="s">
        <v>3438</v>
      </c>
      <c r="AC98" s="68" t="s">
        <v>3439</v>
      </c>
      <c r="AD98" s="74" t="s">
        <v>3451</v>
      </c>
      <c r="AE98" s="68" t="s">
        <v>3907</v>
      </c>
    </row>
    <row r="99" spans="1:31" s="68" customFormat="1">
      <c r="A99" s="68" t="s">
        <v>3547</v>
      </c>
      <c r="B99" s="68" t="s">
        <v>610</v>
      </c>
      <c r="C99" s="68" t="s">
        <v>731</v>
      </c>
      <c r="D99" s="68">
        <v>8.9999999999999993E-3</v>
      </c>
      <c r="E99" s="68">
        <v>0.25</v>
      </c>
      <c r="F99" s="77">
        <f>Materials!$D99/Materials!$E99</f>
        <v>3.5999999999999997E-2</v>
      </c>
      <c r="G99" s="68">
        <v>825</v>
      </c>
      <c r="H99" s="68">
        <v>1090</v>
      </c>
      <c r="AB99" s="68" t="s">
        <v>3438</v>
      </c>
      <c r="AC99" s="68" t="s">
        <v>3439</v>
      </c>
      <c r="AD99" s="74" t="s">
        <v>3451</v>
      </c>
      <c r="AE99" s="68" t="s">
        <v>3908</v>
      </c>
    </row>
    <row r="100" spans="1:31" s="68" customFormat="1">
      <c r="A100" s="68" t="s">
        <v>3548</v>
      </c>
      <c r="B100" s="68" t="s">
        <v>610</v>
      </c>
      <c r="C100" s="68" t="s">
        <v>731</v>
      </c>
      <c r="D100" s="68">
        <v>1.2E-2</v>
      </c>
      <c r="E100" s="68">
        <v>0.25</v>
      </c>
      <c r="F100" s="77">
        <f>Materials!$D100/Materials!$E100</f>
        <v>4.8000000000000001E-2</v>
      </c>
      <c r="G100" s="68">
        <v>825</v>
      </c>
      <c r="H100" s="68">
        <v>1090</v>
      </c>
      <c r="AB100" s="68" t="s">
        <v>3438</v>
      </c>
      <c r="AC100" s="68" t="s">
        <v>3439</v>
      </c>
      <c r="AD100" s="74" t="s">
        <v>3451</v>
      </c>
      <c r="AE100" s="68" t="s">
        <v>3909</v>
      </c>
    </row>
    <row r="101" spans="1:31">
      <c r="A101" s="68" t="s">
        <v>3549</v>
      </c>
      <c r="B101" s="68" t="s">
        <v>610</v>
      </c>
      <c r="C101" s="68" t="s">
        <v>731</v>
      </c>
      <c r="D101" s="68">
        <v>1.4999999999999999E-2</v>
      </c>
      <c r="E101" s="68">
        <v>0.25</v>
      </c>
      <c r="F101" s="77">
        <f>Materials!$D101/Materials!$E101</f>
        <v>0.06</v>
      </c>
      <c r="G101" s="68">
        <v>825</v>
      </c>
      <c r="H101" s="68">
        <v>1090</v>
      </c>
      <c r="AB101" s="68" t="s">
        <v>3438</v>
      </c>
      <c r="AC101" s="68" t="s">
        <v>3439</v>
      </c>
      <c r="AD101" s="74" t="s">
        <v>3451</v>
      </c>
      <c r="AE101" s="68" t="s">
        <v>3910</v>
      </c>
    </row>
    <row r="102" spans="1:31">
      <c r="A102" s="68" t="s">
        <v>3550</v>
      </c>
      <c r="B102" s="68" t="s">
        <v>610</v>
      </c>
      <c r="C102" s="68" t="s">
        <v>731</v>
      </c>
      <c r="D102" s="68">
        <v>1.7999999999999999E-2</v>
      </c>
      <c r="E102" s="68">
        <v>0.25</v>
      </c>
      <c r="F102" s="77">
        <f>Materials!$D102/Materials!$E102</f>
        <v>7.1999999999999995E-2</v>
      </c>
      <c r="G102" s="68">
        <v>825</v>
      </c>
      <c r="H102" s="68">
        <v>1090</v>
      </c>
      <c r="AB102" s="68" t="s">
        <v>3438</v>
      </c>
      <c r="AC102" s="68" t="s">
        <v>3439</v>
      </c>
      <c r="AD102" s="74" t="s">
        <v>3451</v>
      </c>
      <c r="AE102" s="68" t="s">
        <v>3911</v>
      </c>
    </row>
    <row r="103" spans="1:31">
      <c r="A103" s="68" t="s">
        <v>3551</v>
      </c>
      <c r="B103" s="68" t="s">
        <v>610</v>
      </c>
      <c r="C103" s="68" t="s">
        <v>731</v>
      </c>
      <c r="D103" s="68">
        <v>1.2E-2</v>
      </c>
      <c r="E103">
        <v>0.25</v>
      </c>
      <c r="F103" s="77">
        <f>Materials!$D103/Materials!$E103</f>
        <v>4.8000000000000001E-2</v>
      </c>
      <c r="G103">
        <v>900</v>
      </c>
      <c r="H103" s="68">
        <v>1090</v>
      </c>
      <c r="AB103" s="68" t="s">
        <v>3438</v>
      </c>
      <c r="AC103" s="68" t="s">
        <v>3439</v>
      </c>
      <c r="AD103" s="74" t="s">
        <v>3452</v>
      </c>
      <c r="AE103" s="68" t="s">
        <v>3912</v>
      </c>
    </row>
    <row r="104" spans="1:31">
      <c r="A104" s="68" t="s">
        <v>3552</v>
      </c>
      <c r="B104" s="68" t="s">
        <v>610</v>
      </c>
      <c r="C104" s="68" t="s">
        <v>731</v>
      </c>
      <c r="D104" s="68">
        <v>1.4999999999999999E-2</v>
      </c>
      <c r="E104" s="68">
        <v>0.25</v>
      </c>
      <c r="F104" s="77">
        <f>Materials!$D104/Materials!$E104</f>
        <v>0.06</v>
      </c>
      <c r="G104" s="68">
        <v>900</v>
      </c>
      <c r="H104" s="68">
        <v>1090</v>
      </c>
      <c r="AB104" s="68" t="s">
        <v>3438</v>
      </c>
      <c r="AC104" s="68" t="s">
        <v>3439</v>
      </c>
      <c r="AD104" s="74" t="s">
        <v>3452</v>
      </c>
      <c r="AE104" s="68" t="s">
        <v>3913</v>
      </c>
    </row>
    <row r="105" spans="1:31">
      <c r="A105" s="68" t="s">
        <v>3553</v>
      </c>
      <c r="B105" s="68" t="s">
        <v>610</v>
      </c>
      <c r="C105" s="68" t="s">
        <v>731</v>
      </c>
      <c r="D105" s="68">
        <v>1.7999999999999999E-2</v>
      </c>
      <c r="E105" s="68">
        <v>0.25</v>
      </c>
      <c r="F105" s="77">
        <f>Materials!$D105/Materials!$E105</f>
        <v>7.1999999999999995E-2</v>
      </c>
      <c r="G105" s="68">
        <v>900</v>
      </c>
      <c r="H105" s="68">
        <v>1090</v>
      </c>
      <c r="AB105" s="68" t="s">
        <v>3438</v>
      </c>
      <c r="AC105" s="68" t="s">
        <v>3439</v>
      </c>
      <c r="AD105" s="74" t="s">
        <v>3452</v>
      </c>
      <c r="AE105" s="68" t="s">
        <v>3914</v>
      </c>
    </row>
    <row r="106" spans="1:31" s="68" customFormat="1">
      <c r="A106" s="76" t="s">
        <v>3651</v>
      </c>
      <c r="B106" s="68" t="s">
        <v>610</v>
      </c>
      <c r="C106" s="68" t="s">
        <v>731</v>
      </c>
      <c r="D106" s="68">
        <v>0.01</v>
      </c>
      <c r="E106" s="68">
        <v>1.1000000000000001</v>
      </c>
      <c r="F106" s="77">
        <f>Materials!$D106/Materials!$E106</f>
        <v>9.0909090909090905E-3</v>
      </c>
      <c r="G106" s="68">
        <v>1500</v>
      </c>
      <c r="H106" s="68">
        <v>1090</v>
      </c>
      <c r="AB106" s="68" t="s">
        <v>3915</v>
      </c>
      <c r="AC106" s="68" t="s">
        <v>3439</v>
      </c>
      <c r="AD106" s="76" t="s">
        <v>4176</v>
      </c>
      <c r="AE106" s="76" t="s">
        <v>4179</v>
      </c>
    </row>
    <row r="107" spans="1:31" s="68" customFormat="1">
      <c r="A107" s="76" t="s">
        <v>3652</v>
      </c>
      <c r="B107" s="68" t="s">
        <v>610</v>
      </c>
      <c r="C107" s="68" t="s">
        <v>731</v>
      </c>
      <c r="D107" s="68">
        <v>0.02</v>
      </c>
      <c r="E107" s="68">
        <v>2.1</v>
      </c>
      <c r="F107" s="77">
        <f>Materials!$D107/Materials!$E107</f>
        <v>9.5238095238095229E-3</v>
      </c>
      <c r="G107" s="68">
        <v>1500</v>
      </c>
      <c r="H107" s="68">
        <v>1090</v>
      </c>
      <c r="AB107" s="68" t="s">
        <v>3916</v>
      </c>
      <c r="AC107" s="68" t="s">
        <v>3439</v>
      </c>
      <c r="AD107" s="76" t="s">
        <v>4176</v>
      </c>
      <c r="AE107" s="76" t="s">
        <v>4178</v>
      </c>
    </row>
    <row r="108" spans="1:31" s="68" customFormat="1">
      <c r="A108" s="76" t="s">
        <v>3653</v>
      </c>
      <c r="B108" s="68" t="s">
        <v>610</v>
      </c>
      <c r="C108" s="68" t="s">
        <v>731</v>
      </c>
      <c r="D108" s="68">
        <v>0.01</v>
      </c>
      <c r="E108" s="68">
        <v>0.56000000000000005</v>
      </c>
      <c r="F108" s="77">
        <f>Materials!$D108/Materials!$E108</f>
        <v>1.7857142857142856E-2</v>
      </c>
      <c r="G108" s="68">
        <v>1350</v>
      </c>
      <c r="H108" s="68">
        <v>1090</v>
      </c>
      <c r="AB108" s="68" t="s">
        <v>3917</v>
      </c>
      <c r="AC108" s="68" t="s">
        <v>3439</v>
      </c>
      <c r="AD108" s="76" t="s">
        <v>4182</v>
      </c>
      <c r="AE108" s="76" t="s">
        <v>4177</v>
      </c>
    </row>
    <row r="109" spans="1:31" s="68" customFormat="1">
      <c r="A109" s="76" t="s">
        <v>3654</v>
      </c>
      <c r="B109" s="68" t="s">
        <v>610</v>
      </c>
      <c r="C109" s="68" t="s">
        <v>731</v>
      </c>
      <c r="D109" s="68">
        <v>0.02</v>
      </c>
      <c r="E109" s="68">
        <v>0.56000000000000005</v>
      </c>
      <c r="F109" s="77">
        <f>Materials!$D109/Materials!$E109</f>
        <v>3.5714285714285712E-2</v>
      </c>
      <c r="G109" s="68">
        <v>1350</v>
      </c>
      <c r="H109" s="68">
        <v>1090</v>
      </c>
      <c r="AB109" s="68" t="s">
        <v>3918</v>
      </c>
      <c r="AC109" s="68" t="s">
        <v>3439</v>
      </c>
      <c r="AD109" s="76" t="s">
        <v>4182</v>
      </c>
      <c r="AE109" s="76" t="s">
        <v>4177</v>
      </c>
    </row>
    <row r="110" spans="1:31" s="68" customFormat="1">
      <c r="A110" s="76" t="s">
        <v>3655</v>
      </c>
      <c r="B110" s="68" t="s">
        <v>610</v>
      </c>
      <c r="C110" s="68" t="s">
        <v>731</v>
      </c>
      <c r="D110" s="68">
        <v>0.01</v>
      </c>
      <c r="E110" s="68">
        <v>0.43</v>
      </c>
      <c r="F110" s="77">
        <f>Materials!$D110/Materials!$E110</f>
        <v>2.3255813953488372E-2</v>
      </c>
      <c r="G110" s="68">
        <v>1050</v>
      </c>
      <c r="H110" s="68">
        <v>1090</v>
      </c>
      <c r="AB110" s="68" t="s">
        <v>3919</v>
      </c>
      <c r="AC110" s="68" t="s">
        <v>3439</v>
      </c>
      <c r="AD110" s="76" t="s">
        <v>4182</v>
      </c>
      <c r="AE110" s="76" t="s">
        <v>4180</v>
      </c>
    </row>
    <row r="111" spans="1:31" s="68" customFormat="1">
      <c r="A111" s="76" t="s">
        <v>3656</v>
      </c>
      <c r="B111" s="68" t="s">
        <v>610</v>
      </c>
      <c r="C111" s="68" t="s">
        <v>731</v>
      </c>
      <c r="D111" s="68">
        <v>0.02</v>
      </c>
      <c r="E111" s="68">
        <v>0.43</v>
      </c>
      <c r="F111" s="77">
        <f>Materials!$D111/Materials!$E111</f>
        <v>4.6511627906976744E-2</v>
      </c>
      <c r="G111" s="68">
        <v>1050</v>
      </c>
      <c r="H111" s="68">
        <v>1090</v>
      </c>
      <c r="AB111" s="68" t="s">
        <v>3920</v>
      </c>
      <c r="AC111" s="68" t="s">
        <v>3439</v>
      </c>
      <c r="AD111" s="76" t="s">
        <v>4182</v>
      </c>
      <c r="AE111" s="76" t="s">
        <v>4181</v>
      </c>
    </row>
    <row r="112" spans="1:31" s="68" customFormat="1">
      <c r="A112" s="74" t="s">
        <v>3657</v>
      </c>
      <c r="B112" s="68" t="s">
        <v>610</v>
      </c>
      <c r="C112" s="68" t="s">
        <v>731</v>
      </c>
      <c r="D112" s="68">
        <v>0.01</v>
      </c>
      <c r="E112" s="68">
        <v>0.56999999999999995</v>
      </c>
      <c r="F112" s="77">
        <f>Materials!$D112/Materials!$E112</f>
        <v>1.754385964912281E-2</v>
      </c>
      <c r="G112" s="68">
        <v>1150</v>
      </c>
      <c r="H112" s="68">
        <v>1090</v>
      </c>
      <c r="AB112" s="68" t="s">
        <v>3921</v>
      </c>
      <c r="AC112" s="68" t="s">
        <v>3439</v>
      </c>
      <c r="AD112" s="74" t="s">
        <v>4193</v>
      </c>
      <c r="AE112" s="68" t="s">
        <v>4183</v>
      </c>
    </row>
    <row r="113" spans="1:40" s="68" customFormat="1">
      <c r="A113" s="74" t="s">
        <v>3658</v>
      </c>
      <c r="B113" s="68" t="s">
        <v>610</v>
      </c>
      <c r="C113" s="68" t="s">
        <v>731</v>
      </c>
      <c r="D113" s="68">
        <v>0.02</v>
      </c>
      <c r="E113" s="68">
        <v>0.56999999999999995</v>
      </c>
      <c r="F113" s="77">
        <f>Materials!$D113/Materials!$E113</f>
        <v>3.5087719298245619E-2</v>
      </c>
      <c r="G113" s="68">
        <v>1150</v>
      </c>
      <c r="H113" s="68">
        <v>1090</v>
      </c>
      <c r="AB113" s="68" t="s">
        <v>3922</v>
      </c>
      <c r="AC113" s="68" t="s">
        <v>3439</v>
      </c>
      <c r="AD113" s="74" t="s">
        <v>4193</v>
      </c>
      <c r="AE113" s="68" t="s">
        <v>4184</v>
      </c>
    </row>
    <row r="114" spans="1:40" s="68" customFormat="1">
      <c r="A114" s="74" t="s">
        <v>3659</v>
      </c>
      <c r="B114" s="68" t="s">
        <v>610</v>
      </c>
      <c r="C114" s="68" t="s">
        <v>731</v>
      </c>
      <c r="D114" s="68">
        <v>0.01</v>
      </c>
      <c r="E114" s="68">
        <v>0.4</v>
      </c>
      <c r="F114" s="77">
        <f>Materials!$D114/Materials!$E114</f>
        <v>2.4999999999999998E-2</v>
      </c>
      <c r="G114" s="68">
        <v>950</v>
      </c>
      <c r="H114" s="68">
        <v>1090</v>
      </c>
      <c r="AB114" s="68" t="s">
        <v>3923</v>
      </c>
      <c r="AC114" s="68" t="s">
        <v>3439</v>
      </c>
      <c r="AD114" s="74" t="s">
        <v>4193</v>
      </c>
      <c r="AE114" s="68" t="s">
        <v>4185</v>
      </c>
    </row>
    <row r="115" spans="1:40">
      <c r="A115" s="74" t="s">
        <v>3660</v>
      </c>
      <c r="B115" s="68" t="s">
        <v>610</v>
      </c>
      <c r="C115" s="68" t="s">
        <v>731</v>
      </c>
      <c r="D115" s="68">
        <v>0.02</v>
      </c>
      <c r="E115" s="68">
        <v>0.4</v>
      </c>
      <c r="F115" s="77">
        <f>Materials!$D115/Materials!$E115</f>
        <v>4.9999999999999996E-2</v>
      </c>
      <c r="G115" s="68">
        <v>950</v>
      </c>
      <c r="H115" s="68">
        <v>1090</v>
      </c>
      <c r="I115" s="68"/>
      <c r="J115" s="68"/>
      <c r="K115" s="68"/>
      <c r="L115" s="68"/>
      <c r="M115" s="68"/>
      <c r="N115" s="68"/>
      <c r="O115" s="68"/>
      <c r="P115" s="68"/>
      <c r="Q115" s="68"/>
      <c r="R115" s="68"/>
      <c r="S115" s="68"/>
      <c r="T115" s="68"/>
      <c r="U115" s="68"/>
      <c r="V115" s="68"/>
      <c r="W115" s="68"/>
      <c r="X115" s="68"/>
      <c r="Y115" s="68"/>
      <c r="Z115" s="68"/>
      <c r="AA115" s="68"/>
      <c r="AB115" s="68" t="s">
        <v>3924</v>
      </c>
      <c r="AC115" s="68" t="s">
        <v>3439</v>
      </c>
      <c r="AD115" s="74" t="s">
        <v>4193</v>
      </c>
      <c r="AE115" s="68" t="s">
        <v>4187</v>
      </c>
      <c r="AF115" s="68"/>
      <c r="AG115" s="68"/>
      <c r="AH115" s="68"/>
      <c r="AI115" s="68"/>
      <c r="AJ115" s="68"/>
      <c r="AK115" s="68"/>
    </row>
    <row r="116" spans="1:40" s="68" customFormat="1">
      <c r="A116" s="74" t="s">
        <v>3669</v>
      </c>
      <c r="B116" s="68" t="s">
        <v>610</v>
      </c>
      <c r="C116" s="68" t="s">
        <v>731</v>
      </c>
      <c r="D116" s="68">
        <v>0.01</v>
      </c>
      <c r="E116" s="68">
        <v>0.3</v>
      </c>
      <c r="F116" s="77">
        <f>Materials!$D116/Materials!$E116</f>
        <v>3.3333333333333333E-2</v>
      </c>
      <c r="G116" s="68">
        <v>750</v>
      </c>
      <c r="H116" s="68">
        <v>1090</v>
      </c>
      <c r="AB116" s="68" t="s">
        <v>3925</v>
      </c>
      <c r="AC116" s="68" t="s">
        <v>3439</v>
      </c>
      <c r="AD116" s="74" t="s">
        <v>4194</v>
      </c>
      <c r="AE116" s="68" t="s">
        <v>4188</v>
      </c>
    </row>
    <row r="117" spans="1:40" s="68" customFormat="1">
      <c r="A117" s="74" t="s">
        <v>3670</v>
      </c>
      <c r="B117" s="68" t="s">
        <v>610</v>
      </c>
      <c r="C117" s="68" t="s">
        <v>731</v>
      </c>
      <c r="D117" s="68">
        <v>0.02</v>
      </c>
      <c r="E117" s="68">
        <v>0.3</v>
      </c>
      <c r="F117" s="77">
        <f>Materials!$D117/Materials!$E117</f>
        <v>6.6666666666666666E-2</v>
      </c>
      <c r="G117" s="68">
        <v>750</v>
      </c>
      <c r="H117" s="68">
        <v>1090</v>
      </c>
      <c r="AB117" s="68" t="s">
        <v>3926</v>
      </c>
      <c r="AC117" s="68" t="s">
        <v>3439</v>
      </c>
      <c r="AD117" s="74" t="s">
        <v>4194</v>
      </c>
      <c r="AE117" s="68" t="s">
        <v>4189</v>
      </c>
    </row>
    <row r="118" spans="1:40" s="68" customFormat="1">
      <c r="A118" s="74" t="s">
        <v>3667</v>
      </c>
      <c r="B118" s="68" t="s">
        <v>610</v>
      </c>
      <c r="C118" s="68" t="s">
        <v>731</v>
      </c>
      <c r="D118" s="68">
        <v>0.01</v>
      </c>
      <c r="E118" s="68">
        <v>0.18</v>
      </c>
      <c r="F118" s="77">
        <f>Materials!$D118/Materials!$E118</f>
        <v>5.5555555555555559E-2</v>
      </c>
      <c r="G118" s="68">
        <v>550</v>
      </c>
      <c r="H118" s="68">
        <v>1090</v>
      </c>
      <c r="AB118" s="68" t="s">
        <v>3927</v>
      </c>
      <c r="AC118" s="68" t="s">
        <v>3439</v>
      </c>
      <c r="AD118" s="74" t="s">
        <v>4194</v>
      </c>
      <c r="AE118" s="68" t="s">
        <v>4190</v>
      </c>
    </row>
    <row r="119" spans="1:40" s="68" customFormat="1">
      <c r="A119" s="74" t="s">
        <v>3668</v>
      </c>
      <c r="B119" s="68" t="s">
        <v>610</v>
      </c>
      <c r="C119" s="68" t="s">
        <v>731</v>
      </c>
      <c r="D119" s="68">
        <v>0.02</v>
      </c>
      <c r="E119" s="68">
        <v>0.18</v>
      </c>
      <c r="F119" s="77">
        <f>Materials!$D119/Materials!$E119</f>
        <v>0.11111111111111112</v>
      </c>
      <c r="G119" s="68">
        <v>550</v>
      </c>
      <c r="H119" s="68">
        <v>1090</v>
      </c>
      <c r="AB119" s="68" t="s">
        <v>3928</v>
      </c>
      <c r="AC119" s="68" t="s">
        <v>3439</v>
      </c>
      <c r="AD119" s="74" t="s">
        <v>4194</v>
      </c>
      <c r="AE119" s="68" t="s">
        <v>4191</v>
      </c>
    </row>
    <row r="120" spans="1:40">
      <c r="A120" t="s">
        <v>3560</v>
      </c>
      <c r="B120" s="68" t="s">
        <v>610</v>
      </c>
      <c r="C120" t="s">
        <v>730</v>
      </c>
      <c r="D120">
        <v>0.05</v>
      </c>
      <c r="E120">
        <v>2</v>
      </c>
      <c r="F120" s="77">
        <f>Materials!$D120/Materials!$E120</f>
        <v>2.5000000000000001E-2</v>
      </c>
      <c r="G120">
        <v>2450</v>
      </c>
      <c r="H120">
        <v>900</v>
      </c>
      <c r="AB120" s="68" t="s">
        <v>3929</v>
      </c>
      <c r="AC120" s="68" t="s">
        <v>3439</v>
      </c>
      <c r="AD120" s="74" t="s">
        <v>4269</v>
      </c>
      <c r="AE120" t="s">
        <v>4192</v>
      </c>
    </row>
    <row r="121" spans="1:40">
      <c r="A121" s="68" t="s">
        <v>3561</v>
      </c>
      <c r="B121" s="68" t="s">
        <v>610</v>
      </c>
      <c r="C121" s="68" t="s">
        <v>730</v>
      </c>
      <c r="D121">
        <v>0.1</v>
      </c>
      <c r="E121">
        <v>2</v>
      </c>
      <c r="F121" s="77">
        <f>Materials!$D121/Materials!$E121</f>
        <v>0.05</v>
      </c>
      <c r="G121">
        <v>2450</v>
      </c>
      <c r="H121">
        <v>900</v>
      </c>
      <c r="AB121" s="68" t="s">
        <v>3930</v>
      </c>
      <c r="AC121" s="68" t="s">
        <v>3439</v>
      </c>
      <c r="AD121" s="74" t="s">
        <v>4269</v>
      </c>
      <c r="AE121" t="s">
        <v>4195</v>
      </c>
    </row>
    <row r="122" spans="1:40">
      <c r="A122" s="68" t="s">
        <v>3562</v>
      </c>
      <c r="B122" s="68" t="s">
        <v>610</v>
      </c>
      <c r="C122" s="68" t="s">
        <v>730</v>
      </c>
      <c r="D122">
        <v>0.2</v>
      </c>
      <c r="E122">
        <v>2</v>
      </c>
      <c r="F122" s="77">
        <f>Materials!$D122/Materials!$E122</f>
        <v>0.1</v>
      </c>
      <c r="G122">
        <v>2450</v>
      </c>
      <c r="H122">
        <v>900</v>
      </c>
      <c r="AB122" s="68" t="s">
        <v>3931</v>
      </c>
      <c r="AC122" s="68" t="s">
        <v>3439</v>
      </c>
      <c r="AD122" s="74" t="s">
        <v>4269</v>
      </c>
      <c r="AE122" t="s">
        <v>4196</v>
      </c>
    </row>
    <row r="123" spans="1:40" s="57" customFormat="1">
      <c r="A123" s="68" t="s">
        <v>3563</v>
      </c>
      <c r="B123" s="68" t="s">
        <v>610</v>
      </c>
      <c r="C123" s="68" t="s">
        <v>730</v>
      </c>
      <c r="D123" s="68">
        <v>0.05</v>
      </c>
      <c r="E123">
        <v>1.65</v>
      </c>
      <c r="F123" s="77">
        <f>Materials!$D123/Materials!$E123</f>
        <v>3.0303030303030307E-2</v>
      </c>
      <c r="G123">
        <v>2150</v>
      </c>
      <c r="H123">
        <v>900</v>
      </c>
      <c r="I123"/>
      <c r="J123"/>
      <c r="K123"/>
      <c r="L123"/>
      <c r="M123"/>
      <c r="N123"/>
      <c r="O123"/>
      <c r="P123"/>
      <c r="Q123"/>
      <c r="R123"/>
      <c r="S123"/>
      <c r="T123"/>
      <c r="U123"/>
      <c r="V123"/>
      <c r="W123"/>
      <c r="X123"/>
      <c r="Y123"/>
      <c r="Z123"/>
      <c r="AA123"/>
      <c r="AB123" s="68" t="s">
        <v>3932</v>
      </c>
      <c r="AC123" s="68" t="s">
        <v>3439</v>
      </c>
      <c r="AD123" s="74" t="s">
        <v>4269</v>
      </c>
      <c r="AE123" t="s">
        <v>4197</v>
      </c>
      <c r="AF123"/>
      <c r="AG123"/>
      <c r="AH123"/>
      <c r="AI123"/>
      <c r="AJ123"/>
      <c r="AK123"/>
      <c r="AM123" s="68"/>
      <c r="AN123" s="68"/>
    </row>
    <row r="124" spans="1:40">
      <c r="A124" s="68" t="s">
        <v>3564</v>
      </c>
      <c r="B124" s="68" t="s">
        <v>610</v>
      </c>
      <c r="C124" s="68" t="s">
        <v>730</v>
      </c>
      <c r="D124" s="68">
        <v>0.1</v>
      </c>
      <c r="E124" s="68">
        <v>1.65</v>
      </c>
      <c r="F124" s="77">
        <f>Materials!$D124/Materials!$E124</f>
        <v>6.0606060606060615E-2</v>
      </c>
      <c r="G124" s="68">
        <v>2150</v>
      </c>
      <c r="H124" s="68">
        <v>900</v>
      </c>
      <c r="AB124" s="68" t="s">
        <v>3933</v>
      </c>
      <c r="AC124" s="68" t="s">
        <v>3439</v>
      </c>
      <c r="AD124" s="74" t="s">
        <v>4269</v>
      </c>
      <c r="AE124" t="s">
        <v>4198</v>
      </c>
    </row>
    <row r="125" spans="1:40">
      <c r="A125" s="68" t="s">
        <v>3565</v>
      </c>
      <c r="B125" s="68" t="s">
        <v>610</v>
      </c>
      <c r="C125" s="68" t="s">
        <v>730</v>
      </c>
      <c r="D125" s="68">
        <v>0.2</v>
      </c>
      <c r="E125" s="68">
        <v>1.65</v>
      </c>
      <c r="F125" s="77">
        <f>Materials!$D125/Materials!$E125</f>
        <v>0.12121212121212123</v>
      </c>
      <c r="G125" s="68">
        <v>2150</v>
      </c>
      <c r="H125" s="68">
        <v>900</v>
      </c>
      <c r="AB125" s="68" t="s">
        <v>3934</v>
      </c>
      <c r="AC125" s="68" t="s">
        <v>3439</v>
      </c>
      <c r="AD125" s="74" t="s">
        <v>4269</v>
      </c>
      <c r="AE125" t="s">
        <v>4199</v>
      </c>
    </row>
    <row r="126" spans="1:40">
      <c r="A126" t="s">
        <v>3566</v>
      </c>
      <c r="B126" s="68" t="s">
        <v>610</v>
      </c>
      <c r="C126" s="68" t="s">
        <v>730</v>
      </c>
      <c r="D126" s="68">
        <v>0.05</v>
      </c>
      <c r="E126">
        <v>1.35</v>
      </c>
      <c r="F126" s="77">
        <f>Materials!$D126/Materials!$E126</f>
        <v>3.7037037037037035E-2</v>
      </c>
      <c r="G126">
        <v>1900</v>
      </c>
      <c r="H126">
        <v>900</v>
      </c>
      <c r="AB126" s="68" t="s">
        <v>3935</v>
      </c>
      <c r="AC126" s="68" t="s">
        <v>3439</v>
      </c>
      <c r="AD126" s="74" t="s">
        <v>4270</v>
      </c>
      <c r="AE126" s="68" t="s">
        <v>4200</v>
      </c>
    </row>
    <row r="127" spans="1:40">
      <c r="A127" s="68" t="s">
        <v>3567</v>
      </c>
      <c r="B127" s="68" t="s">
        <v>610</v>
      </c>
      <c r="C127" s="68" t="s">
        <v>730</v>
      </c>
      <c r="D127" s="68">
        <v>0.1</v>
      </c>
      <c r="E127" s="68">
        <v>1.35</v>
      </c>
      <c r="F127" s="77">
        <f>Materials!$D127/Materials!$E127</f>
        <v>7.407407407407407E-2</v>
      </c>
      <c r="G127" s="68">
        <v>1900</v>
      </c>
      <c r="H127">
        <v>900</v>
      </c>
      <c r="AB127" s="68" t="s">
        <v>3936</v>
      </c>
      <c r="AC127" s="68" t="s">
        <v>3439</v>
      </c>
      <c r="AD127" s="74" t="s">
        <v>4270</v>
      </c>
      <c r="AE127" t="s">
        <v>4201</v>
      </c>
    </row>
    <row r="128" spans="1:40" s="56" customFormat="1">
      <c r="A128" s="68" t="s">
        <v>3568</v>
      </c>
      <c r="B128" s="68" t="s">
        <v>610</v>
      </c>
      <c r="C128" s="68" t="s">
        <v>730</v>
      </c>
      <c r="D128" s="68">
        <v>0.2</v>
      </c>
      <c r="E128" s="68">
        <v>1.35</v>
      </c>
      <c r="F128" s="77">
        <f>Materials!$D128/Materials!$E128</f>
        <v>0.14814814814814814</v>
      </c>
      <c r="G128" s="68">
        <v>1900</v>
      </c>
      <c r="H128">
        <v>900</v>
      </c>
      <c r="I128"/>
      <c r="J128"/>
      <c r="K128"/>
      <c r="L128"/>
      <c r="M128"/>
      <c r="N128"/>
      <c r="O128"/>
      <c r="P128"/>
      <c r="Q128"/>
      <c r="R128"/>
      <c r="S128"/>
      <c r="T128"/>
      <c r="U128"/>
      <c r="V128"/>
      <c r="W128"/>
      <c r="X128"/>
      <c r="Y128"/>
      <c r="Z128"/>
      <c r="AA128"/>
      <c r="AB128" s="68" t="s">
        <v>3937</v>
      </c>
      <c r="AC128" s="68" t="s">
        <v>3439</v>
      </c>
      <c r="AD128" s="74" t="s">
        <v>4270</v>
      </c>
      <c r="AE128" t="s">
        <v>4265</v>
      </c>
      <c r="AF128"/>
      <c r="AG128"/>
      <c r="AH128"/>
      <c r="AI128"/>
      <c r="AJ128"/>
      <c r="AK128"/>
      <c r="AM128" s="68"/>
      <c r="AN128" s="68"/>
    </row>
    <row r="129" spans="1:40">
      <c r="A129" s="68" t="s">
        <v>3569</v>
      </c>
      <c r="B129" s="68" t="s">
        <v>610</v>
      </c>
      <c r="C129" s="68" t="s">
        <v>730</v>
      </c>
      <c r="D129" s="68">
        <v>0.05</v>
      </c>
      <c r="E129">
        <v>1.1499999999999999</v>
      </c>
      <c r="F129" s="77">
        <f>Materials!$D129/Materials!$E129</f>
        <v>4.3478260869565223E-2</v>
      </c>
      <c r="G129">
        <v>1700</v>
      </c>
      <c r="H129">
        <v>900</v>
      </c>
      <c r="AB129" s="68" t="s">
        <v>3938</v>
      </c>
      <c r="AC129" s="68" t="s">
        <v>3439</v>
      </c>
      <c r="AD129" s="74" t="s">
        <v>4270</v>
      </c>
      <c r="AE129" t="s">
        <v>4266</v>
      </c>
    </row>
    <row r="130" spans="1:40">
      <c r="A130" s="68" t="s">
        <v>3570</v>
      </c>
      <c r="B130" s="68" t="s">
        <v>610</v>
      </c>
      <c r="C130" s="68" t="s">
        <v>730</v>
      </c>
      <c r="D130" s="68">
        <v>0.1</v>
      </c>
      <c r="E130" s="68">
        <v>1.1499999999999999</v>
      </c>
      <c r="F130" s="77">
        <f>Materials!$D130/Materials!$E130</f>
        <v>8.6956521739130446E-2</v>
      </c>
      <c r="G130">
        <v>1700</v>
      </c>
      <c r="H130">
        <v>900</v>
      </c>
      <c r="AB130" s="68" t="s">
        <v>3939</v>
      </c>
      <c r="AC130" s="68" t="s">
        <v>3439</v>
      </c>
      <c r="AD130" s="74" t="s">
        <v>4270</v>
      </c>
      <c r="AE130" t="s">
        <v>4267</v>
      </c>
    </row>
    <row r="131" spans="1:40">
      <c r="A131" s="68" t="s">
        <v>3571</v>
      </c>
      <c r="B131" s="68" t="s">
        <v>610</v>
      </c>
      <c r="C131" s="68" t="s">
        <v>730</v>
      </c>
      <c r="D131" s="68">
        <v>0.2</v>
      </c>
      <c r="E131" s="68">
        <v>1.1499999999999999</v>
      </c>
      <c r="F131" s="77">
        <f>Materials!$D131/Materials!$E131</f>
        <v>0.17391304347826089</v>
      </c>
      <c r="G131">
        <v>1700</v>
      </c>
      <c r="H131">
        <v>900</v>
      </c>
      <c r="AB131" s="68" t="s">
        <v>3940</v>
      </c>
      <c r="AC131" s="68" t="s">
        <v>3439</v>
      </c>
      <c r="AD131" s="74" t="s">
        <v>4270</v>
      </c>
      <c r="AE131" t="s">
        <v>4268</v>
      </c>
    </row>
    <row r="132" spans="1:40" s="56" customFormat="1">
      <c r="A132" s="76" t="s">
        <v>3554</v>
      </c>
      <c r="B132" s="68" t="s">
        <v>610</v>
      </c>
      <c r="C132" s="68" t="s">
        <v>730</v>
      </c>
      <c r="D132" s="68">
        <v>0.05</v>
      </c>
      <c r="E132">
        <v>2.2999999999999998</v>
      </c>
      <c r="F132" s="77">
        <f>Materials!$D132/Materials!$E132</f>
        <v>2.1739130434782612E-2</v>
      </c>
      <c r="G132">
        <v>2350</v>
      </c>
      <c r="H132" s="68">
        <v>900</v>
      </c>
      <c r="I132"/>
      <c r="J132"/>
      <c r="K132"/>
      <c r="L132"/>
      <c r="M132"/>
      <c r="N132"/>
      <c r="O132"/>
      <c r="P132"/>
      <c r="Q132"/>
      <c r="R132"/>
      <c r="S132"/>
      <c r="T132"/>
      <c r="U132"/>
      <c r="V132"/>
      <c r="W132"/>
      <c r="X132"/>
      <c r="Y132"/>
      <c r="Z132"/>
      <c r="AA132"/>
      <c r="AB132" s="68" t="s">
        <v>3941</v>
      </c>
      <c r="AC132" s="68" t="s">
        <v>3439</v>
      </c>
      <c r="AD132" s="76" t="s">
        <v>4277</v>
      </c>
      <c r="AE132" s="76" t="s">
        <v>4271</v>
      </c>
      <c r="AF132"/>
      <c r="AG132"/>
      <c r="AH132"/>
      <c r="AI132"/>
      <c r="AJ132"/>
      <c r="AK132"/>
      <c r="AM132" s="68"/>
      <c r="AN132" s="68"/>
    </row>
    <row r="133" spans="1:40">
      <c r="A133" s="76" t="s">
        <v>3555</v>
      </c>
      <c r="B133" s="68" t="s">
        <v>610</v>
      </c>
      <c r="C133" s="68" t="s">
        <v>730</v>
      </c>
      <c r="D133" s="68">
        <v>0.1</v>
      </c>
      <c r="E133" s="68">
        <v>2.2999999999999998</v>
      </c>
      <c r="F133" s="77">
        <f>Materials!$D133/Materials!$E133</f>
        <v>4.3478260869565223E-2</v>
      </c>
      <c r="G133" s="68">
        <v>2350</v>
      </c>
      <c r="H133" s="68">
        <v>900</v>
      </c>
      <c r="AB133" s="68" t="s">
        <v>3942</v>
      </c>
      <c r="AC133" s="68" t="s">
        <v>3439</v>
      </c>
      <c r="AD133" s="76" t="s">
        <v>4277</v>
      </c>
      <c r="AE133" s="76" t="s">
        <v>4272</v>
      </c>
    </row>
    <row r="134" spans="1:40">
      <c r="A134" s="76" t="s">
        <v>3556</v>
      </c>
      <c r="B134" s="68" t="s">
        <v>610</v>
      </c>
      <c r="C134" s="68" t="s">
        <v>730</v>
      </c>
      <c r="D134" s="68">
        <v>0.2</v>
      </c>
      <c r="E134" s="68">
        <v>2.2999999999999998</v>
      </c>
      <c r="F134" s="77">
        <f>Materials!$D134/Materials!$E134</f>
        <v>8.6956521739130446E-2</v>
      </c>
      <c r="G134" s="68">
        <v>2350</v>
      </c>
      <c r="H134" s="68">
        <v>900</v>
      </c>
      <c r="AB134" s="68" t="s">
        <v>3943</v>
      </c>
      <c r="AC134" s="68" t="s">
        <v>3439</v>
      </c>
      <c r="AD134" s="76" t="s">
        <v>4277</v>
      </c>
      <c r="AE134" s="76" t="s">
        <v>4273</v>
      </c>
    </row>
    <row r="135" spans="1:40">
      <c r="A135" s="76" t="s">
        <v>3557</v>
      </c>
      <c r="B135" s="68" t="s">
        <v>610</v>
      </c>
      <c r="C135" s="68" t="s">
        <v>730</v>
      </c>
      <c r="D135" s="68">
        <v>0.05</v>
      </c>
      <c r="E135">
        <v>2.5</v>
      </c>
      <c r="F135" s="77">
        <f>Materials!$D135/Materials!$E135</f>
        <v>0.02</v>
      </c>
      <c r="G135">
        <v>2600</v>
      </c>
      <c r="H135" s="68">
        <v>900</v>
      </c>
      <c r="AB135" s="68" t="s">
        <v>3944</v>
      </c>
      <c r="AC135" s="68" t="s">
        <v>3439</v>
      </c>
      <c r="AD135" s="76" t="s">
        <v>4277</v>
      </c>
      <c r="AE135" s="76" t="s">
        <v>4274</v>
      </c>
    </row>
    <row r="136" spans="1:40">
      <c r="A136" s="76" t="s">
        <v>3558</v>
      </c>
      <c r="B136" s="68" t="s">
        <v>610</v>
      </c>
      <c r="C136" s="68" t="s">
        <v>730</v>
      </c>
      <c r="D136" s="68">
        <v>0.1</v>
      </c>
      <c r="E136">
        <v>2.5</v>
      </c>
      <c r="F136" s="77">
        <f>Materials!$D136/Materials!$E136</f>
        <v>0.04</v>
      </c>
      <c r="G136">
        <v>2600</v>
      </c>
      <c r="H136" s="68">
        <v>900</v>
      </c>
      <c r="AB136" s="68" t="s">
        <v>3945</v>
      </c>
      <c r="AC136" s="68" t="s">
        <v>3439</v>
      </c>
      <c r="AD136" s="76" t="s">
        <v>4277</v>
      </c>
      <c r="AE136" s="76" t="s">
        <v>4275</v>
      </c>
    </row>
    <row r="137" spans="1:40" s="58" customFormat="1">
      <c r="A137" s="76" t="s">
        <v>3559</v>
      </c>
      <c r="B137" s="68" t="s">
        <v>610</v>
      </c>
      <c r="C137" s="68" t="s">
        <v>730</v>
      </c>
      <c r="D137" s="68">
        <v>0.2</v>
      </c>
      <c r="E137">
        <v>2.5</v>
      </c>
      <c r="F137" s="77">
        <f>Materials!$D137/Materials!$E137</f>
        <v>0.08</v>
      </c>
      <c r="G137">
        <v>2600</v>
      </c>
      <c r="H137" s="68">
        <v>900</v>
      </c>
      <c r="I137"/>
      <c r="J137"/>
      <c r="K137"/>
      <c r="L137"/>
      <c r="M137"/>
      <c r="N137"/>
      <c r="O137"/>
      <c r="P137"/>
      <c r="Q137"/>
      <c r="R137"/>
      <c r="S137"/>
      <c r="T137"/>
      <c r="U137"/>
      <c r="V137"/>
      <c r="W137"/>
      <c r="X137"/>
      <c r="Y137"/>
      <c r="Z137"/>
      <c r="AA137"/>
      <c r="AB137" s="68" t="s">
        <v>3946</v>
      </c>
      <c r="AC137" s="68" t="s">
        <v>3439</v>
      </c>
      <c r="AD137" s="76" t="s">
        <v>4277</v>
      </c>
      <c r="AE137" s="76" t="s">
        <v>4276</v>
      </c>
      <c r="AF137"/>
      <c r="AG137"/>
      <c r="AH137"/>
      <c r="AI137"/>
      <c r="AJ137"/>
      <c r="AK137"/>
      <c r="AM137" s="68"/>
      <c r="AN137" s="68"/>
    </row>
    <row r="138" spans="1:40">
      <c r="A138" t="s">
        <v>3572</v>
      </c>
      <c r="B138" s="68" t="s">
        <v>610</v>
      </c>
      <c r="C138" s="68" t="s">
        <v>730</v>
      </c>
      <c r="D138" s="68">
        <v>0.05</v>
      </c>
      <c r="E138">
        <v>1.4</v>
      </c>
      <c r="F138" s="77">
        <f>Materials!$D138/Materials!$E138</f>
        <v>3.5714285714285719E-2</v>
      </c>
      <c r="G138" s="58">
        <v>2200</v>
      </c>
      <c r="H138" s="68">
        <v>900</v>
      </c>
      <c r="AB138" s="68" t="s">
        <v>3947</v>
      </c>
      <c r="AC138" s="68" t="s">
        <v>3439</v>
      </c>
      <c r="AD138" s="74" t="s">
        <v>4281</v>
      </c>
      <c r="AE138" t="s">
        <v>4278</v>
      </c>
    </row>
    <row r="139" spans="1:40">
      <c r="A139" s="68" t="s">
        <v>3573</v>
      </c>
      <c r="B139" s="68" t="s">
        <v>610</v>
      </c>
      <c r="C139" s="68" t="s">
        <v>730</v>
      </c>
      <c r="D139" s="68">
        <v>0.1</v>
      </c>
      <c r="E139" s="68">
        <v>1.4</v>
      </c>
      <c r="F139" s="77">
        <f>Materials!$D139/Materials!$E139</f>
        <v>7.1428571428571438E-2</v>
      </c>
      <c r="G139" s="68">
        <v>2200</v>
      </c>
      <c r="H139" s="68">
        <v>900</v>
      </c>
      <c r="AB139" s="68" t="s">
        <v>3948</v>
      </c>
      <c r="AC139" s="68" t="s">
        <v>3439</v>
      </c>
      <c r="AD139" s="74" t="s">
        <v>4281</v>
      </c>
      <c r="AE139" t="s">
        <v>4279</v>
      </c>
    </row>
    <row r="140" spans="1:40">
      <c r="A140" s="68" t="s">
        <v>3574</v>
      </c>
      <c r="B140" s="68" t="s">
        <v>610</v>
      </c>
      <c r="C140" s="68" t="s">
        <v>730</v>
      </c>
      <c r="D140" s="68">
        <v>0.2</v>
      </c>
      <c r="E140" s="68">
        <v>1.4</v>
      </c>
      <c r="F140" s="77">
        <f>Materials!$D140/Materials!$E140</f>
        <v>0.14285714285714288</v>
      </c>
      <c r="G140" s="68">
        <v>2200</v>
      </c>
      <c r="H140" s="68">
        <v>900</v>
      </c>
      <c r="AB140" s="68" t="s">
        <v>3949</v>
      </c>
      <c r="AC140" s="68" t="s">
        <v>3439</v>
      </c>
      <c r="AD140" s="74" t="s">
        <v>4281</v>
      </c>
      <c r="AE140" t="s">
        <v>4280</v>
      </c>
    </row>
    <row r="141" spans="1:40">
      <c r="A141" s="76" t="s">
        <v>3575</v>
      </c>
      <c r="B141" s="68" t="s">
        <v>610</v>
      </c>
      <c r="C141" s="68" t="s">
        <v>730</v>
      </c>
      <c r="D141" s="68">
        <v>0.05</v>
      </c>
      <c r="E141">
        <v>0.8</v>
      </c>
      <c r="F141" s="77">
        <f>Materials!$D141/Materials!$E141</f>
        <v>6.25E-2</v>
      </c>
      <c r="G141">
        <v>2200</v>
      </c>
      <c r="H141">
        <v>900</v>
      </c>
      <c r="AB141" s="68" t="s">
        <v>3950</v>
      </c>
      <c r="AC141" s="68" t="s">
        <v>3439</v>
      </c>
      <c r="AD141" s="76" t="s">
        <v>4285</v>
      </c>
      <c r="AE141" s="76" t="s">
        <v>4282</v>
      </c>
    </row>
    <row r="142" spans="1:40">
      <c r="A142" s="76" t="s">
        <v>3576</v>
      </c>
      <c r="B142" s="68" t="s">
        <v>610</v>
      </c>
      <c r="C142" s="68" t="s">
        <v>730</v>
      </c>
      <c r="D142" s="68">
        <v>0.1</v>
      </c>
      <c r="E142">
        <v>0.8</v>
      </c>
      <c r="F142" s="77">
        <f>Materials!$D142/Materials!$E142</f>
        <v>0.125</v>
      </c>
      <c r="G142">
        <v>2200</v>
      </c>
      <c r="H142">
        <v>900</v>
      </c>
      <c r="AB142" s="68" t="s">
        <v>3951</v>
      </c>
      <c r="AC142" s="68" t="s">
        <v>3439</v>
      </c>
      <c r="AD142" s="76" t="s">
        <v>4285</v>
      </c>
      <c r="AE142" s="76" t="s">
        <v>4283</v>
      </c>
    </row>
    <row r="143" spans="1:40">
      <c r="A143" s="76" t="s">
        <v>3577</v>
      </c>
      <c r="B143" s="68" t="s">
        <v>610</v>
      </c>
      <c r="C143" s="68" t="s">
        <v>730</v>
      </c>
      <c r="D143" s="68">
        <v>0.2</v>
      </c>
      <c r="E143">
        <v>0.8</v>
      </c>
      <c r="F143" s="77">
        <f>Materials!$D143/Materials!$E143</f>
        <v>0.25</v>
      </c>
      <c r="G143">
        <v>2200</v>
      </c>
      <c r="H143">
        <v>900</v>
      </c>
      <c r="AB143" s="68" t="s">
        <v>3952</v>
      </c>
      <c r="AC143" s="68" t="s">
        <v>3439</v>
      </c>
      <c r="AD143" s="76" t="s">
        <v>4285</v>
      </c>
      <c r="AE143" s="76" t="s">
        <v>4284</v>
      </c>
    </row>
    <row r="144" spans="1:40">
      <c r="A144" s="68" t="s">
        <v>3578</v>
      </c>
      <c r="B144" s="68" t="s">
        <v>610</v>
      </c>
      <c r="C144" s="68" t="s">
        <v>730</v>
      </c>
      <c r="D144" s="68">
        <v>0.05</v>
      </c>
      <c r="E144">
        <v>0.7</v>
      </c>
      <c r="F144" s="77">
        <f>Materials!$D144/Materials!$E144</f>
        <v>7.1428571428571438E-2</v>
      </c>
      <c r="G144">
        <v>1800</v>
      </c>
      <c r="H144" s="68">
        <v>900</v>
      </c>
      <c r="AB144" s="68" t="s">
        <v>3953</v>
      </c>
      <c r="AC144" s="68" t="s">
        <v>3439</v>
      </c>
      <c r="AD144" s="74" t="s">
        <v>4299</v>
      </c>
      <c r="AE144" t="s">
        <v>4286</v>
      </c>
    </row>
    <row r="145" spans="1:40">
      <c r="A145" s="68" t="s">
        <v>3579</v>
      </c>
      <c r="B145" s="68" t="s">
        <v>610</v>
      </c>
      <c r="C145" s="68" t="s">
        <v>730</v>
      </c>
      <c r="D145" s="68">
        <v>0.1</v>
      </c>
      <c r="E145" s="68">
        <v>0.7</v>
      </c>
      <c r="F145" s="77">
        <f>Materials!$D145/Materials!$E145</f>
        <v>0.14285714285714288</v>
      </c>
      <c r="G145" s="68">
        <v>1800</v>
      </c>
      <c r="H145" s="68">
        <v>900</v>
      </c>
      <c r="AB145" s="68" t="s">
        <v>3954</v>
      </c>
      <c r="AC145" s="68" t="s">
        <v>3439</v>
      </c>
      <c r="AD145" s="74" t="s">
        <v>4299</v>
      </c>
      <c r="AE145" t="s">
        <v>4287</v>
      </c>
    </row>
    <row r="146" spans="1:40" s="56" customFormat="1">
      <c r="A146" s="68" t="s">
        <v>4530</v>
      </c>
      <c r="B146" s="68" t="s">
        <v>610</v>
      </c>
      <c r="C146" s="68" t="s">
        <v>730</v>
      </c>
      <c r="D146" s="68">
        <v>0.2</v>
      </c>
      <c r="E146" s="68">
        <v>0.7</v>
      </c>
      <c r="F146" s="77">
        <f>Materials!$D146/Materials!$E146</f>
        <v>0.28571428571428575</v>
      </c>
      <c r="G146" s="68">
        <v>1800</v>
      </c>
      <c r="H146" s="68">
        <v>900</v>
      </c>
      <c r="I146"/>
      <c r="J146"/>
      <c r="K146"/>
      <c r="L146"/>
      <c r="M146"/>
      <c r="N146"/>
      <c r="O146"/>
      <c r="P146"/>
      <c r="Q146"/>
      <c r="R146"/>
      <c r="S146"/>
      <c r="T146"/>
      <c r="U146"/>
      <c r="V146"/>
      <c r="W146"/>
      <c r="X146"/>
      <c r="Y146"/>
      <c r="Z146"/>
      <c r="AA146"/>
      <c r="AB146" s="68" t="s">
        <v>3955</v>
      </c>
      <c r="AC146" s="68" t="s">
        <v>3439</v>
      </c>
      <c r="AD146" s="74" t="s">
        <v>4299</v>
      </c>
      <c r="AE146" t="s">
        <v>4287</v>
      </c>
      <c r="AF146"/>
      <c r="AG146"/>
      <c r="AH146"/>
      <c r="AI146"/>
      <c r="AJ146"/>
      <c r="AK146"/>
      <c r="AM146" s="68"/>
      <c r="AN146" s="68"/>
    </row>
    <row r="147" spans="1:40">
      <c r="A147" s="68" t="s">
        <v>3581</v>
      </c>
      <c r="B147" s="68" t="s">
        <v>610</v>
      </c>
      <c r="C147" s="68" t="s">
        <v>730</v>
      </c>
      <c r="D147" s="68">
        <v>0.05</v>
      </c>
      <c r="E147">
        <v>0.52</v>
      </c>
      <c r="F147" s="77">
        <f>Materials!$D147/Materials!$E147</f>
        <v>9.6153846153846159E-2</v>
      </c>
      <c r="G147">
        <v>1500</v>
      </c>
      <c r="H147">
        <v>900</v>
      </c>
      <c r="AB147" s="68" t="s">
        <v>3956</v>
      </c>
      <c r="AC147" s="68" t="s">
        <v>3439</v>
      </c>
      <c r="AD147" s="74" t="s">
        <v>4300</v>
      </c>
      <c r="AE147" t="s">
        <v>4288</v>
      </c>
    </row>
    <row r="148" spans="1:40" s="68" customFormat="1">
      <c r="A148" s="68" t="s">
        <v>3582</v>
      </c>
      <c r="B148" s="68" t="s">
        <v>610</v>
      </c>
      <c r="C148" s="68" t="s">
        <v>730</v>
      </c>
      <c r="D148" s="68">
        <v>0.1</v>
      </c>
      <c r="E148" s="68">
        <v>0.52</v>
      </c>
      <c r="F148" s="77">
        <f>Materials!$D148/Materials!$E148</f>
        <v>0.19230769230769232</v>
      </c>
      <c r="G148" s="68">
        <v>1500</v>
      </c>
      <c r="H148" s="68">
        <v>900</v>
      </c>
      <c r="I148"/>
      <c r="J148"/>
      <c r="K148"/>
      <c r="L148"/>
      <c r="M148"/>
      <c r="N148"/>
      <c r="O148"/>
      <c r="P148"/>
      <c r="Q148"/>
      <c r="R148"/>
      <c r="S148"/>
      <c r="T148"/>
      <c r="U148"/>
      <c r="V148"/>
      <c r="W148"/>
      <c r="X148"/>
      <c r="Y148"/>
      <c r="Z148"/>
      <c r="AA148"/>
      <c r="AB148" s="68" t="s">
        <v>3957</v>
      </c>
      <c r="AC148" s="68" t="s">
        <v>3439</v>
      </c>
      <c r="AD148" s="74" t="s">
        <v>4300</v>
      </c>
      <c r="AE148" t="s">
        <v>4289</v>
      </c>
      <c r="AF148"/>
      <c r="AG148"/>
      <c r="AH148"/>
      <c r="AI148"/>
      <c r="AJ148"/>
      <c r="AK148"/>
    </row>
    <row r="149" spans="1:40" s="68" customFormat="1">
      <c r="A149" s="68" t="s">
        <v>3580</v>
      </c>
      <c r="B149" s="68" t="s">
        <v>610</v>
      </c>
      <c r="C149" s="68" t="s">
        <v>730</v>
      </c>
      <c r="D149" s="68">
        <v>0.2</v>
      </c>
      <c r="E149" s="68">
        <v>0.52</v>
      </c>
      <c r="F149" s="77">
        <f>Materials!$D149/Materials!$E149</f>
        <v>0.38461538461538464</v>
      </c>
      <c r="G149" s="68">
        <v>1500</v>
      </c>
      <c r="H149" s="68">
        <v>900</v>
      </c>
      <c r="I149"/>
      <c r="J149"/>
      <c r="K149"/>
      <c r="L149"/>
      <c r="M149"/>
      <c r="N149"/>
      <c r="O149"/>
      <c r="P149"/>
      <c r="Q149"/>
      <c r="R149"/>
      <c r="S149"/>
      <c r="T149"/>
      <c r="U149"/>
      <c r="V149"/>
      <c r="W149"/>
      <c r="X149"/>
      <c r="Y149"/>
      <c r="Z149"/>
      <c r="AA149"/>
      <c r="AB149" s="68" t="s">
        <v>3958</v>
      </c>
      <c r="AC149" s="68" t="s">
        <v>3439</v>
      </c>
      <c r="AD149" s="74" t="s">
        <v>4300</v>
      </c>
      <c r="AE149" t="s">
        <v>4290</v>
      </c>
      <c r="AF149"/>
      <c r="AG149"/>
      <c r="AH149"/>
      <c r="AI149"/>
      <c r="AJ149"/>
      <c r="AK149"/>
    </row>
    <row r="150" spans="1:40" s="68" customFormat="1">
      <c r="A150" s="68" t="s">
        <v>3583</v>
      </c>
      <c r="B150" s="68" t="s">
        <v>610</v>
      </c>
      <c r="C150" s="68" t="s">
        <v>730</v>
      </c>
      <c r="D150" s="68">
        <v>0.05</v>
      </c>
      <c r="E150">
        <v>0.44</v>
      </c>
      <c r="F150" s="77">
        <f>Materials!$D150/Materials!$E150</f>
        <v>0.11363636363636365</v>
      </c>
      <c r="G150">
        <v>1300</v>
      </c>
      <c r="H150" s="68">
        <v>900</v>
      </c>
      <c r="I150"/>
      <c r="J150"/>
      <c r="K150"/>
      <c r="L150"/>
      <c r="M150"/>
      <c r="N150"/>
      <c r="O150"/>
      <c r="P150"/>
      <c r="Q150"/>
      <c r="R150"/>
      <c r="S150"/>
      <c r="T150"/>
      <c r="U150"/>
      <c r="V150"/>
      <c r="W150"/>
      <c r="X150"/>
      <c r="Y150"/>
      <c r="Z150"/>
      <c r="AA150"/>
      <c r="AB150" s="68" t="s">
        <v>3959</v>
      </c>
      <c r="AC150" s="68" t="s">
        <v>3439</v>
      </c>
      <c r="AD150" s="74" t="s">
        <v>4300</v>
      </c>
      <c r="AE150" t="s">
        <v>4291</v>
      </c>
      <c r="AF150"/>
      <c r="AG150"/>
      <c r="AH150"/>
      <c r="AI150"/>
      <c r="AJ150"/>
      <c r="AK150"/>
    </row>
    <row r="151" spans="1:40" s="68" customFormat="1">
      <c r="A151" s="68" t="s">
        <v>3584</v>
      </c>
      <c r="B151" s="68" t="s">
        <v>610</v>
      </c>
      <c r="C151" s="68" t="s">
        <v>730</v>
      </c>
      <c r="D151" s="68">
        <v>0.1</v>
      </c>
      <c r="E151">
        <v>0.44</v>
      </c>
      <c r="F151" s="77">
        <f>Materials!$D151/Materials!$E151</f>
        <v>0.22727272727272729</v>
      </c>
      <c r="G151">
        <v>1300</v>
      </c>
      <c r="H151" s="68">
        <v>900</v>
      </c>
      <c r="I151"/>
      <c r="J151"/>
      <c r="K151"/>
      <c r="L151"/>
      <c r="M151"/>
      <c r="N151"/>
      <c r="O151"/>
      <c r="P151"/>
      <c r="Q151"/>
      <c r="R151"/>
      <c r="S151"/>
      <c r="T151"/>
      <c r="U151"/>
      <c r="V151"/>
      <c r="W151"/>
      <c r="X151"/>
      <c r="Y151"/>
      <c r="Z151"/>
      <c r="AA151"/>
      <c r="AB151" s="68" t="s">
        <v>3960</v>
      </c>
      <c r="AC151" s="68" t="s">
        <v>3439</v>
      </c>
      <c r="AD151" s="74" t="s">
        <v>4300</v>
      </c>
      <c r="AE151" t="s">
        <v>4292</v>
      </c>
      <c r="AF151"/>
      <c r="AG151"/>
      <c r="AH151"/>
      <c r="AI151"/>
      <c r="AJ151"/>
      <c r="AK151"/>
    </row>
    <row r="152" spans="1:40" s="68" customFormat="1">
      <c r="A152" s="68" t="s">
        <v>3585</v>
      </c>
      <c r="B152" s="68" t="s">
        <v>610</v>
      </c>
      <c r="C152" s="68" t="s">
        <v>730</v>
      </c>
      <c r="D152" s="68">
        <v>0.2</v>
      </c>
      <c r="E152">
        <v>0.44</v>
      </c>
      <c r="F152" s="77">
        <f>Materials!$D152/Materials!$E152</f>
        <v>0.45454545454545459</v>
      </c>
      <c r="G152">
        <v>1300</v>
      </c>
      <c r="H152" s="68">
        <v>900</v>
      </c>
      <c r="I152"/>
      <c r="J152"/>
      <c r="K152"/>
      <c r="L152"/>
      <c r="M152"/>
      <c r="N152"/>
      <c r="O152"/>
      <c r="P152"/>
      <c r="Q152"/>
      <c r="R152"/>
      <c r="S152"/>
      <c r="T152"/>
      <c r="U152"/>
      <c r="V152"/>
      <c r="W152"/>
      <c r="X152"/>
      <c r="Y152"/>
      <c r="Z152"/>
      <c r="AA152"/>
      <c r="AB152" s="68" t="s">
        <v>3961</v>
      </c>
      <c r="AC152" s="68" t="s">
        <v>3439</v>
      </c>
      <c r="AD152" s="74" t="s">
        <v>4300</v>
      </c>
      <c r="AE152" t="s">
        <v>4293</v>
      </c>
      <c r="AF152"/>
      <c r="AG152"/>
      <c r="AH152"/>
      <c r="AI152"/>
      <c r="AJ152"/>
      <c r="AK152"/>
    </row>
    <row r="153" spans="1:40" s="68" customFormat="1">
      <c r="A153" s="68" t="s">
        <v>3586</v>
      </c>
      <c r="B153" s="68" t="s">
        <v>610</v>
      </c>
      <c r="C153" s="68" t="s">
        <v>730</v>
      </c>
      <c r="D153" s="68">
        <v>0.05</v>
      </c>
      <c r="E153">
        <v>0.35</v>
      </c>
      <c r="F153" s="77">
        <f>Materials!$D153/Materials!$E153</f>
        <v>0.14285714285714288</v>
      </c>
      <c r="G153">
        <v>1100</v>
      </c>
      <c r="H153" s="68">
        <v>900</v>
      </c>
      <c r="I153"/>
      <c r="J153"/>
      <c r="K153"/>
      <c r="L153"/>
      <c r="M153"/>
      <c r="N153"/>
      <c r="O153"/>
      <c r="P153"/>
      <c r="Q153"/>
      <c r="R153"/>
      <c r="S153"/>
      <c r="T153"/>
      <c r="U153"/>
      <c r="V153"/>
      <c r="W153"/>
      <c r="X153"/>
      <c r="Y153"/>
      <c r="Z153"/>
      <c r="AA153"/>
      <c r="AB153" s="68" t="s">
        <v>3962</v>
      </c>
      <c r="AC153" s="68" t="s">
        <v>3439</v>
      </c>
      <c r="AD153" s="74" t="s">
        <v>4300</v>
      </c>
      <c r="AE153" t="s">
        <v>4294</v>
      </c>
      <c r="AF153"/>
      <c r="AG153"/>
      <c r="AH153"/>
      <c r="AI153"/>
      <c r="AJ153"/>
      <c r="AK153"/>
    </row>
    <row r="154" spans="1:40" s="68" customFormat="1">
      <c r="A154" s="68" t="s">
        <v>3587</v>
      </c>
      <c r="B154" s="68" t="s">
        <v>610</v>
      </c>
      <c r="C154" s="68" t="s">
        <v>730</v>
      </c>
      <c r="D154" s="68">
        <v>0.1</v>
      </c>
      <c r="E154" s="68">
        <v>0.35</v>
      </c>
      <c r="F154" s="77">
        <f>Materials!$D154/Materials!$E154</f>
        <v>0.28571428571428575</v>
      </c>
      <c r="G154" s="68">
        <v>1100</v>
      </c>
      <c r="H154" s="68">
        <v>900</v>
      </c>
      <c r="I154"/>
      <c r="J154"/>
      <c r="K154"/>
      <c r="L154"/>
      <c r="M154"/>
      <c r="N154"/>
      <c r="O154"/>
      <c r="P154"/>
      <c r="Q154"/>
      <c r="R154"/>
      <c r="S154"/>
      <c r="T154"/>
      <c r="U154"/>
      <c r="V154"/>
      <c r="W154"/>
      <c r="X154"/>
      <c r="Y154"/>
      <c r="Z154"/>
      <c r="AA154"/>
      <c r="AB154" s="68" t="s">
        <v>3963</v>
      </c>
      <c r="AC154" s="68" t="s">
        <v>3439</v>
      </c>
      <c r="AD154" s="74" t="s">
        <v>4300</v>
      </c>
      <c r="AE154" t="s">
        <v>4295</v>
      </c>
      <c r="AF154"/>
      <c r="AG154"/>
      <c r="AH154"/>
      <c r="AI154"/>
      <c r="AJ154"/>
      <c r="AK154"/>
    </row>
    <row r="155" spans="1:40" s="68" customFormat="1">
      <c r="A155" s="68" t="s">
        <v>3588</v>
      </c>
      <c r="B155" s="68" t="s">
        <v>610</v>
      </c>
      <c r="C155" s="68" t="s">
        <v>730</v>
      </c>
      <c r="D155" s="68">
        <v>0.2</v>
      </c>
      <c r="E155" s="68">
        <v>0.35</v>
      </c>
      <c r="F155" s="77">
        <f>Materials!$D155/Materials!$E155</f>
        <v>0.57142857142857151</v>
      </c>
      <c r="G155" s="68">
        <v>1100</v>
      </c>
      <c r="H155" s="68">
        <v>900</v>
      </c>
      <c r="I155"/>
      <c r="J155"/>
      <c r="K155"/>
      <c r="L155"/>
      <c r="M155"/>
      <c r="N155"/>
      <c r="O155"/>
      <c r="P155"/>
      <c r="Q155"/>
      <c r="R155"/>
      <c r="S155"/>
      <c r="T155"/>
      <c r="U155"/>
      <c r="V155"/>
      <c r="W155"/>
      <c r="X155"/>
      <c r="Y155"/>
      <c r="Z155"/>
      <c r="AA155"/>
      <c r="AB155" s="68" t="s">
        <v>3964</v>
      </c>
      <c r="AC155" s="68" t="s">
        <v>3439</v>
      </c>
      <c r="AD155" s="74" t="s">
        <v>4300</v>
      </c>
      <c r="AE155" t="s">
        <v>4296</v>
      </c>
      <c r="AF155"/>
      <c r="AG155"/>
      <c r="AH155"/>
      <c r="AI155"/>
      <c r="AJ155"/>
      <c r="AK155"/>
    </row>
    <row r="156" spans="1:40" s="68" customFormat="1">
      <c r="A156" s="68" t="s">
        <v>3589</v>
      </c>
      <c r="B156" s="68" t="s">
        <v>610</v>
      </c>
      <c r="C156" s="68" t="s">
        <v>730</v>
      </c>
      <c r="D156" s="68">
        <v>0.05</v>
      </c>
      <c r="E156">
        <v>0.46</v>
      </c>
      <c r="F156" s="77">
        <f>Materials!$D156/Materials!$E156</f>
        <v>0.10869565217391304</v>
      </c>
      <c r="G156">
        <v>1050</v>
      </c>
      <c r="H156" s="68">
        <v>900</v>
      </c>
      <c r="I156"/>
      <c r="J156"/>
      <c r="K156"/>
      <c r="L156"/>
      <c r="M156"/>
      <c r="N156"/>
      <c r="O156"/>
      <c r="P156"/>
      <c r="Q156"/>
      <c r="R156"/>
      <c r="S156"/>
      <c r="T156"/>
      <c r="U156"/>
      <c r="V156"/>
      <c r="W156"/>
      <c r="X156"/>
      <c r="Y156"/>
      <c r="Z156"/>
      <c r="AA156"/>
      <c r="AB156" s="68" t="s">
        <v>3965</v>
      </c>
      <c r="AC156" s="68" t="s">
        <v>3439</v>
      </c>
      <c r="AD156" s="74" t="s">
        <v>4302</v>
      </c>
      <c r="AE156" t="s">
        <v>4297</v>
      </c>
      <c r="AF156"/>
      <c r="AG156"/>
      <c r="AH156"/>
      <c r="AI156"/>
      <c r="AJ156"/>
      <c r="AK156"/>
    </row>
    <row r="157" spans="1:40" s="68" customFormat="1">
      <c r="A157" s="68" t="s">
        <v>3590</v>
      </c>
      <c r="B157" s="68" t="s">
        <v>610</v>
      </c>
      <c r="C157" s="68" t="s">
        <v>730</v>
      </c>
      <c r="D157" s="68">
        <v>0.1</v>
      </c>
      <c r="E157" s="68">
        <v>0.46</v>
      </c>
      <c r="F157" s="77">
        <f>Materials!$D157/Materials!$E157</f>
        <v>0.21739130434782608</v>
      </c>
      <c r="G157" s="68">
        <v>1050</v>
      </c>
      <c r="H157" s="68">
        <v>900</v>
      </c>
      <c r="I157"/>
      <c r="J157"/>
      <c r="K157"/>
      <c r="L157"/>
      <c r="M157"/>
      <c r="N157"/>
      <c r="O157"/>
      <c r="P157"/>
      <c r="Q157"/>
      <c r="R157"/>
      <c r="S157"/>
      <c r="T157"/>
      <c r="U157"/>
      <c r="V157"/>
      <c r="W157"/>
      <c r="X157"/>
      <c r="Y157"/>
      <c r="Z157"/>
      <c r="AA157"/>
      <c r="AB157" s="68" t="s">
        <v>3966</v>
      </c>
      <c r="AC157" s="68" t="s">
        <v>3439</v>
      </c>
      <c r="AD157" s="74" t="s">
        <v>4302</v>
      </c>
      <c r="AE157" t="s">
        <v>4298</v>
      </c>
      <c r="AF157"/>
      <c r="AG157"/>
      <c r="AH157"/>
      <c r="AI157"/>
      <c r="AJ157"/>
      <c r="AK157"/>
    </row>
    <row r="158" spans="1:40" s="68" customFormat="1">
      <c r="A158" s="68" t="s">
        <v>3591</v>
      </c>
      <c r="B158" s="68" t="s">
        <v>610</v>
      </c>
      <c r="C158" s="68" t="s">
        <v>730</v>
      </c>
      <c r="D158" s="68">
        <v>0.2</v>
      </c>
      <c r="E158" s="68">
        <v>0.46</v>
      </c>
      <c r="F158" s="77">
        <f>Materials!$D158/Materials!$E158</f>
        <v>0.43478260869565216</v>
      </c>
      <c r="G158" s="68">
        <v>1050</v>
      </c>
      <c r="H158" s="68">
        <v>900</v>
      </c>
      <c r="I158"/>
      <c r="J158"/>
      <c r="K158"/>
      <c r="L158"/>
      <c r="M158"/>
      <c r="N158"/>
      <c r="O158"/>
      <c r="P158"/>
      <c r="Q158"/>
      <c r="R158"/>
      <c r="S158"/>
      <c r="T158"/>
      <c r="U158"/>
      <c r="V158"/>
      <c r="W158"/>
      <c r="X158"/>
      <c r="Y158"/>
      <c r="Z158"/>
      <c r="AA158"/>
      <c r="AB158" s="68" t="s">
        <v>3967</v>
      </c>
      <c r="AC158" s="68" t="s">
        <v>3439</v>
      </c>
      <c r="AD158" s="74" t="s">
        <v>4302</v>
      </c>
      <c r="AE158" t="s">
        <v>4301</v>
      </c>
      <c r="AF158"/>
      <c r="AG158"/>
      <c r="AH158"/>
      <c r="AI158"/>
      <c r="AJ158"/>
      <c r="AK158"/>
    </row>
    <row r="159" spans="1:40" s="68" customFormat="1">
      <c r="A159" s="68" t="s">
        <v>3592</v>
      </c>
      <c r="B159" s="68" t="s">
        <v>610</v>
      </c>
      <c r="C159" s="68" t="s">
        <v>730</v>
      </c>
      <c r="D159" s="68">
        <v>0.05</v>
      </c>
      <c r="E159">
        <v>1.05</v>
      </c>
      <c r="F159" s="77">
        <f>Materials!$D159/Materials!$E159</f>
        <v>4.7619047619047616E-2</v>
      </c>
      <c r="G159">
        <v>1700</v>
      </c>
      <c r="H159" s="68">
        <v>900</v>
      </c>
      <c r="I159"/>
      <c r="J159"/>
      <c r="K159"/>
      <c r="L159"/>
      <c r="M159"/>
      <c r="N159"/>
      <c r="O159"/>
      <c r="P159"/>
      <c r="Q159"/>
      <c r="R159"/>
      <c r="S159"/>
      <c r="T159"/>
      <c r="U159"/>
      <c r="V159"/>
      <c r="W159"/>
      <c r="X159"/>
      <c r="Y159"/>
      <c r="Z159"/>
      <c r="AA159"/>
      <c r="AB159" s="68" t="s">
        <v>3968</v>
      </c>
      <c r="AC159" s="68" t="s">
        <v>3439</v>
      </c>
      <c r="AD159" s="74" t="s">
        <v>4403</v>
      </c>
      <c r="AE159" t="s">
        <v>4315</v>
      </c>
      <c r="AF159"/>
      <c r="AG159"/>
      <c r="AH159"/>
      <c r="AI159"/>
      <c r="AJ159"/>
      <c r="AK159"/>
    </row>
    <row r="160" spans="1:40" s="68" customFormat="1">
      <c r="A160" s="68" t="s">
        <v>3593</v>
      </c>
      <c r="B160" s="68" t="s">
        <v>610</v>
      </c>
      <c r="C160" s="68" t="s">
        <v>730</v>
      </c>
      <c r="D160" s="68">
        <v>0.1</v>
      </c>
      <c r="E160" s="68">
        <v>1.05</v>
      </c>
      <c r="F160" s="77">
        <f>Materials!$D160/Materials!$E160</f>
        <v>9.5238095238095233E-2</v>
      </c>
      <c r="G160">
        <v>1700</v>
      </c>
      <c r="H160" s="68">
        <v>900</v>
      </c>
      <c r="I160"/>
      <c r="J160"/>
      <c r="K160"/>
      <c r="L160"/>
      <c r="M160"/>
      <c r="N160"/>
      <c r="O160"/>
      <c r="P160"/>
      <c r="Q160"/>
      <c r="R160"/>
      <c r="S160"/>
      <c r="T160"/>
      <c r="U160"/>
      <c r="V160"/>
      <c r="W160"/>
      <c r="X160"/>
      <c r="Y160"/>
      <c r="Z160"/>
      <c r="AA160"/>
      <c r="AB160" s="68" t="s">
        <v>3969</v>
      </c>
      <c r="AC160" s="68" t="s">
        <v>3439</v>
      </c>
      <c r="AD160" s="74" t="s">
        <v>4403</v>
      </c>
      <c r="AE160" t="s">
        <v>4316</v>
      </c>
      <c r="AF160"/>
      <c r="AG160"/>
      <c r="AH160"/>
      <c r="AI160"/>
      <c r="AJ160"/>
      <c r="AK160"/>
    </row>
    <row r="161" spans="1:37" s="68" customFormat="1">
      <c r="A161" s="68" t="s">
        <v>3594</v>
      </c>
      <c r="B161" s="68" t="s">
        <v>610</v>
      </c>
      <c r="C161" s="68" t="s">
        <v>730</v>
      </c>
      <c r="D161" s="68">
        <v>0.2</v>
      </c>
      <c r="E161" s="68">
        <v>1.05</v>
      </c>
      <c r="F161" s="77">
        <f>Materials!$D161/Materials!$E161</f>
        <v>0.19047619047619047</v>
      </c>
      <c r="G161">
        <v>1700</v>
      </c>
      <c r="H161" s="68">
        <v>900</v>
      </c>
      <c r="I161"/>
      <c r="J161"/>
      <c r="K161"/>
      <c r="L161"/>
      <c r="M161"/>
      <c r="N161"/>
      <c r="O161"/>
      <c r="P161"/>
      <c r="Q161"/>
      <c r="R161"/>
      <c r="S161"/>
      <c r="T161"/>
      <c r="U161"/>
      <c r="V161"/>
      <c r="W161"/>
      <c r="X161"/>
      <c r="Y161"/>
      <c r="Z161"/>
      <c r="AA161"/>
      <c r="AB161" s="68" t="s">
        <v>3970</v>
      </c>
      <c r="AC161" s="68" t="s">
        <v>3439</v>
      </c>
      <c r="AD161" s="74" t="s">
        <v>4403</v>
      </c>
      <c r="AE161" t="s">
        <v>4317</v>
      </c>
      <c r="AF161"/>
      <c r="AG161"/>
      <c r="AH161"/>
      <c r="AI161"/>
      <c r="AJ161"/>
      <c r="AK161"/>
    </row>
    <row r="162" spans="1:37" s="68" customFormat="1">
      <c r="A162" s="68" t="s">
        <v>3595</v>
      </c>
      <c r="B162" s="68" t="s">
        <v>610</v>
      </c>
      <c r="C162" s="68" t="s">
        <v>730</v>
      </c>
      <c r="D162" s="68">
        <v>0.05</v>
      </c>
      <c r="E162">
        <v>0.85</v>
      </c>
      <c r="F162" s="77">
        <f>Materials!$D162/Materials!$E162</f>
        <v>5.8823529411764712E-2</v>
      </c>
      <c r="G162">
        <v>1500</v>
      </c>
      <c r="H162" s="68">
        <v>900</v>
      </c>
      <c r="I162"/>
      <c r="J162"/>
      <c r="K162"/>
      <c r="L162"/>
      <c r="M162"/>
      <c r="N162"/>
      <c r="O162"/>
      <c r="P162"/>
      <c r="Q162"/>
      <c r="R162"/>
      <c r="S162"/>
      <c r="T162"/>
      <c r="U162"/>
      <c r="V162"/>
      <c r="W162"/>
      <c r="X162"/>
      <c r="Y162"/>
      <c r="Z162"/>
      <c r="AA162"/>
      <c r="AB162" s="68" t="s">
        <v>3971</v>
      </c>
      <c r="AC162" s="68" t="s">
        <v>3439</v>
      </c>
      <c r="AD162" s="74" t="s">
        <v>4403</v>
      </c>
      <c r="AE162" t="s">
        <v>4404</v>
      </c>
      <c r="AF162"/>
      <c r="AG162"/>
      <c r="AH162"/>
      <c r="AI162"/>
      <c r="AJ162"/>
      <c r="AK162"/>
    </row>
    <row r="163" spans="1:37" s="68" customFormat="1">
      <c r="A163" s="68" t="s">
        <v>3596</v>
      </c>
      <c r="B163" s="68" t="s">
        <v>610</v>
      </c>
      <c r="C163" s="68" t="s">
        <v>730</v>
      </c>
      <c r="D163" s="68">
        <v>0.1</v>
      </c>
      <c r="E163" s="68">
        <v>0.85</v>
      </c>
      <c r="F163" s="77">
        <f>Materials!$D163/Materials!$E163</f>
        <v>0.11764705882352942</v>
      </c>
      <c r="G163" s="68">
        <v>1500</v>
      </c>
      <c r="H163" s="68">
        <v>900</v>
      </c>
      <c r="I163"/>
      <c r="J163"/>
      <c r="K163"/>
      <c r="L163"/>
      <c r="M163"/>
      <c r="N163"/>
      <c r="O163"/>
      <c r="P163"/>
      <c r="Q163"/>
      <c r="R163"/>
      <c r="S163"/>
      <c r="T163"/>
      <c r="U163"/>
      <c r="V163"/>
      <c r="W163"/>
      <c r="X163"/>
      <c r="Y163"/>
      <c r="Z163"/>
      <c r="AA163"/>
      <c r="AB163" s="68" t="s">
        <v>3972</v>
      </c>
      <c r="AC163" s="68" t="s">
        <v>3439</v>
      </c>
      <c r="AD163" s="74" t="s">
        <v>4403</v>
      </c>
      <c r="AE163" t="s">
        <v>4405</v>
      </c>
      <c r="AF163"/>
      <c r="AG163"/>
      <c r="AH163"/>
      <c r="AI163"/>
      <c r="AJ163"/>
      <c r="AK163"/>
    </row>
    <row r="164" spans="1:37" s="68" customFormat="1">
      <c r="A164" s="68" t="s">
        <v>3597</v>
      </c>
      <c r="B164" s="68" t="s">
        <v>610</v>
      </c>
      <c r="C164" s="68" t="s">
        <v>730</v>
      </c>
      <c r="D164" s="68">
        <v>0.2</v>
      </c>
      <c r="E164" s="68">
        <v>0.85</v>
      </c>
      <c r="F164" s="77">
        <f>Materials!$D164/Materials!$E164</f>
        <v>0.23529411764705885</v>
      </c>
      <c r="G164" s="68">
        <v>1500</v>
      </c>
      <c r="H164" s="68">
        <v>900</v>
      </c>
      <c r="I164"/>
      <c r="J164"/>
      <c r="K164"/>
      <c r="L164"/>
      <c r="M164"/>
      <c r="N164"/>
      <c r="O164"/>
      <c r="P164"/>
      <c r="Q164"/>
      <c r="R164"/>
      <c r="S164"/>
      <c r="T164"/>
      <c r="U164"/>
      <c r="V164"/>
      <c r="W164"/>
      <c r="X164"/>
      <c r="Y164"/>
      <c r="Z164"/>
      <c r="AA164"/>
      <c r="AB164" s="68" t="s">
        <v>3973</v>
      </c>
      <c r="AC164" s="68" t="s">
        <v>3439</v>
      </c>
      <c r="AD164" s="74" t="s">
        <v>4403</v>
      </c>
      <c r="AE164" t="s">
        <v>4406</v>
      </c>
      <c r="AF164"/>
      <c r="AG164"/>
      <c r="AH164"/>
      <c r="AI164"/>
      <c r="AJ164"/>
      <c r="AK164"/>
    </row>
    <row r="165" spans="1:37" s="68" customFormat="1">
      <c r="A165" s="68" t="s">
        <v>3598</v>
      </c>
      <c r="B165" s="68" t="s">
        <v>610</v>
      </c>
      <c r="C165" s="68" t="s">
        <v>730</v>
      </c>
      <c r="D165" s="68">
        <v>0.05</v>
      </c>
      <c r="E165">
        <v>0.7</v>
      </c>
      <c r="F165" s="77">
        <f>Materials!$D165/Materials!$E165</f>
        <v>7.1428571428571438E-2</v>
      </c>
      <c r="G165">
        <v>1300</v>
      </c>
      <c r="H165" s="68">
        <v>900</v>
      </c>
      <c r="I165"/>
      <c r="J165"/>
      <c r="K165"/>
      <c r="L165"/>
      <c r="M165"/>
      <c r="N165"/>
      <c r="O165"/>
      <c r="P165"/>
      <c r="Q165"/>
      <c r="R165"/>
      <c r="S165"/>
      <c r="T165"/>
      <c r="U165"/>
      <c r="V165"/>
      <c r="W165"/>
      <c r="X165"/>
      <c r="Y165"/>
      <c r="Z165"/>
      <c r="AA165"/>
      <c r="AB165" s="68" t="s">
        <v>3974</v>
      </c>
      <c r="AC165" s="68" t="s">
        <v>3439</v>
      </c>
      <c r="AD165" s="74" t="s">
        <v>4403</v>
      </c>
      <c r="AE165" t="s">
        <v>4407</v>
      </c>
      <c r="AF165"/>
      <c r="AG165"/>
      <c r="AH165"/>
      <c r="AI165"/>
      <c r="AJ165"/>
      <c r="AK165"/>
    </row>
    <row r="166" spans="1:37" s="68" customFormat="1">
      <c r="A166" s="68" t="s">
        <v>3599</v>
      </c>
      <c r="B166" s="68" t="s">
        <v>610</v>
      </c>
      <c r="C166" s="68" t="s">
        <v>730</v>
      </c>
      <c r="D166" s="68">
        <v>0.1</v>
      </c>
      <c r="E166" s="68">
        <v>0.7</v>
      </c>
      <c r="F166" s="77">
        <f>Materials!$D166/Materials!$E166</f>
        <v>0.14285714285714288</v>
      </c>
      <c r="G166" s="68">
        <v>1300</v>
      </c>
      <c r="H166" s="68">
        <v>900</v>
      </c>
      <c r="I166"/>
      <c r="J166"/>
      <c r="K166"/>
      <c r="L166"/>
      <c r="M166"/>
      <c r="N166"/>
      <c r="O166"/>
      <c r="P166"/>
      <c r="Q166"/>
      <c r="R166"/>
      <c r="S166"/>
      <c r="T166"/>
      <c r="U166"/>
      <c r="V166"/>
      <c r="W166"/>
      <c r="X166"/>
      <c r="Y166"/>
      <c r="Z166"/>
      <c r="AA166"/>
      <c r="AB166" s="68" t="s">
        <v>3975</v>
      </c>
      <c r="AC166" s="68" t="s">
        <v>3439</v>
      </c>
      <c r="AD166" s="74" t="s">
        <v>4403</v>
      </c>
      <c r="AE166" t="s">
        <v>4408</v>
      </c>
      <c r="AF166"/>
      <c r="AG166"/>
      <c r="AH166"/>
      <c r="AI166"/>
      <c r="AJ166"/>
      <c r="AK166"/>
    </row>
    <row r="167" spans="1:37" s="68" customFormat="1">
      <c r="A167" s="68" t="s">
        <v>3600</v>
      </c>
      <c r="B167" s="68" t="s">
        <v>610</v>
      </c>
      <c r="C167" s="68" t="s">
        <v>730</v>
      </c>
      <c r="D167" s="68">
        <v>0.2</v>
      </c>
      <c r="E167" s="68">
        <v>0.7</v>
      </c>
      <c r="F167" s="77">
        <f>Materials!$D167/Materials!$E167</f>
        <v>0.28571428571428575</v>
      </c>
      <c r="G167" s="68">
        <v>1300</v>
      </c>
      <c r="H167" s="68">
        <v>900</v>
      </c>
      <c r="I167"/>
      <c r="J167"/>
      <c r="K167"/>
      <c r="L167"/>
      <c r="M167"/>
      <c r="N167"/>
      <c r="O167"/>
      <c r="P167"/>
      <c r="Q167"/>
      <c r="R167"/>
      <c r="S167"/>
      <c r="T167"/>
      <c r="U167"/>
      <c r="V167"/>
      <c r="W167"/>
      <c r="X167"/>
      <c r="Y167"/>
      <c r="Z167"/>
      <c r="AA167"/>
      <c r="AB167" s="68" t="s">
        <v>3976</v>
      </c>
      <c r="AC167" s="68" t="s">
        <v>3439</v>
      </c>
      <c r="AD167" s="74" t="s">
        <v>4403</v>
      </c>
      <c r="AE167" t="s">
        <v>4409</v>
      </c>
      <c r="AF167"/>
      <c r="AG167"/>
      <c r="AH167"/>
      <c r="AI167"/>
      <c r="AJ167"/>
      <c r="AK167"/>
    </row>
    <row r="168" spans="1:37" s="68" customFormat="1">
      <c r="A168" s="68" t="s">
        <v>3601</v>
      </c>
      <c r="B168" s="68" t="s">
        <v>610</v>
      </c>
      <c r="C168" s="68" t="s">
        <v>730</v>
      </c>
      <c r="D168" s="68">
        <v>0.05</v>
      </c>
      <c r="E168">
        <v>0.46</v>
      </c>
      <c r="F168" s="77">
        <f>Materials!$D168/Materials!$E168</f>
        <v>0.10869565217391304</v>
      </c>
      <c r="G168">
        <v>1100</v>
      </c>
      <c r="H168" s="68">
        <v>900</v>
      </c>
      <c r="I168"/>
      <c r="J168"/>
      <c r="K168"/>
      <c r="L168"/>
      <c r="M168"/>
      <c r="N168"/>
      <c r="O168"/>
      <c r="P168"/>
      <c r="Q168"/>
      <c r="R168"/>
      <c r="S168"/>
      <c r="T168"/>
      <c r="U168"/>
      <c r="V168"/>
      <c r="W168"/>
      <c r="X168"/>
      <c r="Y168"/>
      <c r="Z168"/>
      <c r="AA168"/>
      <c r="AB168" s="68" t="s">
        <v>3977</v>
      </c>
      <c r="AC168" s="68" t="s">
        <v>3439</v>
      </c>
      <c r="AD168" s="74" t="s">
        <v>4403</v>
      </c>
      <c r="AE168" t="s">
        <v>4410</v>
      </c>
      <c r="AF168"/>
      <c r="AG168"/>
      <c r="AH168"/>
      <c r="AI168"/>
      <c r="AJ168"/>
      <c r="AK168"/>
    </row>
    <row r="169" spans="1:37" s="68" customFormat="1">
      <c r="A169" s="68" t="s">
        <v>3602</v>
      </c>
      <c r="B169" s="68" t="s">
        <v>610</v>
      </c>
      <c r="C169" s="68" t="s">
        <v>730</v>
      </c>
      <c r="D169" s="68">
        <v>0.1</v>
      </c>
      <c r="E169" s="68">
        <v>0.46</v>
      </c>
      <c r="F169" s="77">
        <f>Materials!$D169/Materials!$E169</f>
        <v>0.21739130434782608</v>
      </c>
      <c r="G169" s="68">
        <v>1100</v>
      </c>
      <c r="H169" s="68">
        <v>900</v>
      </c>
      <c r="I169"/>
      <c r="J169"/>
      <c r="K169"/>
      <c r="L169"/>
      <c r="M169"/>
      <c r="N169"/>
      <c r="O169"/>
      <c r="P169"/>
      <c r="Q169"/>
      <c r="R169"/>
      <c r="S169"/>
      <c r="T169"/>
      <c r="U169"/>
      <c r="V169"/>
      <c r="W169"/>
      <c r="X169"/>
      <c r="Y169"/>
      <c r="Z169"/>
      <c r="AA169"/>
      <c r="AB169" s="68" t="s">
        <v>3978</v>
      </c>
      <c r="AC169" s="68" t="s">
        <v>3439</v>
      </c>
      <c r="AD169" s="74" t="s">
        <v>4403</v>
      </c>
      <c r="AE169" t="s">
        <v>4411</v>
      </c>
      <c r="AF169"/>
      <c r="AG169"/>
      <c r="AH169"/>
      <c r="AI169"/>
      <c r="AJ169"/>
      <c r="AK169"/>
    </row>
    <row r="170" spans="1:37" s="68" customFormat="1">
      <c r="A170" s="68" t="s">
        <v>3603</v>
      </c>
      <c r="B170" s="68" t="s">
        <v>610</v>
      </c>
      <c r="C170" s="68" t="s">
        <v>730</v>
      </c>
      <c r="D170" s="68">
        <v>0.2</v>
      </c>
      <c r="E170" s="68">
        <v>0.46</v>
      </c>
      <c r="F170" s="77">
        <f>Materials!$D170/Materials!$E170</f>
        <v>0.43478260869565216</v>
      </c>
      <c r="G170" s="68">
        <v>1100</v>
      </c>
      <c r="H170" s="68">
        <v>900</v>
      </c>
      <c r="I170"/>
      <c r="J170"/>
      <c r="K170"/>
      <c r="L170"/>
      <c r="M170"/>
      <c r="N170"/>
      <c r="O170"/>
      <c r="P170"/>
      <c r="Q170"/>
      <c r="R170"/>
      <c r="S170"/>
      <c r="T170"/>
      <c r="U170"/>
      <c r="V170"/>
      <c r="W170"/>
      <c r="X170"/>
      <c r="Y170"/>
      <c r="Z170"/>
      <c r="AA170"/>
      <c r="AB170" s="68" t="s">
        <v>3979</v>
      </c>
      <c r="AC170" s="68" t="s">
        <v>3439</v>
      </c>
      <c r="AD170" s="74" t="s">
        <v>4403</v>
      </c>
      <c r="AE170" t="s">
        <v>4412</v>
      </c>
      <c r="AF170"/>
      <c r="AG170"/>
      <c r="AH170"/>
      <c r="AI170"/>
      <c r="AJ170"/>
      <c r="AK170"/>
    </row>
    <row r="171" spans="1:37" s="68" customFormat="1">
      <c r="A171" s="68" t="s">
        <v>3604</v>
      </c>
      <c r="B171" s="68" t="s">
        <v>610</v>
      </c>
      <c r="C171" s="68" t="s">
        <v>730</v>
      </c>
      <c r="D171" s="68">
        <v>0.05</v>
      </c>
      <c r="E171">
        <v>0.33</v>
      </c>
      <c r="F171" s="77">
        <f>Materials!$D171/Materials!$E171</f>
        <v>0.15151515151515152</v>
      </c>
      <c r="G171">
        <v>900</v>
      </c>
      <c r="H171" s="68">
        <v>900</v>
      </c>
      <c r="I171"/>
      <c r="J171"/>
      <c r="K171"/>
      <c r="L171"/>
      <c r="M171"/>
      <c r="N171"/>
      <c r="O171"/>
      <c r="P171"/>
      <c r="Q171"/>
      <c r="R171"/>
      <c r="S171"/>
      <c r="T171"/>
      <c r="U171"/>
      <c r="V171"/>
      <c r="W171"/>
      <c r="X171"/>
      <c r="Y171"/>
      <c r="Z171"/>
      <c r="AA171"/>
      <c r="AB171" s="68" t="s">
        <v>3980</v>
      </c>
      <c r="AC171" s="68" t="s">
        <v>3439</v>
      </c>
      <c r="AD171" s="74" t="s">
        <v>4403</v>
      </c>
      <c r="AE171" t="s">
        <v>4413</v>
      </c>
      <c r="AF171"/>
      <c r="AG171"/>
      <c r="AH171"/>
      <c r="AI171"/>
      <c r="AJ171"/>
      <c r="AK171"/>
    </row>
    <row r="172" spans="1:37" s="68" customFormat="1">
      <c r="A172" s="68" t="s">
        <v>3605</v>
      </c>
      <c r="B172" s="68" t="s">
        <v>610</v>
      </c>
      <c r="C172" s="68" t="s">
        <v>730</v>
      </c>
      <c r="D172" s="68">
        <v>0.1</v>
      </c>
      <c r="E172" s="68">
        <v>0.33</v>
      </c>
      <c r="F172" s="77">
        <f>Materials!$D172/Materials!$E172</f>
        <v>0.30303030303030304</v>
      </c>
      <c r="G172" s="68">
        <v>900</v>
      </c>
      <c r="H172" s="68">
        <v>900</v>
      </c>
      <c r="I172"/>
      <c r="J172"/>
      <c r="K172"/>
      <c r="L172"/>
      <c r="M172"/>
      <c r="N172"/>
      <c r="O172"/>
      <c r="P172"/>
      <c r="Q172"/>
      <c r="R172"/>
      <c r="S172"/>
      <c r="T172"/>
      <c r="U172"/>
      <c r="V172"/>
      <c r="W172"/>
      <c r="X172"/>
      <c r="Y172"/>
      <c r="Z172"/>
      <c r="AA172"/>
      <c r="AB172" s="68" t="s">
        <v>3981</v>
      </c>
      <c r="AC172" s="68" t="s">
        <v>3439</v>
      </c>
      <c r="AD172" s="74" t="s">
        <v>4403</v>
      </c>
      <c r="AE172" t="s">
        <v>4414</v>
      </c>
      <c r="AF172"/>
      <c r="AG172"/>
      <c r="AH172"/>
      <c r="AI172"/>
      <c r="AJ172"/>
      <c r="AK172"/>
    </row>
    <row r="173" spans="1:37" s="68" customFormat="1">
      <c r="A173" s="68" t="s">
        <v>3606</v>
      </c>
      <c r="B173" s="68" t="s">
        <v>610</v>
      </c>
      <c r="C173" s="68" t="s">
        <v>730</v>
      </c>
      <c r="D173" s="68">
        <v>0.2</v>
      </c>
      <c r="E173" s="68">
        <v>0.33</v>
      </c>
      <c r="F173" s="77">
        <f>Materials!$D173/Materials!$E173</f>
        <v>0.60606060606060608</v>
      </c>
      <c r="G173" s="68">
        <v>900</v>
      </c>
      <c r="H173" s="68">
        <v>900</v>
      </c>
      <c r="I173"/>
      <c r="J173"/>
      <c r="K173"/>
      <c r="L173"/>
      <c r="M173"/>
      <c r="N173"/>
      <c r="O173"/>
      <c r="P173"/>
      <c r="Q173"/>
      <c r="R173"/>
      <c r="S173"/>
      <c r="T173"/>
      <c r="U173"/>
      <c r="V173"/>
      <c r="W173"/>
      <c r="X173"/>
      <c r="Y173"/>
      <c r="Z173"/>
      <c r="AA173"/>
      <c r="AB173" s="68" t="s">
        <v>3982</v>
      </c>
      <c r="AC173" s="68" t="s">
        <v>3439</v>
      </c>
      <c r="AD173" s="74" t="s">
        <v>4403</v>
      </c>
      <c r="AE173" t="s">
        <v>4415</v>
      </c>
      <c r="AF173"/>
      <c r="AG173"/>
      <c r="AH173"/>
      <c r="AI173"/>
      <c r="AJ173"/>
      <c r="AK173"/>
    </row>
    <row r="174" spans="1:37" s="68" customFormat="1">
      <c r="A174" s="68" t="s">
        <v>3607</v>
      </c>
      <c r="B174" s="68" t="s">
        <v>610</v>
      </c>
      <c r="C174" s="68" t="s">
        <v>730</v>
      </c>
      <c r="D174" s="68">
        <v>0.05</v>
      </c>
      <c r="E174" s="68">
        <v>0.25</v>
      </c>
      <c r="F174" s="77">
        <f>Materials!$D174/Materials!$E174</f>
        <v>0.2</v>
      </c>
      <c r="G174">
        <v>700</v>
      </c>
      <c r="H174" s="68">
        <v>900</v>
      </c>
      <c r="I174"/>
      <c r="J174"/>
      <c r="K174"/>
      <c r="L174"/>
      <c r="M174"/>
      <c r="N174"/>
      <c r="O174"/>
      <c r="P174"/>
      <c r="Q174"/>
      <c r="R174"/>
      <c r="S174"/>
      <c r="T174"/>
      <c r="U174"/>
      <c r="V174"/>
      <c r="W174"/>
      <c r="X174"/>
      <c r="Y174"/>
      <c r="Z174"/>
      <c r="AA174"/>
      <c r="AB174" s="68" t="s">
        <v>3983</v>
      </c>
      <c r="AC174" s="68" t="s">
        <v>3439</v>
      </c>
      <c r="AD174" s="74" t="s">
        <v>4403</v>
      </c>
      <c r="AE174" t="s">
        <v>4416</v>
      </c>
      <c r="AF174"/>
      <c r="AG174"/>
      <c r="AH174"/>
      <c r="AI174"/>
      <c r="AJ174"/>
      <c r="AK174"/>
    </row>
    <row r="175" spans="1:37" s="68" customFormat="1">
      <c r="A175" s="68" t="s">
        <v>3608</v>
      </c>
      <c r="B175" s="68" t="s">
        <v>610</v>
      </c>
      <c r="C175" s="68" t="s">
        <v>730</v>
      </c>
      <c r="D175" s="68">
        <v>0.1</v>
      </c>
      <c r="E175" s="68">
        <v>0.25</v>
      </c>
      <c r="F175" s="77">
        <f>Materials!$D175/Materials!$E175</f>
        <v>0.4</v>
      </c>
      <c r="G175" s="68">
        <v>700</v>
      </c>
      <c r="H175" s="68">
        <v>900</v>
      </c>
      <c r="I175"/>
      <c r="J175"/>
      <c r="K175"/>
      <c r="L175"/>
      <c r="M175"/>
      <c r="N175"/>
      <c r="O175"/>
      <c r="P175"/>
      <c r="Q175"/>
      <c r="R175"/>
      <c r="S175"/>
      <c r="T175"/>
      <c r="U175"/>
      <c r="V175"/>
      <c r="W175"/>
      <c r="X175"/>
      <c r="Y175"/>
      <c r="Z175"/>
      <c r="AA175"/>
      <c r="AB175" s="68" t="s">
        <v>3984</v>
      </c>
      <c r="AC175" s="68" t="s">
        <v>3439</v>
      </c>
      <c r="AD175" s="74" t="s">
        <v>4403</v>
      </c>
      <c r="AE175" t="s">
        <v>4417</v>
      </c>
      <c r="AF175"/>
      <c r="AG175"/>
      <c r="AH175"/>
      <c r="AI175"/>
      <c r="AJ175"/>
      <c r="AK175"/>
    </row>
    <row r="176" spans="1:37" s="68" customFormat="1">
      <c r="A176" s="68" t="s">
        <v>3609</v>
      </c>
      <c r="B176" s="68" t="s">
        <v>610</v>
      </c>
      <c r="C176" s="68" t="s">
        <v>730</v>
      </c>
      <c r="D176" s="68">
        <v>0.2</v>
      </c>
      <c r="E176" s="68">
        <v>0.25</v>
      </c>
      <c r="F176" s="77">
        <f>Materials!$D176/Materials!$E176</f>
        <v>0.8</v>
      </c>
      <c r="G176" s="68">
        <v>700</v>
      </c>
      <c r="H176" s="68">
        <v>900</v>
      </c>
      <c r="I176"/>
      <c r="J176"/>
      <c r="K176"/>
      <c r="L176"/>
      <c r="M176"/>
      <c r="N176"/>
      <c r="O176"/>
      <c r="P176"/>
      <c r="Q176"/>
      <c r="R176"/>
      <c r="S176"/>
      <c r="T176"/>
      <c r="U176"/>
      <c r="V176"/>
      <c r="W176"/>
      <c r="X176"/>
      <c r="Y176"/>
      <c r="Z176"/>
      <c r="AA176"/>
      <c r="AB176" s="68" t="s">
        <v>3985</v>
      </c>
      <c r="AC176" s="68" t="s">
        <v>3439</v>
      </c>
      <c r="AD176" s="74" t="s">
        <v>4403</v>
      </c>
      <c r="AE176" t="s">
        <v>4418</v>
      </c>
      <c r="AF176"/>
      <c r="AG176"/>
      <c r="AH176"/>
      <c r="AI176"/>
      <c r="AJ176"/>
      <c r="AK176"/>
    </row>
    <row r="177" spans="1:37" s="68" customFormat="1">
      <c r="A177" s="68" t="s">
        <v>3610</v>
      </c>
      <c r="B177" s="68" t="s">
        <v>610</v>
      </c>
      <c r="C177" s="68" t="s">
        <v>730</v>
      </c>
      <c r="D177" s="68">
        <v>0.05</v>
      </c>
      <c r="E177">
        <v>0.2</v>
      </c>
      <c r="F177" s="77">
        <f>Materials!$D177/Materials!$E177</f>
        <v>0.25</v>
      </c>
      <c r="G177">
        <v>500</v>
      </c>
      <c r="H177" s="68">
        <v>900</v>
      </c>
      <c r="I177"/>
      <c r="J177"/>
      <c r="K177"/>
      <c r="L177"/>
      <c r="M177"/>
      <c r="N177"/>
      <c r="O177"/>
      <c r="P177"/>
      <c r="Q177"/>
      <c r="R177"/>
      <c r="S177"/>
      <c r="T177"/>
      <c r="U177"/>
      <c r="V177"/>
      <c r="W177"/>
      <c r="X177"/>
      <c r="Y177"/>
      <c r="Z177"/>
      <c r="AA177"/>
      <c r="AB177" s="68" t="s">
        <v>3986</v>
      </c>
      <c r="AC177" s="68" t="s">
        <v>3439</v>
      </c>
      <c r="AD177" s="74" t="s">
        <v>4403</v>
      </c>
      <c r="AE177" t="s">
        <v>4419</v>
      </c>
      <c r="AF177"/>
      <c r="AG177"/>
      <c r="AH177"/>
      <c r="AI177"/>
      <c r="AJ177"/>
      <c r="AK177"/>
    </row>
    <row r="178" spans="1:37" s="68" customFormat="1">
      <c r="A178" s="68" t="s">
        <v>3611</v>
      </c>
      <c r="B178" s="68" t="s">
        <v>610</v>
      </c>
      <c r="C178" s="68" t="s">
        <v>730</v>
      </c>
      <c r="D178" s="68">
        <v>0.1</v>
      </c>
      <c r="E178" s="68">
        <v>0.2</v>
      </c>
      <c r="F178" s="77">
        <f>Materials!$D178/Materials!$E178</f>
        <v>0.5</v>
      </c>
      <c r="G178" s="68">
        <v>500</v>
      </c>
      <c r="H178" s="68">
        <v>900</v>
      </c>
      <c r="I178"/>
      <c r="J178"/>
      <c r="K178"/>
      <c r="L178"/>
      <c r="M178"/>
      <c r="N178"/>
      <c r="O178"/>
      <c r="P178"/>
      <c r="Q178"/>
      <c r="R178"/>
      <c r="S178"/>
      <c r="T178"/>
      <c r="U178"/>
      <c r="V178"/>
      <c r="W178"/>
      <c r="X178"/>
      <c r="Y178"/>
      <c r="Z178"/>
      <c r="AA178"/>
      <c r="AB178" s="68" t="s">
        <v>3987</v>
      </c>
      <c r="AC178" s="68" t="s">
        <v>3439</v>
      </c>
      <c r="AD178" s="74" t="s">
        <v>4403</v>
      </c>
      <c r="AE178" t="s">
        <v>4420</v>
      </c>
      <c r="AF178"/>
      <c r="AG178"/>
      <c r="AH178"/>
      <c r="AI178"/>
      <c r="AJ178"/>
      <c r="AK178"/>
    </row>
    <row r="179" spans="1:37" s="68" customFormat="1">
      <c r="A179" s="68" t="s">
        <v>3612</v>
      </c>
      <c r="B179" s="68" t="s">
        <v>610</v>
      </c>
      <c r="C179" s="68" t="s">
        <v>730</v>
      </c>
      <c r="D179" s="68">
        <v>0.2</v>
      </c>
      <c r="E179" s="68">
        <v>0.2</v>
      </c>
      <c r="F179" s="77">
        <f>Materials!$D179/Materials!$E179</f>
        <v>1</v>
      </c>
      <c r="G179" s="68">
        <v>500</v>
      </c>
      <c r="H179" s="68">
        <v>900</v>
      </c>
      <c r="I179"/>
      <c r="J179"/>
      <c r="K179"/>
      <c r="L179"/>
      <c r="M179"/>
      <c r="N179"/>
      <c r="O179"/>
      <c r="P179"/>
      <c r="Q179"/>
      <c r="R179"/>
      <c r="S179"/>
      <c r="T179"/>
      <c r="U179"/>
      <c r="V179"/>
      <c r="W179"/>
      <c r="X179"/>
      <c r="Y179"/>
      <c r="Z179"/>
      <c r="AA179"/>
      <c r="AB179" s="68" t="s">
        <v>3988</v>
      </c>
      <c r="AC179" s="68" t="s">
        <v>3439</v>
      </c>
      <c r="AD179" s="74" t="s">
        <v>4403</v>
      </c>
      <c r="AE179" t="s">
        <v>4421</v>
      </c>
      <c r="AF179"/>
      <c r="AG179"/>
      <c r="AH179"/>
      <c r="AI179"/>
      <c r="AJ179"/>
      <c r="AK179"/>
    </row>
    <row r="180" spans="1:37" s="68" customFormat="1">
      <c r="A180" s="68" t="s">
        <v>3613</v>
      </c>
      <c r="B180" s="68" t="s">
        <v>610</v>
      </c>
      <c r="C180" s="68" t="s">
        <v>730</v>
      </c>
      <c r="D180" s="68">
        <v>0.05</v>
      </c>
      <c r="E180">
        <v>0.31</v>
      </c>
      <c r="F180" s="77">
        <f>Materials!$D180/Materials!$E180</f>
        <v>0.16129032258064518</v>
      </c>
      <c r="G180">
        <v>700</v>
      </c>
      <c r="H180">
        <v>900</v>
      </c>
      <c r="I180"/>
      <c r="J180"/>
      <c r="K180"/>
      <c r="L180"/>
      <c r="M180"/>
      <c r="N180"/>
      <c r="O180"/>
      <c r="P180"/>
      <c r="Q180"/>
      <c r="R180"/>
      <c r="S180"/>
      <c r="T180"/>
      <c r="U180"/>
      <c r="V180"/>
      <c r="W180"/>
      <c r="X180"/>
      <c r="Y180"/>
      <c r="Z180"/>
      <c r="AA180"/>
      <c r="AB180" s="68" t="s">
        <v>3989</v>
      </c>
      <c r="AC180" s="68" t="s">
        <v>3439</v>
      </c>
      <c r="AD180" s="74" t="s">
        <v>4430</v>
      </c>
      <c r="AE180" t="s">
        <v>4422</v>
      </c>
      <c r="AF180"/>
      <c r="AG180"/>
      <c r="AH180"/>
      <c r="AI180"/>
      <c r="AJ180"/>
      <c r="AK180"/>
    </row>
    <row r="181" spans="1:37" s="68" customFormat="1">
      <c r="A181" s="68" t="s">
        <v>3614</v>
      </c>
      <c r="B181" s="68" t="s">
        <v>610</v>
      </c>
      <c r="C181" s="68" t="s">
        <v>730</v>
      </c>
      <c r="D181" s="68">
        <v>0.1</v>
      </c>
      <c r="E181">
        <v>0.31</v>
      </c>
      <c r="F181" s="77">
        <f>Materials!$D181/Materials!$E181</f>
        <v>0.32258064516129037</v>
      </c>
      <c r="G181">
        <v>700</v>
      </c>
      <c r="H181">
        <v>900</v>
      </c>
      <c r="I181"/>
      <c r="J181"/>
      <c r="K181"/>
      <c r="L181"/>
      <c r="M181"/>
      <c r="N181"/>
      <c r="O181"/>
      <c r="P181"/>
      <c r="Q181"/>
      <c r="R181"/>
      <c r="S181"/>
      <c r="T181"/>
      <c r="U181"/>
      <c r="V181"/>
      <c r="W181"/>
      <c r="X181"/>
      <c r="Y181"/>
      <c r="Z181"/>
      <c r="AA181"/>
      <c r="AB181" s="68" t="s">
        <v>3990</v>
      </c>
      <c r="AC181" s="68" t="s">
        <v>3439</v>
      </c>
      <c r="AD181" s="74" t="s">
        <v>4430</v>
      </c>
      <c r="AE181" t="s">
        <v>4423</v>
      </c>
      <c r="AF181"/>
      <c r="AG181"/>
      <c r="AH181"/>
      <c r="AI181"/>
      <c r="AJ181"/>
      <c r="AK181"/>
    </row>
    <row r="182" spans="1:37" s="68" customFormat="1">
      <c r="A182" s="68" t="s">
        <v>3615</v>
      </c>
      <c r="B182" s="68" t="s">
        <v>610</v>
      </c>
      <c r="C182" s="68" t="s">
        <v>730</v>
      </c>
      <c r="D182" s="68">
        <v>0.2</v>
      </c>
      <c r="E182">
        <v>0.31</v>
      </c>
      <c r="F182" s="77">
        <f>Materials!$D182/Materials!$E182</f>
        <v>0.64516129032258074</v>
      </c>
      <c r="G182">
        <v>700</v>
      </c>
      <c r="H182">
        <v>900</v>
      </c>
      <c r="I182"/>
      <c r="J182"/>
      <c r="K182"/>
      <c r="L182"/>
      <c r="M182"/>
      <c r="N182"/>
      <c r="O182"/>
      <c r="P182"/>
      <c r="Q182"/>
      <c r="R182"/>
      <c r="S182"/>
      <c r="T182"/>
      <c r="U182"/>
      <c r="V182"/>
      <c r="W182"/>
      <c r="X182"/>
      <c r="Y182"/>
      <c r="Z182"/>
      <c r="AA182"/>
      <c r="AB182" s="68" t="s">
        <v>3991</v>
      </c>
      <c r="AC182" s="68" t="s">
        <v>3439</v>
      </c>
      <c r="AD182" s="74" t="s">
        <v>4430</v>
      </c>
      <c r="AE182" t="s">
        <v>4424</v>
      </c>
      <c r="AF182"/>
      <c r="AG182"/>
      <c r="AH182"/>
      <c r="AI182"/>
      <c r="AJ182"/>
      <c r="AK182"/>
    </row>
    <row r="183" spans="1:37" s="68" customFormat="1">
      <c r="A183" s="68" t="s">
        <v>3616</v>
      </c>
      <c r="B183" s="68" t="s">
        <v>610</v>
      </c>
      <c r="C183" s="68" t="s">
        <v>730</v>
      </c>
      <c r="D183" s="68">
        <v>0.05</v>
      </c>
      <c r="E183">
        <v>0.24</v>
      </c>
      <c r="F183" s="77">
        <f>Materials!$D183/Materials!$E183</f>
        <v>0.20833333333333334</v>
      </c>
      <c r="G183">
        <v>500</v>
      </c>
      <c r="H183" s="68">
        <v>900</v>
      </c>
      <c r="I183"/>
      <c r="J183"/>
      <c r="K183"/>
      <c r="L183"/>
      <c r="M183"/>
      <c r="N183"/>
      <c r="O183"/>
      <c r="P183"/>
      <c r="Q183"/>
      <c r="R183"/>
      <c r="S183"/>
      <c r="T183"/>
      <c r="U183"/>
      <c r="V183"/>
      <c r="W183"/>
      <c r="X183"/>
      <c r="Y183"/>
      <c r="Z183"/>
      <c r="AA183"/>
      <c r="AB183" s="68" t="s">
        <v>3992</v>
      </c>
      <c r="AC183" s="68" t="s">
        <v>3439</v>
      </c>
      <c r="AD183" s="74" t="s">
        <v>4430</v>
      </c>
      <c r="AE183" t="s">
        <v>4425</v>
      </c>
      <c r="AF183"/>
      <c r="AG183"/>
      <c r="AH183"/>
      <c r="AI183"/>
      <c r="AJ183"/>
      <c r="AK183"/>
    </row>
    <row r="184" spans="1:37" s="68" customFormat="1">
      <c r="A184" s="68" t="s">
        <v>3617</v>
      </c>
      <c r="B184" s="68" t="s">
        <v>610</v>
      </c>
      <c r="C184" s="68" t="s">
        <v>730</v>
      </c>
      <c r="D184" s="68">
        <v>0.1</v>
      </c>
      <c r="E184">
        <v>0.24</v>
      </c>
      <c r="F184" s="77">
        <f>Materials!$D184/Materials!$E184</f>
        <v>0.41666666666666669</v>
      </c>
      <c r="G184" s="68">
        <v>500</v>
      </c>
      <c r="H184" s="68">
        <v>900</v>
      </c>
      <c r="I184"/>
      <c r="J184"/>
      <c r="K184"/>
      <c r="L184"/>
      <c r="M184"/>
      <c r="N184"/>
      <c r="O184"/>
      <c r="P184"/>
      <c r="Q184"/>
      <c r="R184"/>
      <c r="S184"/>
      <c r="T184"/>
      <c r="U184"/>
      <c r="V184"/>
      <c r="W184"/>
      <c r="X184"/>
      <c r="Y184"/>
      <c r="Z184"/>
      <c r="AA184"/>
      <c r="AB184" s="68" t="s">
        <v>3993</v>
      </c>
      <c r="AC184" s="68" t="s">
        <v>3439</v>
      </c>
      <c r="AD184" s="74" t="s">
        <v>4430</v>
      </c>
      <c r="AE184" t="s">
        <v>4425</v>
      </c>
      <c r="AF184"/>
      <c r="AG184"/>
      <c r="AH184"/>
      <c r="AI184"/>
      <c r="AJ184"/>
      <c r="AK184"/>
    </row>
    <row r="185" spans="1:37" s="68" customFormat="1">
      <c r="A185" s="68" t="s">
        <v>3618</v>
      </c>
      <c r="B185" s="68" t="s">
        <v>610</v>
      </c>
      <c r="C185" s="68" t="s">
        <v>730</v>
      </c>
      <c r="D185" s="68">
        <v>0.2</v>
      </c>
      <c r="E185">
        <v>0.24</v>
      </c>
      <c r="F185" s="77">
        <f>Materials!$D185/Materials!$E185</f>
        <v>0.83333333333333337</v>
      </c>
      <c r="G185" s="68">
        <v>500</v>
      </c>
      <c r="H185" s="68">
        <v>900</v>
      </c>
      <c r="I185"/>
      <c r="J185"/>
      <c r="K185"/>
      <c r="L185"/>
      <c r="M185"/>
      <c r="N185"/>
      <c r="O185"/>
      <c r="P185"/>
      <c r="Q185"/>
      <c r="R185"/>
      <c r="S185"/>
      <c r="T185"/>
      <c r="U185"/>
      <c r="V185"/>
      <c r="W185"/>
      <c r="X185"/>
      <c r="Y185"/>
      <c r="Z185"/>
      <c r="AA185"/>
      <c r="AB185" s="68" t="s">
        <v>3994</v>
      </c>
      <c r="AC185" s="68" t="s">
        <v>3439</v>
      </c>
      <c r="AD185" s="74" t="s">
        <v>4430</v>
      </c>
      <c r="AE185" t="s">
        <v>4426</v>
      </c>
      <c r="AF185"/>
      <c r="AG185"/>
      <c r="AH185"/>
      <c r="AI185"/>
      <c r="AJ185"/>
      <c r="AK185"/>
    </row>
    <row r="186" spans="1:37" s="68" customFormat="1">
      <c r="A186" s="68" t="s">
        <v>3619</v>
      </c>
      <c r="B186" s="68" t="s">
        <v>610</v>
      </c>
      <c r="C186" s="68" t="s">
        <v>730</v>
      </c>
      <c r="D186" s="68">
        <v>0.05</v>
      </c>
      <c r="E186">
        <v>0.19</v>
      </c>
      <c r="F186" s="77">
        <f>Materials!$D186/Materials!$E186</f>
        <v>0.26315789473684209</v>
      </c>
      <c r="G186">
        <v>425</v>
      </c>
      <c r="H186" s="68">
        <v>900</v>
      </c>
      <c r="I186"/>
      <c r="J186"/>
      <c r="K186"/>
      <c r="L186"/>
      <c r="M186"/>
      <c r="N186"/>
      <c r="O186"/>
      <c r="P186"/>
      <c r="Q186"/>
      <c r="R186"/>
      <c r="S186"/>
      <c r="T186"/>
      <c r="U186"/>
      <c r="V186"/>
      <c r="W186"/>
      <c r="X186"/>
      <c r="Y186"/>
      <c r="Z186"/>
      <c r="AA186"/>
      <c r="AB186" s="68" t="s">
        <v>3995</v>
      </c>
      <c r="AC186" s="68" t="s">
        <v>3439</v>
      </c>
      <c r="AD186" s="74" t="s">
        <v>4431</v>
      </c>
      <c r="AE186" t="s">
        <v>4427</v>
      </c>
      <c r="AF186"/>
      <c r="AG186"/>
      <c r="AH186"/>
      <c r="AI186"/>
      <c r="AJ186"/>
      <c r="AK186"/>
    </row>
    <row r="187" spans="1:37" s="68" customFormat="1">
      <c r="A187" s="68" t="s">
        <v>3620</v>
      </c>
      <c r="B187" s="68" t="s">
        <v>610</v>
      </c>
      <c r="C187" s="68" t="s">
        <v>730</v>
      </c>
      <c r="D187" s="68">
        <v>0.1</v>
      </c>
      <c r="E187" s="68">
        <v>0.19</v>
      </c>
      <c r="F187" s="77">
        <f>Materials!$D187/Materials!$E187</f>
        <v>0.52631578947368418</v>
      </c>
      <c r="G187" s="68">
        <v>425</v>
      </c>
      <c r="H187" s="68">
        <v>900</v>
      </c>
      <c r="I187"/>
      <c r="J187"/>
      <c r="K187"/>
      <c r="L187"/>
      <c r="M187"/>
      <c r="N187"/>
      <c r="O187"/>
      <c r="P187"/>
      <c r="Q187"/>
      <c r="R187"/>
      <c r="S187"/>
      <c r="T187"/>
      <c r="U187"/>
      <c r="V187"/>
      <c r="W187"/>
      <c r="X187"/>
      <c r="Y187"/>
      <c r="Z187"/>
      <c r="AA187"/>
      <c r="AB187" s="68" t="s">
        <v>3996</v>
      </c>
      <c r="AC187" s="68" t="s">
        <v>3439</v>
      </c>
      <c r="AD187" s="74" t="s">
        <v>4431</v>
      </c>
      <c r="AE187" t="s">
        <v>4428</v>
      </c>
      <c r="AF187"/>
      <c r="AG187"/>
      <c r="AH187"/>
      <c r="AI187"/>
      <c r="AJ187"/>
      <c r="AK187"/>
    </row>
    <row r="188" spans="1:37" s="68" customFormat="1">
      <c r="A188" s="68" t="s">
        <v>3621</v>
      </c>
      <c r="B188" s="68" t="s">
        <v>610</v>
      </c>
      <c r="C188" s="68" t="s">
        <v>730</v>
      </c>
      <c r="D188" s="68">
        <v>0.2</v>
      </c>
      <c r="E188" s="68">
        <v>0.19</v>
      </c>
      <c r="F188" s="77">
        <f>Materials!$D188/Materials!$E188</f>
        <v>1.0526315789473684</v>
      </c>
      <c r="G188" s="68">
        <v>425</v>
      </c>
      <c r="H188" s="68">
        <v>900</v>
      </c>
      <c r="I188"/>
      <c r="J188"/>
      <c r="K188"/>
      <c r="L188"/>
      <c r="M188"/>
      <c r="N188"/>
      <c r="O188"/>
      <c r="P188"/>
      <c r="Q188"/>
      <c r="R188"/>
      <c r="S188"/>
      <c r="T188"/>
      <c r="U188"/>
      <c r="V188"/>
      <c r="W188"/>
      <c r="X188"/>
      <c r="Y188"/>
      <c r="Z188"/>
      <c r="AA188"/>
      <c r="AB188" s="68" t="s">
        <v>3997</v>
      </c>
      <c r="AC188" s="68" t="s">
        <v>3439</v>
      </c>
      <c r="AD188" s="74" t="s">
        <v>4431</v>
      </c>
      <c r="AE188" t="s">
        <v>4429</v>
      </c>
      <c r="AF188"/>
      <c r="AG188"/>
      <c r="AH188"/>
      <c r="AI188"/>
      <c r="AJ188"/>
      <c r="AK188"/>
    </row>
    <row r="189" spans="1:37" s="68" customFormat="1">
      <c r="A189" t="s">
        <v>3622</v>
      </c>
      <c r="B189" s="68" t="s">
        <v>610</v>
      </c>
      <c r="C189" s="68" t="s">
        <v>730</v>
      </c>
      <c r="D189" s="68">
        <v>0.05</v>
      </c>
      <c r="E189">
        <v>0.28999999999999998</v>
      </c>
      <c r="F189" s="77">
        <f>Materials!$D189/Materials!$E189</f>
        <v>0.17241379310344829</v>
      </c>
      <c r="G189">
        <v>800</v>
      </c>
      <c r="H189" s="68">
        <v>900</v>
      </c>
      <c r="I189"/>
      <c r="J189"/>
      <c r="K189"/>
      <c r="L189"/>
      <c r="M189"/>
      <c r="N189"/>
      <c r="O189"/>
      <c r="P189"/>
      <c r="Q189"/>
      <c r="R189"/>
      <c r="S189"/>
      <c r="T189"/>
      <c r="U189"/>
      <c r="V189"/>
      <c r="W189"/>
      <c r="X189"/>
      <c r="Y189"/>
      <c r="Z189"/>
      <c r="AA189"/>
      <c r="AB189" s="68" t="s">
        <v>3998</v>
      </c>
      <c r="AC189" s="68" t="s">
        <v>3439</v>
      </c>
      <c r="AD189" s="74" t="s">
        <v>4458</v>
      </c>
      <c r="AE189" t="s">
        <v>4432</v>
      </c>
      <c r="AF189"/>
      <c r="AG189"/>
      <c r="AH189"/>
      <c r="AI189"/>
      <c r="AJ189"/>
      <c r="AK189"/>
    </row>
    <row r="190" spans="1:37" s="68" customFormat="1">
      <c r="A190" s="68" t="s">
        <v>3623</v>
      </c>
      <c r="B190" s="68" t="s">
        <v>610</v>
      </c>
      <c r="C190" s="68" t="s">
        <v>730</v>
      </c>
      <c r="D190" s="68">
        <v>0.1</v>
      </c>
      <c r="E190" s="68">
        <v>0.28999999999999998</v>
      </c>
      <c r="F190" s="77">
        <f>Materials!$D190/Materials!$E190</f>
        <v>0.34482758620689657</v>
      </c>
      <c r="G190" s="68">
        <v>800</v>
      </c>
      <c r="H190" s="68">
        <v>900</v>
      </c>
      <c r="I190"/>
      <c r="J190"/>
      <c r="K190"/>
      <c r="L190"/>
      <c r="M190"/>
      <c r="N190"/>
      <c r="O190"/>
      <c r="P190"/>
      <c r="Q190"/>
      <c r="R190"/>
      <c r="S190"/>
      <c r="T190"/>
      <c r="U190"/>
      <c r="V190"/>
      <c r="W190"/>
      <c r="X190"/>
      <c r="Y190"/>
      <c r="Z190"/>
      <c r="AA190"/>
      <c r="AB190" s="68" t="s">
        <v>3999</v>
      </c>
      <c r="AC190" s="68" t="s">
        <v>3439</v>
      </c>
      <c r="AD190" s="74" t="s">
        <v>4458</v>
      </c>
      <c r="AE190" t="s">
        <v>4433</v>
      </c>
      <c r="AF190"/>
      <c r="AG190"/>
      <c r="AH190"/>
      <c r="AI190"/>
      <c r="AJ190"/>
      <c r="AK190"/>
    </row>
    <row r="191" spans="1:37" s="68" customFormat="1">
      <c r="A191" s="68" t="s">
        <v>3624</v>
      </c>
      <c r="B191" s="68" t="s">
        <v>610</v>
      </c>
      <c r="C191" s="68" t="s">
        <v>730</v>
      </c>
      <c r="D191" s="68">
        <v>0.2</v>
      </c>
      <c r="E191" s="68">
        <v>0.28999999999999998</v>
      </c>
      <c r="F191" s="77">
        <f>Materials!$D191/Materials!$E191</f>
        <v>0.68965517241379315</v>
      </c>
      <c r="G191" s="68">
        <v>800</v>
      </c>
      <c r="H191" s="68">
        <v>900</v>
      </c>
      <c r="I191"/>
      <c r="J191"/>
      <c r="K191"/>
      <c r="L191"/>
      <c r="M191"/>
      <c r="N191"/>
      <c r="O191"/>
      <c r="P191"/>
      <c r="Q191"/>
      <c r="R191"/>
      <c r="S191"/>
      <c r="T191"/>
      <c r="U191"/>
      <c r="V191"/>
      <c r="W191"/>
      <c r="X191"/>
      <c r="Y191"/>
      <c r="Z191"/>
      <c r="AA191"/>
      <c r="AB191" s="68" t="s">
        <v>4000</v>
      </c>
      <c r="AC191" s="68" t="s">
        <v>3439</v>
      </c>
      <c r="AD191" s="74" t="s">
        <v>4458</v>
      </c>
      <c r="AE191" t="s">
        <v>4434</v>
      </c>
      <c r="AF191"/>
      <c r="AG191"/>
      <c r="AH191"/>
      <c r="AI191"/>
      <c r="AJ191"/>
      <c r="AK191"/>
    </row>
    <row r="192" spans="1:37" s="68" customFormat="1">
      <c r="A192" s="68" t="s">
        <v>3625</v>
      </c>
      <c r="B192" s="68" t="s">
        <v>610</v>
      </c>
      <c r="C192" s="68" t="s">
        <v>730</v>
      </c>
      <c r="D192" s="68">
        <v>0.05</v>
      </c>
      <c r="E192">
        <v>0.27</v>
      </c>
      <c r="F192" s="77">
        <f>Materials!$D192/Materials!$E192</f>
        <v>0.18518518518518517</v>
      </c>
      <c r="G192">
        <v>750</v>
      </c>
      <c r="H192" s="68">
        <v>900</v>
      </c>
      <c r="I192"/>
      <c r="J192"/>
      <c r="K192"/>
      <c r="L192"/>
      <c r="M192"/>
      <c r="N192"/>
      <c r="O192"/>
      <c r="P192"/>
      <c r="Q192"/>
      <c r="R192"/>
      <c r="S192"/>
      <c r="T192"/>
      <c r="U192"/>
      <c r="V192"/>
      <c r="W192"/>
      <c r="X192"/>
      <c r="Y192"/>
      <c r="Z192"/>
      <c r="AA192"/>
      <c r="AB192" s="68" t="s">
        <v>4001</v>
      </c>
      <c r="AC192" s="68" t="s">
        <v>3439</v>
      </c>
      <c r="AD192" s="74" t="s">
        <v>4458</v>
      </c>
      <c r="AE192" t="s">
        <v>4435</v>
      </c>
      <c r="AF192"/>
      <c r="AG192"/>
      <c r="AH192"/>
      <c r="AI192"/>
      <c r="AJ192"/>
      <c r="AK192"/>
    </row>
    <row r="193" spans="1:37" s="68" customFormat="1">
      <c r="A193" s="68" t="s">
        <v>3626</v>
      </c>
      <c r="B193" s="68" t="s">
        <v>610</v>
      </c>
      <c r="C193" s="68" t="s">
        <v>730</v>
      </c>
      <c r="D193" s="68">
        <v>0.1</v>
      </c>
      <c r="E193" s="68">
        <v>0.27</v>
      </c>
      <c r="F193" s="77">
        <f>Materials!$D193/Materials!$E193</f>
        <v>0.37037037037037035</v>
      </c>
      <c r="G193" s="68">
        <v>750</v>
      </c>
      <c r="H193" s="68">
        <v>900</v>
      </c>
      <c r="I193"/>
      <c r="J193"/>
      <c r="K193"/>
      <c r="L193"/>
      <c r="M193"/>
      <c r="N193"/>
      <c r="O193"/>
      <c r="P193"/>
      <c r="Q193"/>
      <c r="R193"/>
      <c r="S193"/>
      <c r="T193"/>
      <c r="U193"/>
      <c r="V193"/>
      <c r="W193"/>
      <c r="X193"/>
      <c r="Y193"/>
      <c r="Z193"/>
      <c r="AA193"/>
      <c r="AB193" s="68" t="s">
        <v>4002</v>
      </c>
      <c r="AC193" s="68" t="s">
        <v>3439</v>
      </c>
      <c r="AD193" s="74" t="s">
        <v>4458</v>
      </c>
      <c r="AE193" t="s">
        <v>4436</v>
      </c>
      <c r="AF193"/>
      <c r="AG193"/>
      <c r="AH193"/>
      <c r="AI193"/>
      <c r="AJ193"/>
      <c r="AK193"/>
    </row>
    <row r="194" spans="1:37" s="68" customFormat="1">
      <c r="A194" s="68" t="s">
        <v>3627</v>
      </c>
      <c r="B194" s="68" t="s">
        <v>610</v>
      </c>
      <c r="C194" s="68" t="s">
        <v>730</v>
      </c>
      <c r="D194" s="68">
        <v>0.2</v>
      </c>
      <c r="E194" s="68">
        <v>0.27</v>
      </c>
      <c r="F194" s="77">
        <f>Materials!$D194/Materials!$E194</f>
        <v>0.7407407407407407</v>
      </c>
      <c r="G194" s="68">
        <v>750</v>
      </c>
      <c r="H194" s="68">
        <v>900</v>
      </c>
      <c r="I194"/>
      <c r="J194"/>
      <c r="K194"/>
      <c r="L194"/>
      <c r="M194"/>
      <c r="N194"/>
      <c r="O194"/>
      <c r="P194"/>
      <c r="Q194"/>
      <c r="R194"/>
      <c r="S194"/>
      <c r="T194"/>
      <c r="U194"/>
      <c r="V194"/>
      <c r="W194"/>
      <c r="X194"/>
      <c r="Y194"/>
      <c r="Z194"/>
      <c r="AA194"/>
      <c r="AB194" s="68" t="s">
        <v>4003</v>
      </c>
      <c r="AC194" s="68" t="s">
        <v>3439</v>
      </c>
      <c r="AD194" s="74" t="s">
        <v>4458</v>
      </c>
      <c r="AE194" t="s">
        <v>4437</v>
      </c>
      <c r="AF194"/>
      <c r="AG194"/>
      <c r="AH194"/>
      <c r="AI194"/>
      <c r="AJ194"/>
      <c r="AK194"/>
    </row>
    <row r="195" spans="1:37" s="68" customFormat="1">
      <c r="A195" s="68" t="s">
        <v>3628</v>
      </c>
      <c r="B195" s="68" t="s">
        <v>610</v>
      </c>
      <c r="C195" s="68" t="s">
        <v>730</v>
      </c>
      <c r="D195" s="68">
        <v>0.05</v>
      </c>
      <c r="E195">
        <v>0.25</v>
      </c>
      <c r="F195" s="77">
        <f>Materials!$D195/Materials!$E195</f>
        <v>0.2</v>
      </c>
      <c r="G195">
        <v>700</v>
      </c>
      <c r="H195" s="68">
        <v>900</v>
      </c>
      <c r="I195"/>
      <c r="J195"/>
      <c r="K195"/>
      <c r="L195"/>
      <c r="M195"/>
      <c r="N195"/>
      <c r="O195"/>
      <c r="P195"/>
      <c r="Q195"/>
      <c r="R195"/>
      <c r="S195"/>
      <c r="T195"/>
      <c r="U195"/>
      <c r="V195"/>
      <c r="W195"/>
      <c r="X195"/>
      <c r="Y195"/>
      <c r="Z195"/>
      <c r="AA195"/>
      <c r="AB195" s="68" t="s">
        <v>4004</v>
      </c>
      <c r="AC195" s="68" t="s">
        <v>3439</v>
      </c>
      <c r="AD195" s="74" t="s">
        <v>4458</v>
      </c>
      <c r="AE195" t="s">
        <v>4438</v>
      </c>
      <c r="AF195"/>
      <c r="AG195"/>
      <c r="AH195"/>
      <c r="AI195"/>
      <c r="AJ195"/>
      <c r="AK195"/>
    </row>
    <row r="196" spans="1:37" s="68" customFormat="1">
      <c r="A196" s="68" t="s">
        <v>3629</v>
      </c>
      <c r="B196" s="68" t="s">
        <v>610</v>
      </c>
      <c r="C196" s="68" t="s">
        <v>730</v>
      </c>
      <c r="D196" s="68">
        <v>0.1</v>
      </c>
      <c r="E196" s="68">
        <v>0.25</v>
      </c>
      <c r="F196" s="77">
        <f>Materials!$D196/Materials!$E196</f>
        <v>0.4</v>
      </c>
      <c r="G196" s="68">
        <v>700</v>
      </c>
      <c r="H196" s="68">
        <v>900</v>
      </c>
      <c r="I196"/>
      <c r="J196"/>
      <c r="K196"/>
      <c r="L196"/>
      <c r="M196"/>
      <c r="N196"/>
      <c r="O196"/>
      <c r="P196"/>
      <c r="Q196"/>
      <c r="R196"/>
      <c r="S196"/>
      <c r="T196"/>
      <c r="U196"/>
      <c r="V196"/>
      <c r="W196"/>
      <c r="X196"/>
      <c r="Y196"/>
      <c r="Z196"/>
      <c r="AA196"/>
      <c r="AB196" s="68" t="s">
        <v>4005</v>
      </c>
      <c r="AC196" s="68" t="s">
        <v>3439</v>
      </c>
      <c r="AD196" s="74" t="s">
        <v>4458</v>
      </c>
      <c r="AE196" t="s">
        <v>4439</v>
      </c>
      <c r="AF196"/>
      <c r="AG196"/>
      <c r="AH196"/>
      <c r="AI196"/>
      <c r="AJ196"/>
      <c r="AK196"/>
    </row>
    <row r="197" spans="1:37" s="68" customFormat="1">
      <c r="A197" s="68" t="s">
        <v>3630</v>
      </c>
      <c r="B197" s="68" t="s">
        <v>610</v>
      </c>
      <c r="C197" s="68" t="s">
        <v>730</v>
      </c>
      <c r="D197" s="68">
        <v>0.2</v>
      </c>
      <c r="E197" s="68">
        <v>0.25</v>
      </c>
      <c r="F197" s="77">
        <f>Materials!$D197/Materials!$E197</f>
        <v>0.8</v>
      </c>
      <c r="G197" s="68">
        <v>700</v>
      </c>
      <c r="H197" s="68">
        <v>900</v>
      </c>
      <c r="I197"/>
      <c r="J197"/>
      <c r="K197"/>
      <c r="L197"/>
      <c r="M197"/>
      <c r="N197"/>
      <c r="O197"/>
      <c r="P197"/>
      <c r="Q197"/>
      <c r="R197"/>
      <c r="S197"/>
      <c r="T197"/>
      <c r="U197"/>
      <c r="V197"/>
      <c r="W197"/>
      <c r="X197"/>
      <c r="Y197"/>
      <c r="Z197"/>
      <c r="AA197"/>
      <c r="AB197" s="68" t="s">
        <v>4006</v>
      </c>
      <c r="AC197" s="68" t="s">
        <v>3439</v>
      </c>
      <c r="AD197" s="74" t="s">
        <v>4458</v>
      </c>
      <c r="AE197" t="s">
        <v>4440</v>
      </c>
      <c r="AF197"/>
      <c r="AG197"/>
      <c r="AH197"/>
      <c r="AI197"/>
      <c r="AJ197"/>
      <c r="AK197"/>
    </row>
    <row r="198" spans="1:37" s="68" customFormat="1">
      <c r="A198" s="68" t="s">
        <v>3631</v>
      </c>
      <c r="B198" s="68" t="s">
        <v>610</v>
      </c>
      <c r="C198" s="68" t="s">
        <v>730</v>
      </c>
      <c r="D198" s="68">
        <v>0.05</v>
      </c>
      <c r="E198">
        <v>0.23</v>
      </c>
      <c r="F198" s="77">
        <f>Materials!$D198/Materials!$E198</f>
        <v>0.21739130434782608</v>
      </c>
      <c r="G198">
        <v>650</v>
      </c>
      <c r="H198" s="68">
        <v>900</v>
      </c>
      <c r="I198"/>
      <c r="J198"/>
      <c r="K198"/>
      <c r="L198"/>
      <c r="M198"/>
      <c r="N198"/>
      <c r="O198"/>
      <c r="P198"/>
      <c r="Q198"/>
      <c r="R198"/>
      <c r="S198"/>
      <c r="T198"/>
      <c r="U198"/>
      <c r="V198"/>
      <c r="W198"/>
      <c r="X198"/>
      <c r="Y198"/>
      <c r="Z198"/>
      <c r="AA198"/>
      <c r="AB198" s="68" t="s">
        <v>4007</v>
      </c>
      <c r="AC198" s="68" t="s">
        <v>3439</v>
      </c>
      <c r="AD198" s="74" t="s">
        <v>4458</v>
      </c>
      <c r="AE198" t="s">
        <v>4441</v>
      </c>
      <c r="AF198"/>
      <c r="AG198"/>
      <c r="AH198"/>
      <c r="AI198"/>
      <c r="AJ198"/>
      <c r="AK198"/>
    </row>
    <row r="199" spans="1:37" s="68" customFormat="1">
      <c r="A199" s="68" t="s">
        <v>3632</v>
      </c>
      <c r="B199" s="68" t="s">
        <v>610</v>
      </c>
      <c r="C199" s="68" t="s">
        <v>730</v>
      </c>
      <c r="D199" s="68">
        <v>0.1</v>
      </c>
      <c r="E199" s="68">
        <v>0.23</v>
      </c>
      <c r="F199" s="77">
        <f>Materials!$D199/Materials!$E199</f>
        <v>0.43478260869565216</v>
      </c>
      <c r="G199" s="68">
        <v>650</v>
      </c>
      <c r="H199" s="68">
        <v>900</v>
      </c>
      <c r="I199"/>
      <c r="J199"/>
      <c r="K199"/>
      <c r="L199"/>
      <c r="M199"/>
      <c r="N199"/>
      <c r="O199"/>
      <c r="P199"/>
      <c r="Q199"/>
      <c r="R199"/>
      <c r="S199"/>
      <c r="T199"/>
      <c r="U199"/>
      <c r="V199"/>
      <c r="W199"/>
      <c r="X199"/>
      <c r="Y199"/>
      <c r="Z199"/>
      <c r="AA199"/>
      <c r="AB199" s="68" t="s">
        <v>4008</v>
      </c>
      <c r="AC199" s="68" t="s">
        <v>3439</v>
      </c>
      <c r="AD199" s="74" t="s">
        <v>4458</v>
      </c>
      <c r="AE199" t="s">
        <v>4440</v>
      </c>
      <c r="AF199"/>
      <c r="AG199"/>
      <c r="AH199"/>
      <c r="AI199"/>
      <c r="AJ199"/>
      <c r="AK199"/>
    </row>
    <row r="200" spans="1:37" s="68" customFormat="1">
      <c r="A200" s="68" t="s">
        <v>3633</v>
      </c>
      <c r="B200" s="68" t="s">
        <v>610</v>
      </c>
      <c r="C200" s="68" t="s">
        <v>730</v>
      </c>
      <c r="D200" s="68">
        <v>0.2</v>
      </c>
      <c r="E200" s="68">
        <v>0.23</v>
      </c>
      <c r="F200" s="77">
        <f>Materials!$D200/Materials!$E200</f>
        <v>0.86956521739130432</v>
      </c>
      <c r="G200" s="68">
        <v>650</v>
      </c>
      <c r="H200" s="68">
        <v>900</v>
      </c>
      <c r="I200"/>
      <c r="J200"/>
      <c r="K200"/>
      <c r="L200"/>
      <c r="M200"/>
      <c r="N200"/>
      <c r="O200"/>
      <c r="P200"/>
      <c r="Q200"/>
      <c r="R200"/>
      <c r="S200"/>
      <c r="T200"/>
      <c r="U200"/>
      <c r="V200"/>
      <c r="W200"/>
      <c r="X200"/>
      <c r="Y200"/>
      <c r="Z200"/>
      <c r="AA200"/>
      <c r="AB200" s="68" t="s">
        <v>4009</v>
      </c>
      <c r="AC200" s="68" t="s">
        <v>3439</v>
      </c>
      <c r="AD200" s="74" t="s">
        <v>4458</v>
      </c>
      <c r="AE200" t="s">
        <v>4442</v>
      </c>
      <c r="AF200"/>
      <c r="AG200"/>
      <c r="AH200"/>
      <c r="AI200"/>
      <c r="AJ200"/>
      <c r="AK200"/>
    </row>
    <row r="201" spans="1:37" s="68" customFormat="1">
      <c r="A201" s="68" t="s">
        <v>3634</v>
      </c>
      <c r="B201" s="68" t="s">
        <v>610</v>
      </c>
      <c r="C201" s="68" t="s">
        <v>730</v>
      </c>
      <c r="D201" s="68">
        <v>0.05</v>
      </c>
      <c r="E201">
        <v>0.21</v>
      </c>
      <c r="F201" s="77">
        <f>Materials!$D201/Materials!$E201</f>
        <v>0.23809523809523811</v>
      </c>
      <c r="G201">
        <v>600</v>
      </c>
      <c r="H201" s="68">
        <v>900</v>
      </c>
      <c r="I201"/>
      <c r="J201"/>
      <c r="K201"/>
      <c r="L201"/>
      <c r="M201"/>
      <c r="N201"/>
      <c r="O201"/>
      <c r="P201"/>
      <c r="Q201"/>
      <c r="R201"/>
      <c r="S201"/>
      <c r="T201"/>
      <c r="U201"/>
      <c r="V201"/>
      <c r="W201"/>
      <c r="X201"/>
      <c r="Y201"/>
      <c r="Z201"/>
      <c r="AA201"/>
      <c r="AB201" s="68" t="s">
        <v>4010</v>
      </c>
      <c r="AC201" s="68" t="s">
        <v>3439</v>
      </c>
      <c r="AD201" s="74" t="s">
        <v>4458</v>
      </c>
      <c r="AE201" t="s">
        <v>4443</v>
      </c>
      <c r="AF201"/>
      <c r="AG201"/>
      <c r="AH201"/>
      <c r="AI201"/>
      <c r="AJ201"/>
      <c r="AK201"/>
    </row>
    <row r="202" spans="1:37" s="68" customFormat="1">
      <c r="A202" s="68" t="s">
        <v>3635</v>
      </c>
      <c r="B202" s="68" t="s">
        <v>610</v>
      </c>
      <c r="C202" s="68" t="s">
        <v>730</v>
      </c>
      <c r="D202" s="68">
        <v>0.1</v>
      </c>
      <c r="E202" s="68">
        <v>0.21</v>
      </c>
      <c r="F202" s="77">
        <f>Materials!$D202/Materials!$E202</f>
        <v>0.47619047619047622</v>
      </c>
      <c r="G202" s="68">
        <v>600</v>
      </c>
      <c r="H202" s="68">
        <v>900</v>
      </c>
      <c r="I202"/>
      <c r="J202"/>
      <c r="K202"/>
      <c r="L202"/>
      <c r="M202"/>
      <c r="N202"/>
      <c r="O202"/>
      <c r="P202"/>
      <c r="Q202"/>
      <c r="R202"/>
      <c r="S202"/>
      <c r="T202"/>
      <c r="U202"/>
      <c r="V202"/>
      <c r="W202"/>
      <c r="X202"/>
      <c r="Y202"/>
      <c r="Z202"/>
      <c r="AA202"/>
      <c r="AB202" s="68" t="s">
        <v>4011</v>
      </c>
      <c r="AC202" s="68" t="s">
        <v>3439</v>
      </c>
      <c r="AD202" s="74" t="s">
        <v>4458</v>
      </c>
      <c r="AE202" t="s">
        <v>4444</v>
      </c>
      <c r="AF202"/>
      <c r="AG202"/>
      <c r="AH202"/>
      <c r="AI202"/>
      <c r="AJ202"/>
      <c r="AK202"/>
    </row>
    <row r="203" spans="1:37" s="68" customFormat="1">
      <c r="A203" s="68" t="s">
        <v>3636</v>
      </c>
      <c r="B203" s="68" t="s">
        <v>610</v>
      </c>
      <c r="C203" s="68" t="s">
        <v>730</v>
      </c>
      <c r="D203" s="68">
        <v>0.2</v>
      </c>
      <c r="E203" s="68">
        <v>0.21</v>
      </c>
      <c r="F203" s="77">
        <f>Materials!$D203/Materials!$E203</f>
        <v>0.95238095238095244</v>
      </c>
      <c r="G203" s="68">
        <v>600</v>
      </c>
      <c r="H203" s="68">
        <v>900</v>
      </c>
      <c r="I203"/>
      <c r="J203"/>
      <c r="K203"/>
      <c r="L203"/>
      <c r="M203"/>
      <c r="N203"/>
      <c r="O203"/>
      <c r="P203"/>
      <c r="Q203"/>
      <c r="R203"/>
      <c r="S203"/>
      <c r="T203"/>
      <c r="U203"/>
      <c r="V203"/>
      <c r="W203"/>
      <c r="X203"/>
      <c r="Y203"/>
      <c r="Z203"/>
      <c r="AA203"/>
      <c r="AB203" s="68" t="s">
        <v>4012</v>
      </c>
      <c r="AC203" s="68" t="s">
        <v>3439</v>
      </c>
      <c r="AD203" s="74" t="s">
        <v>4458</v>
      </c>
      <c r="AE203" t="s">
        <v>4445</v>
      </c>
      <c r="AF203"/>
      <c r="AG203"/>
      <c r="AH203"/>
      <c r="AI203"/>
      <c r="AJ203"/>
      <c r="AK203"/>
    </row>
    <row r="204" spans="1:37" s="68" customFormat="1">
      <c r="A204" s="68" t="s">
        <v>3637</v>
      </c>
      <c r="B204" s="68" t="s">
        <v>610</v>
      </c>
      <c r="C204" s="68" t="s">
        <v>730</v>
      </c>
      <c r="D204" s="68">
        <v>0.05</v>
      </c>
      <c r="E204">
        <v>0.19</v>
      </c>
      <c r="F204" s="77">
        <f>Materials!$D204/Materials!$E204</f>
        <v>0.26315789473684209</v>
      </c>
      <c r="G204">
        <v>550</v>
      </c>
      <c r="H204" s="68">
        <v>900</v>
      </c>
      <c r="I204"/>
      <c r="J204"/>
      <c r="K204"/>
      <c r="L204"/>
      <c r="M204"/>
      <c r="N204"/>
      <c r="O204"/>
      <c r="P204"/>
      <c r="Q204"/>
      <c r="R204"/>
      <c r="S204"/>
      <c r="T204"/>
      <c r="U204"/>
      <c r="V204"/>
      <c r="W204"/>
      <c r="X204"/>
      <c r="Y204"/>
      <c r="Z204"/>
      <c r="AA204"/>
      <c r="AB204" s="68" t="s">
        <v>4013</v>
      </c>
      <c r="AC204" s="68" t="s">
        <v>3439</v>
      </c>
      <c r="AD204" s="74" t="s">
        <v>4458</v>
      </c>
      <c r="AE204" t="s">
        <v>4446</v>
      </c>
      <c r="AF204"/>
      <c r="AG204"/>
      <c r="AH204"/>
      <c r="AI204"/>
      <c r="AJ204"/>
      <c r="AK204"/>
    </row>
    <row r="205" spans="1:37" s="68" customFormat="1">
      <c r="A205" s="68" t="s">
        <v>3638</v>
      </c>
      <c r="B205" s="68" t="s">
        <v>610</v>
      </c>
      <c r="C205" s="68" t="s">
        <v>730</v>
      </c>
      <c r="D205" s="68">
        <v>0.1</v>
      </c>
      <c r="E205" s="68">
        <v>0.19</v>
      </c>
      <c r="F205" s="77">
        <f>Materials!$D205/Materials!$E205</f>
        <v>0.52631578947368418</v>
      </c>
      <c r="G205" s="68">
        <v>550</v>
      </c>
      <c r="H205" s="68">
        <v>900</v>
      </c>
      <c r="I205"/>
      <c r="J205"/>
      <c r="K205"/>
      <c r="L205"/>
      <c r="M205"/>
      <c r="N205"/>
      <c r="O205"/>
      <c r="P205"/>
      <c r="Q205"/>
      <c r="R205"/>
      <c r="S205"/>
      <c r="T205"/>
      <c r="U205"/>
      <c r="V205"/>
      <c r="W205"/>
      <c r="X205"/>
      <c r="Y205"/>
      <c r="Z205"/>
      <c r="AA205"/>
      <c r="AB205" s="68" t="s">
        <v>4014</v>
      </c>
      <c r="AC205" s="68" t="s">
        <v>3439</v>
      </c>
      <c r="AD205" s="74" t="s">
        <v>4458</v>
      </c>
      <c r="AE205" t="s">
        <v>4447</v>
      </c>
      <c r="AF205"/>
      <c r="AG205"/>
      <c r="AH205"/>
      <c r="AI205"/>
      <c r="AJ205"/>
      <c r="AK205"/>
    </row>
    <row r="206" spans="1:37" s="68" customFormat="1">
      <c r="A206" s="68" t="s">
        <v>3639</v>
      </c>
      <c r="B206" s="68" t="s">
        <v>610</v>
      </c>
      <c r="C206" s="68" t="s">
        <v>730</v>
      </c>
      <c r="D206" s="68">
        <v>0.2</v>
      </c>
      <c r="E206" s="68">
        <v>0.19</v>
      </c>
      <c r="F206" s="77">
        <f>Materials!$D206/Materials!$E206</f>
        <v>1.0526315789473684</v>
      </c>
      <c r="G206" s="68">
        <v>550</v>
      </c>
      <c r="H206" s="68">
        <v>900</v>
      </c>
      <c r="I206"/>
      <c r="J206"/>
      <c r="K206"/>
      <c r="L206"/>
      <c r="M206"/>
      <c r="N206"/>
      <c r="O206"/>
      <c r="P206"/>
      <c r="Q206"/>
      <c r="R206"/>
      <c r="S206"/>
      <c r="T206"/>
      <c r="U206"/>
      <c r="V206"/>
      <c r="W206"/>
      <c r="X206"/>
      <c r="Y206"/>
      <c r="Z206"/>
      <c r="AA206"/>
      <c r="AB206" s="68" t="s">
        <v>4015</v>
      </c>
      <c r="AC206" s="68" t="s">
        <v>3439</v>
      </c>
      <c r="AD206" s="74" t="s">
        <v>4458</v>
      </c>
      <c r="AE206" t="s">
        <v>4448</v>
      </c>
      <c r="AF206"/>
      <c r="AG206"/>
      <c r="AH206"/>
      <c r="AI206"/>
      <c r="AJ206"/>
      <c r="AK206"/>
    </row>
    <row r="207" spans="1:37" s="68" customFormat="1">
      <c r="A207" s="68" t="s">
        <v>3640</v>
      </c>
      <c r="B207" s="68" t="s">
        <v>610</v>
      </c>
      <c r="C207" s="68" t="s">
        <v>730</v>
      </c>
      <c r="D207" s="68">
        <v>0.05</v>
      </c>
      <c r="E207">
        <v>0.18</v>
      </c>
      <c r="F207" s="77">
        <f>Materials!$D207/Materials!$E207</f>
        <v>0.27777777777777779</v>
      </c>
      <c r="G207">
        <v>500</v>
      </c>
      <c r="H207" s="68">
        <v>900</v>
      </c>
      <c r="I207"/>
      <c r="J207"/>
      <c r="K207"/>
      <c r="L207"/>
      <c r="M207"/>
      <c r="N207"/>
      <c r="O207"/>
      <c r="P207"/>
      <c r="Q207"/>
      <c r="R207"/>
      <c r="S207"/>
      <c r="T207"/>
      <c r="U207"/>
      <c r="V207"/>
      <c r="W207"/>
      <c r="X207"/>
      <c r="Y207"/>
      <c r="Z207"/>
      <c r="AA207"/>
      <c r="AB207" s="68" t="s">
        <v>4016</v>
      </c>
      <c r="AC207" s="68" t="s">
        <v>3439</v>
      </c>
      <c r="AD207" s="74" t="s">
        <v>4458</v>
      </c>
      <c r="AE207" t="s">
        <v>4449</v>
      </c>
      <c r="AF207"/>
      <c r="AG207"/>
      <c r="AH207"/>
      <c r="AI207"/>
      <c r="AJ207"/>
      <c r="AK207"/>
    </row>
    <row r="208" spans="1:37" s="68" customFormat="1">
      <c r="A208" s="68" t="s">
        <v>3641</v>
      </c>
      <c r="B208" s="68" t="s">
        <v>610</v>
      </c>
      <c r="C208" s="68" t="s">
        <v>730</v>
      </c>
      <c r="D208" s="68">
        <v>0.1</v>
      </c>
      <c r="E208" s="68">
        <v>0.18</v>
      </c>
      <c r="F208" s="77">
        <f>Materials!$D208/Materials!$E208</f>
        <v>0.55555555555555558</v>
      </c>
      <c r="G208" s="68">
        <v>500</v>
      </c>
      <c r="H208" s="68">
        <v>900</v>
      </c>
      <c r="I208"/>
      <c r="J208"/>
      <c r="K208"/>
      <c r="L208"/>
      <c r="M208"/>
      <c r="N208"/>
      <c r="O208"/>
      <c r="P208"/>
      <c r="Q208"/>
      <c r="R208"/>
      <c r="S208"/>
      <c r="T208"/>
      <c r="U208"/>
      <c r="V208"/>
      <c r="W208"/>
      <c r="X208"/>
      <c r="Y208"/>
      <c r="Z208"/>
      <c r="AA208"/>
      <c r="AB208" s="68" t="s">
        <v>4017</v>
      </c>
      <c r="AC208" s="68" t="s">
        <v>3439</v>
      </c>
      <c r="AD208" s="74" t="s">
        <v>4458</v>
      </c>
      <c r="AE208" t="s">
        <v>4450</v>
      </c>
      <c r="AF208"/>
      <c r="AG208"/>
      <c r="AH208"/>
      <c r="AI208"/>
      <c r="AJ208"/>
      <c r="AK208"/>
    </row>
    <row r="209" spans="1:37" s="68" customFormat="1">
      <c r="A209" s="68" t="s">
        <v>3642</v>
      </c>
      <c r="B209" s="68" t="s">
        <v>610</v>
      </c>
      <c r="C209" s="68" t="s">
        <v>730</v>
      </c>
      <c r="D209" s="68">
        <v>0.2</v>
      </c>
      <c r="E209" s="68">
        <v>0.18</v>
      </c>
      <c r="F209" s="77">
        <f>Materials!$D209/Materials!$E209</f>
        <v>1.1111111111111112</v>
      </c>
      <c r="G209" s="68">
        <v>500</v>
      </c>
      <c r="H209" s="68">
        <v>900</v>
      </c>
      <c r="I209"/>
      <c r="J209"/>
      <c r="K209"/>
      <c r="L209"/>
      <c r="M209"/>
      <c r="N209"/>
      <c r="O209"/>
      <c r="P209"/>
      <c r="Q209"/>
      <c r="R209"/>
      <c r="S209"/>
      <c r="T209"/>
      <c r="U209"/>
      <c r="V209"/>
      <c r="W209"/>
      <c r="X209"/>
      <c r="Y209"/>
      <c r="Z209"/>
      <c r="AA209"/>
      <c r="AB209" s="68" t="s">
        <v>4018</v>
      </c>
      <c r="AC209" s="68" t="s">
        <v>3439</v>
      </c>
      <c r="AD209" s="74" t="s">
        <v>4458</v>
      </c>
      <c r="AE209" t="s">
        <v>4451</v>
      </c>
      <c r="AF209"/>
      <c r="AG209"/>
      <c r="AH209"/>
      <c r="AI209"/>
      <c r="AJ209"/>
      <c r="AK209"/>
    </row>
    <row r="210" spans="1:37" s="68" customFormat="1">
      <c r="A210" s="68" t="s">
        <v>3643</v>
      </c>
      <c r="B210" s="68" t="s">
        <v>610</v>
      </c>
      <c r="C210" s="68" t="s">
        <v>730</v>
      </c>
      <c r="D210" s="68">
        <v>0.05</v>
      </c>
      <c r="E210">
        <v>0.16</v>
      </c>
      <c r="F210" s="77">
        <f>Materials!$D210/Materials!$E210</f>
        <v>0.3125</v>
      </c>
      <c r="G210">
        <v>450</v>
      </c>
      <c r="H210" s="68">
        <v>900</v>
      </c>
      <c r="I210"/>
      <c r="J210"/>
      <c r="K210"/>
      <c r="L210"/>
      <c r="M210"/>
      <c r="N210"/>
      <c r="O210"/>
      <c r="P210"/>
      <c r="Q210"/>
      <c r="R210"/>
      <c r="S210"/>
      <c r="T210"/>
      <c r="U210"/>
      <c r="V210"/>
      <c r="W210"/>
      <c r="X210"/>
      <c r="Y210"/>
      <c r="Z210"/>
      <c r="AA210"/>
      <c r="AB210" s="68" t="s">
        <v>4019</v>
      </c>
      <c r="AC210" s="68" t="s">
        <v>3439</v>
      </c>
      <c r="AD210" s="74" t="s">
        <v>4458</v>
      </c>
      <c r="AE210" t="s">
        <v>4452</v>
      </c>
      <c r="AF210"/>
      <c r="AG210"/>
      <c r="AH210"/>
      <c r="AI210"/>
      <c r="AJ210"/>
      <c r="AK210"/>
    </row>
    <row r="211" spans="1:37" s="68" customFormat="1">
      <c r="A211" s="68" t="s">
        <v>3644</v>
      </c>
      <c r="B211" s="68" t="s">
        <v>610</v>
      </c>
      <c r="C211" s="68" t="s">
        <v>730</v>
      </c>
      <c r="D211" s="68">
        <v>0.1</v>
      </c>
      <c r="E211" s="68">
        <v>0.16</v>
      </c>
      <c r="F211" s="77">
        <f>Materials!$D211/Materials!$E211</f>
        <v>0.625</v>
      </c>
      <c r="G211" s="68">
        <v>450</v>
      </c>
      <c r="H211" s="68">
        <v>900</v>
      </c>
      <c r="I211"/>
      <c r="J211"/>
      <c r="K211"/>
      <c r="L211"/>
      <c r="M211"/>
      <c r="N211"/>
      <c r="O211"/>
      <c r="P211"/>
      <c r="Q211"/>
      <c r="R211"/>
      <c r="S211"/>
      <c r="T211"/>
      <c r="U211"/>
      <c r="V211"/>
      <c r="W211"/>
      <c r="X211"/>
      <c r="Y211"/>
      <c r="Z211"/>
      <c r="AA211"/>
      <c r="AB211" s="68" t="s">
        <v>4020</v>
      </c>
      <c r="AC211" s="68" t="s">
        <v>3439</v>
      </c>
      <c r="AD211" s="74" t="s">
        <v>4458</v>
      </c>
      <c r="AE211" t="s">
        <v>4453</v>
      </c>
      <c r="AF211"/>
      <c r="AG211"/>
      <c r="AH211"/>
      <c r="AI211"/>
      <c r="AJ211"/>
      <c r="AK211"/>
    </row>
    <row r="212" spans="1:37" s="68" customFormat="1">
      <c r="A212" s="68" t="s">
        <v>3645</v>
      </c>
      <c r="B212" s="68" t="s">
        <v>610</v>
      </c>
      <c r="C212" s="68" t="s">
        <v>730</v>
      </c>
      <c r="D212" s="68">
        <v>0.2</v>
      </c>
      <c r="E212" s="68">
        <v>0.16</v>
      </c>
      <c r="F212" s="77">
        <f>Materials!$D212/Materials!$E212</f>
        <v>1.25</v>
      </c>
      <c r="G212" s="68">
        <v>450</v>
      </c>
      <c r="H212" s="68">
        <v>900</v>
      </c>
      <c r="I212"/>
      <c r="J212"/>
      <c r="K212"/>
      <c r="L212"/>
      <c r="M212"/>
      <c r="N212"/>
      <c r="O212"/>
      <c r="P212"/>
      <c r="Q212"/>
      <c r="R212"/>
      <c r="S212"/>
      <c r="T212"/>
      <c r="U212"/>
      <c r="V212"/>
      <c r="W212"/>
      <c r="X212"/>
      <c r="Y212"/>
      <c r="Z212"/>
      <c r="AA212"/>
      <c r="AB212" s="68" t="s">
        <v>4021</v>
      </c>
      <c r="AC212" s="68" t="s">
        <v>3439</v>
      </c>
      <c r="AD212" s="74" t="s">
        <v>4458</v>
      </c>
      <c r="AE212" t="s">
        <v>4454</v>
      </c>
      <c r="AF212"/>
      <c r="AG212"/>
      <c r="AH212"/>
      <c r="AI212"/>
      <c r="AJ212"/>
      <c r="AK212"/>
    </row>
    <row r="213" spans="1:37" s="68" customFormat="1">
      <c r="A213" s="68" t="s">
        <v>3646</v>
      </c>
      <c r="B213" s="68" t="s">
        <v>610</v>
      </c>
      <c r="C213" s="68" t="s">
        <v>730</v>
      </c>
      <c r="D213" s="68">
        <v>0.05</v>
      </c>
      <c r="E213">
        <v>0.15</v>
      </c>
      <c r="F213" s="77">
        <f>Materials!$D213/Materials!$E213</f>
        <v>0.33333333333333337</v>
      </c>
      <c r="G213">
        <v>400</v>
      </c>
      <c r="H213" s="68">
        <v>900</v>
      </c>
      <c r="I213"/>
      <c r="J213"/>
      <c r="K213"/>
      <c r="L213"/>
      <c r="M213"/>
      <c r="N213"/>
      <c r="O213"/>
      <c r="P213"/>
      <c r="Q213"/>
      <c r="R213"/>
      <c r="S213"/>
      <c r="T213"/>
      <c r="U213"/>
      <c r="V213"/>
      <c r="W213"/>
      <c r="X213"/>
      <c r="Y213"/>
      <c r="Z213"/>
      <c r="AA213"/>
      <c r="AB213" s="68" t="s">
        <v>4022</v>
      </c>
      <c r="AC213" s="68" t="s">
        <v>3439</v>
      </c>
      <c r="AD213" s="74" t="s">
        <v>4458</v>
      </c>
      <c r="AE213" s="68" t="s">
        <v>4455</v>
      </c>
      <c r="AF213"/>
      <c r="AG213"/>
      <c r="AH213"/>
      <c r="AI213"/>
      <c r="AJ213"/>
      <c r="AK213"/>
    </row>
    <row r="214" spans="1:37" s="68" customFormat="1">
      <c r="A214" s="68" t="s">
        <v>3647</v>
      </c>
      <c r="B214" s="68" t="s">
        <v>610</v>
      </c>
      <c r="C214" s="68" t="s">
        <v>730</v>
      </c>
      <c r="D214" s="68">
        <v>0.1</v>
      </c>
      <c r="E214" s="68">
        <v>0.15</v>
      </c>
      <c r="F214" s="77">
        <f>Materials!$D214/Materials!$E214</f>
        <v>0.66666666666666674</v>
      </c>
      <c r="G214" s="68">
        <v>400</v>
      </c>
      <c r="H214" s="68">
        <v>900</v>
      </c>
      <c r="I214"/>
      <c r="J214"/>
      <c r="K214"/>
      <c r="L214"/>
      <c r="M214"/>
      <c r="N214"/>
      <c r="O214"/>
      <c r="P214"/>
      <c r="Q214"/>
      <c r="R214"/>
      <c r="S214"/>
      <c r="T214"/>
      <c r="U214"/>
      <c r="V214"/>
      <c r="W214"/>
      <c r="X214"/>
      <c r="Y214"/>
      <c r="Z214"/>
      <c r="AA214"/>
      <c r="AB214" s="68" t="s">
        <v>4023</v>
      </c>
      <c r="AC214" s="68" t="s">
        <v>3439</v>
      </c>
      <c r="AD214" s="74" t="s">
        <v>4458</v>
      </c>
      <c r="AE214" t="s">
        <v>4456</v>
      </c>
      <c r="AF214"/>
      <c r="AG214"/>
      <c r="AH214"/>
      <c r="AI214"/>
      <c r="AJ214"/>
      <c r="AK214"/>
    </row>
    <row r="215" spans="1:37" s="68" customFormat="1">
      <c r="A215" s="68" t="s">
        <v>3648</v>
      </c>
      <c r="B215" s="68" t="s">
        <v>610</v>
      </c>
      <c r="C215" s="68" t="s">
        <v>730</v>
      </c>
      <c r="D215" s="68">
        <v>0.2</v>
      </c>
      <c r="E215" s="68">
        <v>0.15</v>
      </c>
      <c r="F215" s="77">
        <f>Materials!$D215/Materials!$E215</f>
        <v>1.3333333333333335</v>
      </c>
      <c r="G215" s="68">
        <v>400</v>
      </c>
      <c r="H215" s="68">
        <v>900</v>
      </c>
      <c r="I215"/>
      <c r="J215"/>
      <c r="K215"/>
      <c r="L215"/>
      <c r="M215"/>
      <c r="N215"/>
      <c r="O215"/>
      <c r="P215"/>
      <c r="Q215"/>
      <c r="R215"/>
      <c r="S215"/>
      <c r="T215"/>
      <c r="U215"/>
      <c r="V215"/>
      <c r="W215"/>
      <c r="X215"/>
      <c r="Y215"/>
      <c r="Z215"/>
      <c r="AA215"/>
      <c r="AB215" s="68" t="s">
        <v>4024</v>
      </c>
      <c r="AC215" s="68" t="s">
        <v>3439</v>
      </c>
      <c r="AD215" s="74" t="s">
        <v>4458</v>
      </c>
      <c r="AE215" t="s">
        <v>4457</v>
      </c>
      <c r="AF215"/>
      <c r="AG215"/>
      <c r="AH215"/>
      <c r="AI215"/>
      <c r="AJ215"/>
      <c r="AK215"/>
    </row>
    <row r="216" spans="1:37" s="68" customFormat="1">
      <c r="A216" t="s">
        <v>3649</v>
      </c>
      <c r="B216" s="68" t="s">
        <v>610</v>
      </c>
      <c r="C216" s="68" t="s">
        <v>730</v>
      </c>
      <c r="D216" s="68">
        <v>0.05</v>
      </c>
      <c r="E216">
        <v>0.16</v>
      </c>
      <c r="F216" s="77">
        <f>Materials!$D216/Materials!$E216</f>
        <v>0.3125</v>
      </c>
      <c r="G216">
        <v>550</v>
      </c>
      <c r="H216" s="68">
        <v>900</v>
      </c>
      <c r="I216"/>
      <c r="J216"/>
      <c r="K216"/>
      <c r="L216"/>
      <c r="M216"/>
      <c r="N216"/>
      <c r="O216"/>
      <c r="P216"/>
      <c r="Q216"/>
      <c r="R216"/>
      <c r="S216"/>
      <c r="T216"/>
      <c r="U216"/>
      <c r="V216"/>
      <c r="W216"/>
      <c r="X216"/>
      <c r="Y216"/>
      <c r="Z216"/>
      <c r="AA216"/>
      <c r="AB216" s="68" t="s">
        <v>4025</v>
      </c>
      <c r="AC216" s="68" t="s">
        <v>3439</v>
      </c>
      <c r="AD216" s="74" t="s">
        <v>4463</v>
      </c>
      <c r="AE216" t="s">
        <v>4459</v>
      </c>
      <c r="AF216"/>
      <c r="AG216"/>
      <c r="AH216"/>
      <c r="AI216"/>
      <c r="AJ216"/>
      <c r="AK216"/>
    </row>
    <row r="217" spans="1:37" s="68" customFormat="1">
      <c r="A217" s="68" t="s">
        <v>4460</v>
      </c>
      <c r="B217" s="68" t="s">
        <v>610</v>
      </c>
      <c r="C217" s="68" t="s">
        <v>730</v>
      </c>
      <c r="D217" s="68">
        <v>0.1</v>
      </c>
      <c r="E217" s="68">
        <v>0.16</v>
      </c>
      <c r="F217" s="77">
        <f>Materials!$D217/Materials!$E217</f>
        <v>0.625</v>
      </c>
      <c r="G217" s="68">
        <v>550</v>
      </c>
      <c r="H217" s="68">
        <v>900</v>
      </c>
      <c r="I217"/>
      <c r="J217"/>
      <c r="K217"/>
      <c r="L217"/>
      <c r="M217"/>
      <c r="N217"/>
      <c r="O217"/>
      <c r="P217"/>
      <c r="Q217"/>
      <c r="R217"/>
      <c r="S217"/>
      <c r="T217"/>
      <c r="U217"/>
      <c r="V217"/>
      <c r="W217"/>
      <c r="X217"/>
      <c r="Y217"/>
      <c r="Z217"/>
      <c r="AA217"/>
      <c r="AB217" s="68" t="s">
        <v>4026</v>
      </c>
      <c r="AC217" s="68" t="s">
        <v>3439</v>
      </c>
      <c r="AD217" s="74" t="s">
        <v>4463</v>
      </c>
      <c r="AE217" t="s">
        <v>4461</v>
      </c>
      <c r="AF217"/>
      <c r="AG217"/>
      <c r="AH217"/>
      <c r="AI217"/>
      <c r="AJ217"/>
      <c r="AK217"/>
    </row>
    <row r="218" spans="1:37" s="68" customFormat="1">
      <c r="A218" s="68" t="s">
        <v>3650</v>
      </c>
      <c r="B218" s="68" t="s">
        <v>610</v>
      </c>
      <c r="C218" s="68" t="s">
        <v>730</v>
      </c>
      <c r="D218" s="68">
        <v>0.2</v>
      </c>
      <c r="E218" s="68">
        <v>0.16</v>
      </c>
      <c r="F218" s="77">
        <f>Materials!$D218/Materials!$E218</f>
        <v>1.25</v>
      </c>
      <c r="G218" s="68">
        <v>550</v>
      </c>
      <c r="H218" s="68">
        <v>900</v>
      </c>
      <c r="I218"/>
      <c r="J218"/>
      <c r="K218"/>
      <c r="L218"/>
      <c r="M218"/>
      <c r="N218"/>
      <c r="O218"/>
      <c r="P218"/>
      <c r="Q218"/>
      <c r="R218"/>
      <c r="S218"/>
      <c r="T218"/>
      <c r="U218"/>
      <c r="V218"/>
      <c r="W218"/>
      <c r="X218"/>
      <c r="Y218"/>
      <c r="Z218"/>
      <c r="AA218"/>
      <c r="AB218" s="68" t="s">
        <v>4027</v>
      </c>
      <c r="AC218" s="68" t="s">
        <v>3439</v>
      </c>
      <c r="AD218" s="74" t="s">
        <v>4463</v>
      </c>
      <c r="AE218" t="s">
        <v>4462</v>
      </c>
      <c r="AF218"/>
      <c r="AG218"/>
      <c r="AH218"/>
      <c r="AI218"/>
      <c r="AJ218"/>
      <c r="AK218"/>
    </row>
    <row r="219" spans="1:37" s="68" customFormat="1">
      <c r="A219" s="68" t="s">
        <v>3661</v>
      </c>
      <c r="B219" s="68" t="s">
        <v>610</v>
      </c>
      <c r="C219" s="68" t="s">
        <v>730</v>
      </c>
      <c r="D219">
        <v>5.0000000000000001E-3</v>
      </c>
      <c r="E219">
        <v>1.65</v>
      </c>
      <c r="F219" s="77">
        <f>Materials!$D219/Materials!$E219</f>
        <v>3.0303030303030307E-3</v>
      </c>
      <c r="G219">
        <v>2150</v>
      </c>
      <c r="H219">
        <v>800</v>
      </c>
      <c r="I219"/>
      <c r="J219"/>
      <c r="K219"/>
      <c r="L219"/>
      <c r="M219"/>
      <c r="N219"/>
      <c r="O219"/>
      <c r="P219"/>
      <c r="Q219"/>
      <c r="R219"/>
      <c r="S219"/>
      <c r="T219"/>
      <c r="U219"/>
      <c r="V219"/>
      <c r="W219"/>
      <c r="X219"/>
      <c r="Y219"/>
      <c r="Z219"/>
      <c r="AA219"/>
      <c r="AB219" s="68" t="s">
        <v>4028</v>
      </c>
      <c r="AC219" s="68" t="s">
        <v>3439</v>
      </c>
      <c r="AD219" s="74" t="s">
        <v>4470</v>
      </c>
      <c r="AE219" t="s">
        <v>4464</v>
      </c>
      <c r="AF219"/>
      <c r="AG219"/>
      <c r="AH219"/>
      <c r="AI219"/>
      <c r="AJ219"/>
      <c r="AK219"/>
    </row>
    <row r="220" spans="1:37" s="68" customFormat="1">
      <c r="A220" s="68" t="s">
        <v>3662</v>
      </c>
      <c r="B220" s="68" t="s">
        <v>610</v>
      </c>
      <c r="C220" s="68" t="s">
        <v>730</v>
      </c>
      <c r="D220">
        <v>0.01</v>
      </c>
      <c r="E220" s="68">
        <v>1.65</v>
      </c>
      <c r="F220" s="77">
        <f>Materials!$D220/Materials!$E220</f>
        <v>6.0606060606060615E-3</v>
      </c>
      <c r="G220" s="68">
        <v>2150</v>
      </c>
      <c r="H220" s="68">
        <v>800</v>
      </c>
      <c r="I220"/>
      <c r="J220"/>
      <c r="K220"/>
      <c r="L220"/>
      <c r="M220"/>
      <c r="N220"/>
      <c r="O220"/>
      <c r="P220"/>
      <c r="Q220"/>
      <c r="R220"/>
      <c r="S220"/>
      <c r="T220"/>
      <c r="U220"/>
      <c r="V220"/>
      <c r="W220"/>
      <c r="X220"/>
      <c r="Y220"/>
      <c r="Z220"/>
      <c r="AA220"/>
      <c r="AB220" s="68" t="s">
        <v>4029</v>
      </c>
      <c r="AC220" s="68" t="s">
        <v>3439</v>
      </c>
      <c r="AD220" s="74" t="s">
        <v>4470</v>
      </c>
      <c r="AE220" t="s">
        <v>4465</v>
      </c>
      <c r="AF220"/>
      <c r="AG220"/>
      <c r="AH220"/>
      <c r="AI220"/>
      <c r="AJ220"/>
      <c r="AK220"/>
    </row>
    <row r="221" spans="1:37" s="68" customFormat="1">
      <c r="A221" s="68" t="s">
        <v>3663</v>
      </c>
      <c r="B221" s="68" t="s">
        <v>610</v>
      </c>
      <c r="C221" s="68" t="s">
        <v>730</v>
      </c>
      <c r="D221">
        <v>0.02</v>
      </c>
      <c r="E221" s="68">
        <v>1.65</v>
      </c>
      <c r="F221" s="77">
        <f>Materials!$D221/Materials!$E221</f>
        <v>1.2121212121212123E-2</v>
      </c>
      <c r="G221" s="68">
        <v>2150</v>
      </c>
      <c r="H221" s="68">
        <v>800</v>
      </c>
      <c r="I221"/>
      <c r="J221"/>
      <c r="K221"/>
      <c r="L221"/>
      <c r="M221"/>
      <c r="N221"/>
      <c r="O221"/>
      <c r="P221"/>
      <c r="Q221"/>
      <c r="R221"/>
      <c r="S221"/>
      <c r="T221"/>
      <c r="U221"/>
      <c r="V221"/>
      <c r="W221"/>
      <c r="X221"/>
      <c r="Y221"/>
      <c r="Z221"/>
      <c r="AA221"/>
      <c r="AB221" s="68" t="s">
        <v>4030</v>
      </c>
      <c r="AC221" s="68" t="s">
        <v>3439</v>
      </c>
      <c r="AD221" s="74" t="s">
        <v>4470</v>
      </c>
      <c r="AE221" t="s">
        <v>4466</v>
      </c>
      <c r="AF221"/>
      <c r="AG221"/>
      <c r="AH221"/>
      <c r="AI221"/>
      <c r="AJ221"/>
      <c r="AK221"/>
    </row>
    <row r="222" spans="1:37" s="68" customFormat="1">
      <c r="A222" s="68" t="s">
        <v>3664</v>
      </c>
      <c r="B222" s="68" t="s">
        <v>610</v>
      </c>
      <c r="C222" s="68" t="s">
        <v>730</v>
      </c>
      <c r="D222" s="68">
        <v>5.0000000000000001E-3</v>
      </c>
      <c r="E222">
        <v>1.35</v>
      </c>
      <c r="F222" s="77">
        <f>Materials!$D222/Materials!$E222</f>
        <v>3.7037037037037034E-3</v>
      </c>
      <c r="G222">
        <v>1900</v>
      </c>
      <c r="H222" s="68">
        <v>800</v>
      </c>
      <c r="I222"/>
      <c r="J222"/>
      <c r="K222"/>
      <c r="L222"/>
      <c r="M222"/>
      <c r="N222"/>
      <c r="O222"/>
      <c r="P222"/>
      <c r="Q222"/>
      <c r="R222"/>
      <c r="S222"/>
      <c r="T222"/>
      <c r="U222"/>
      <c r="V222"/>
      <c r="W222"/>
      <c r="X222"/>
      <c r="Y222"/>
      <c r="Z222"/>
      <c r="AA222"/>
      <c r="AB222" s="68" t="s">
        <v>4031</v>
      </c>
      <c r="AC222" s="68" t="s">
        <v>3439</v>
      </c>
      <c r="AD222" s="74" t="s">
        <v>4470</v>
      </c>
      <c r="AE222" t="s">
        <v>4467</v>
      </c>
      <c r="AF222"/>
      <c r="AG222"/>
      <c r="AH222"/>
      <c r="AI222"/>
      <c r="AJ222"/>
      <c r="AK222"/>
    </row>
    <row r="223" spans="1:37" s="68" customFormat="1">
      <c r="A223" s="68" t="s">
        <v>3665</v>
      </c>
      <c r="B223" s="68" t="s">
        <v>610</v>
      </c>
      <c r="C223" s="68" t="s">
        <v>730</v>
      </c>
      <c r="D223" s="68">
        <v>0.01</v>
      </c>
      <c r="E223">
        <v>1.35</v>
      </c>
      <c r="F223" s="77">
        <f>Materials!$D223/Materials!$E223</f>
        <v>7.4074074074074068E-3</v>
      </c>
      <c r="G223">
        <v>1900</v>
      </c>
      <c r="H223" s="68">
        <v>800</v>
      </c>
      <c r="I223"/>
      <c r="J223"/>
      <c r="K223"/>
      <c r="L223"/>
      <c r="M223"/>
      <c r="N223"/>
      <c r="O223"/>
      <c r="P223"/>
      <c r="Q223"/>
      <c r="R223"/>
      <c r="S223"/>
      <c r="T223"/>
      <c r="U223"/>
      <c r="V223"/>
      <c r="W223"/>
      <c r="X223"/>
      <c r="Y223"/>
      <c r="Z223"/>
      <c r="AA223"/>
      <c r="AB223" s="68" t="s">
        <v>4032</v>
      </c>
      <c r="AC223" s="68" t="s">
        <v>3439</v>
      </c>
      <c r="AD223" s="74" t="s">
        <v>4470</v>
      </c>
      <c r="AE223" t="s">
        <v>4468</v>
      </c>
      <c r="AF223"/>
      <c r="AG223"/>
      <c r="AH223"/>
      <c r="AI223"/>
      <c r="AJ223"/>
      <c r="AK223"/>
    </row>
    <row r="224" spans="1:37" s="68" customFormat="1">
      <c r="A224" s="68" t="s">
        <v>3666</v>
      </c>
      <c r="B224" s="68" t="s">
        <v>610</v>
      </c>
      <c r="C224" s="68" t="s">
        <v>730</v>
      </c>
      <c r="D224" s="68">
        <v>0.02</v>
      </c>
      <c r="E224">
        <v>1.35</v>
      </c>
      <c r="F224" s="77">
        <f>Materials!$D224/Materials!$E224</f>
        <v>1.4814814814814814E-2</v>
      </c>
      <c r="G224">
        <v>1900</v>
      </c>
      <c r="H224" s="68">
        <v>800</v>
      </c>
      <c r="I224"/>
      <c r="J224"/>
      <c r="K224"/>
      <c r="L224"/>
      <c r="M224"/>
      <c r="N224"/>
      <c r="O224"/>
      <c r="P224"/>
      <c r="Q224"/>
      <c r="R224"/>
      <c r="S224"/>
      <c r="T224"/>
      <c r="U224"/>
      <c r="V224"/>
      <c r="W224"/>
      <c r="X224"/>
      <c r="Y224"/>
      <c r="Z224"/>
      <c r="AA224"/>
      <c r="AB224" s="68" t="s">
        <v>4033</v>
      </c>
      <c r="AC224" s="68" t="s">
        <v>3439</v>
      </c>
      <c r="AD224" s="74" t="s">
        <v>4470</v>
      </c>
      <c r="AE224" t="s">
        <v>4469</v>
      </c>
      <c r="AF224"/>
      <c r="AG224"/>
      <c r="AH224"/>
      <c r="AI224"/>
      <c r="AJ224"/>
      <c r="AK224"/>
    </row>
    <row r="225" spans="1:37" s="68" customFormat="1">
      <c r="A225" t="s">
        <v>3671</v>
      </c>
      <c r="B225" s="68" t="s">
        <v>610</v>
      </c>
      <c r="C225" t="s">
        <v>3450</v>
      </c>
      <c r="D225">
        <v>1E-3</v>
      </c>
      <c r="E225">
        <v>72</v>
      </c>
      <c r="F225" s="77">
        <f>Materials!$D225/Materials!$E225</f>
        <v>1.388888888888889E-5</v>
      </c>
      <c r="G225">
        <v>7870</v>
      </c>
      <c r="H225">
        <v>500</v>
      </c>
      <c r="I225"/>
      <c r="J225"/>
      <c r="K225"/>
      <c r="L225"/>
      <c r="M225"/>
      <c r="N225"/>
      <c r="O225"/>
      <c r="P225"/>
      <c r="Q225"/>
      <c r="R225"/>
      <c r="S225"/>
      <c r="T225"/>
      <c r="U225"/>
      <c r="V225"/>
      <c r="W225"/>
      <c r="X225"/>
      <c r="Y225"/>
      <c r="Z225"/>
      <c r="AA225"/>
      <c r="AB225" s="68" t="s">
        <v>4034</v>
      </c>
      <c r="AC225" s="68" t="s">
        <v>3439</v>
      </c>
      <c r="AD225" s="74" t="s">
        <v>4501</v>
      </c>
      <c r="AE225" t="s">
        <v>4471</v>
      </c>
      <c r="AF225"/>
      <c r="AG225"/>
      <c r="AH225"/>
      <c r="AI225"/>
      <c r="AJ225"/>
      <c r="AK225"/>
    </row>
    <row r="226" spans="1:37" s="68" customFormat="1">
      <c r="A226" t="s">
        <v>3672</v>
      </c>
      <c r="B226" s="68" t="s">
        <v>610</v>
      </c>
      <c r="C226" s="68" t="s">
        <v>3450</v>
      </c>
      <c r="D226" s="68">
        <v>1E-3</v>
      </c>
      <c r="E226">
        <v>52</v>
      </c>
      <c r="F226" s="77">
        <f>Materials!$D226/Materials!$E226</f>
        <v>1.9230769230769231E-5</v>
      </c>
      <c r="G226">
        <v>7780</v>
      </c>
      <c r="H226" s="68">
        <v>500</v>
      </c>
      <c r="I226"/>
      <c r="J226"/>
      <c r="K226"/>
      <c r="L226"/>
      <c r="M226"/>
      <c r="N226"/>
      <c r="O226"/>
      <c r="P226"/>
      <c r="Q226"/>
      <c r="R226"/>
      <c r="S226"/>
      <c r="T226"/>
      <c r="U226"/>
      <c r="V226"/>
      <c r="W226"/>
      <c r="X226"/>
      <c r="Y226"/>
      <c r="Z226"/>
      <c r="AA226"/>
      <c r="AB226" s="68" t="s">
        <v>4035</v>
      </c>
      <c r="AC226" s="68" t="s">
        <v>3439</v>
      </c>
      <c r="AD226" s="74" t="s">
        <v>4502</v>
      </c>
      <c r="AE226" t="s">
        <v>4472</v>
      </c>
      <c r="AF226"/>
      <c r="AG226"/>
      <c r="AH226"/>
      <c r="AI226"/>
      <c r="AJ226"/>
      <c r="AK226"/>
    </row>
    <row r="227" spans="1:37" s="68" customFormat="1">
      <c r="A227" t="s">
        <v>3673</v>
      </c>
      <c r="B227" s="68" t="s">
        <v>610</v>
      </c>
      <c r="C227" s="68" t="s">
        <v>3450</v>
      </c>
      <c r="D227" s="68">
        <v>1E-3</v>
      </c>
      <c r="E227">
        <v>56</v>
      </c>
      <c r="F227" s="77">
        <f>Materials!$D227/Materials!$E227</f>
        <v>1.7857142857142858E-5</v>
      </c>
      <c r="G227">
        <v>7500</v>
      </c>
      <c r="H227" s="68">
        <v>500</v>
      </c>
      <c r="I227"/>
      <c r="J227"/>
      <c r="K227"/>
      <c r="L227"/>
      <c r="M227"/>
      <c r="N227"/>
      <c r="O227"/>
      <c r="P227"/>
      <c r="Q227"/>
      <c r="R227"/>
      <c r="S227"/>
      <c r="T227"/>
      <c r="U227"/>
      <c r="V227"/>
      <c r="W227"/>
      <c r="X227"/>
      <c r="Y227"/>
      <c r="Z227"/>
      <c r="AA227"/>
      <c r="AB227" s="68" t="s">
        <v>4036</v>
      </c>
      <c r="AC227" s="68" t="s">
        <v>3439</v>
      </c>
      <c r="AD227" s="74" t="s">
        <v>4503</v>
      </c>
      <c r="AE227" t="s">
        <v>4473</v>
      </c>
      <c r="AF227"/>
      <c r="AG227"/>
      <c r="AH227"/>
      <c r="AI227"/>
      <c r="AJ227"/>
      <c r="AK227"/>
    </row>
    <row r="228" spans="1:37" s="68" customFormat="1">
      <c r="A228" t="s">
        <v>3674</v>
      </c>
      <c r="B228" s="68" t="s">
        <v>610</v>
      </c>
      <c r="C228" s="68" t="s">
        <v>3450</v>
      </c>
      <c r="D228" s="68">
        <v>1E-3</v>
      </c>
      <c r="E228">
        <v>230</v>
      </c>
      <c r="F228" s="77">
        <f>Materials!$D228/Materials!$E228</f>
        <v>4.3478260869565222E-6</v>
      </c>
      <c r="G228">
        <v>2700</v>
      </c>
      <c r="H228" s="68">
        <v>500</v>
      </c>
      <c r="I228"/>
      <c r="J228"/>
      <c r="K228"/>
      <c r="L228"/>
      <c r="M228"/>
      <c r="N228"/>
      <c r="O228"/>
      <c r="P228"/>
      <c r="Q228"/>
      <c r="R228"/>
      <c r="S228"/>
      <c r="T228"/>
      <c r="U228"/>
      <c r="V228"/>
      <c r="W228"/>
      <c r="X228"/>
      <c r="Y228"/>
      <c r="Z228"/>
      <c r="AA228"/>
      <c r="AB228" s="68" t="s">
        <v>4037</v>
      </c>
      <c r="AC228" s="68" t="s">
        <v>3439</v>
      </c>
      <c r="AD228" s="74" t="s">
        <v>4504</v>
      </c>
      <c r="AE228" t="s">
        <v>4474</v>
      </c>
      <c r="AF228"/>
      <c r="AG228"/>
      <c r="AH228"/>
      <c r="AI228"/>
      <c r="AJ228"/>
      <c r="AK228"/>
    </row>
    <row r="229" spans="1:37" s="68" customFormat="1">
      <c r="A229" t="s">
        <v>3675</v>
      </c>
      <c r="B229" s="68" t="s">
        <v>610</v>
      </c>
      <c r="C229" s="68" t="s">
        <v>3450</v>
      </c>
      <c r="D229" s="68">
        <v>1E-3</v>
      </c>
      <c r="E229">
        <v>160</v>
      </c>
      <c r="F229" s="77">
        <f>Materials!$D229/Materials!$E229</f>
        <v>6.2500000000000003E-6</v>
      </c>
      <c r="G229">
        <v>2800</v>
      </c>
      <c r="H229" s="68">
        <v>500</v>
      </c>
      <c r="I229"/>
      <c r="J229"/>
      <c r="K229"/>
      <c r="L229"/>
      <c r="M229"/>
      <c r="N229"/>
      <c r="O229"/>
      <c r="P229"/>
      <c r="Q229"/>
      <c r="R229"/>
      <c r="S229"/>
      <c r="T229"/>
      <c r="U229"/>
      <c r="V229"/>
      <c r="W229"/>
      <c r="X229"/>
      <c r="Y229"/>
      <c r="Z229"/>
      <c r="AA229"/>
      <c r="AB229" s="68" t="s">
        <v>4038</v>
      </c>
      <c r="AC229" s="68" t="s">
        <v>3439</v>
      </c>
      <c r="AD229" s="74" t="s">
        <v>4505</v>
      </c>
      <c r="AE229" t="s">
        <v>4490</v>
      </c>
      <c r="AF229"/>
      <c r="AG229"/>
      <c r="AH229"/>
      <c r="AI229"/>
      <c r="AJ229"/>
      <c r="AK229"/>
    </row>
    <row r="230" spans="1:37" s="68" customFormat="1">
      <c r="A230" t="s">
        <v>3676</v>
      </c>
      <c r="B230" s="68" t="s">
        <v>610</v>
      </c>
      <c r="C230" s="68" t="s">
        <v>3450</v>
      </c>
      <c r="D230" s="68">
        <v>1E-3</v>
      </c>
      <c r="E230">
        <v>380</v>
      </c>
      <c r="F230" s="77">
        <f>Materials!$D230/Materials!$E230</f>
        <v>2.6315789473684211E-6</v>
      </c>
      <c r="G230">
        <v>8930</v>
      </c>
      <c r="H230" s="68">
        <v>500</v>
      </c>
      <c r="I230"/>
      <c r="J230"/>
      <c r="K230"/>
      <c r="L230"/>
      <c r="M230"/>
      <c r="N230"/>
      <c r="O230"/>
      <c r="P230"/>
      <c r="Q230"/>
      <c r="R230"/>
      <c r="S230"/>
      <c r="T230"/>
      <c r="U230"/>
      <c r="V230"/>
      <c r="W230"/>
      <c r="X230"/>
      <c r="Y230"/>
      <c r="Z230"/>
      <c r="AA230"/>
      <c r="AB230" s="68" t="s">
        <v>4039</v>
      </c>
      <c r="AC230" s="68" t="s">
        <v>3439</v>
      </c>
      <c r="AD230" s="74" t="s">
        <v>4506</v>
      </c>
      <c r="AE230" t="s">
        <v>4491</v>
      </c>
      <c r="AF230"/>
      <c r="AG230"/>
      <c r="AH230"/>
      <c r="AI230"/>
      <c r="AJ230"/>
      <c r="AK230"/>
    </row>
    <row r="231" spans="1:37" s="68" customFormat="1">
      <c r="A231" t="s">
        <v>3677</v>
      </c>
      <c r="B231" s="68" t="s">
        <v>610</v>
      </c>
      <c r="C231" s="68" t="s">
        <v>3450</v>
      </c>
      <c r="D231" s="68">
        <v>1E-3</v>
      </c>
      <c r="E231">
        <v>120</v>
      </c>
      <c r="F231" s="77">
        <f>Materials!$D231/Materials!$E231</f>
        <v>8.3333333333333337E-6</v>
      </c>
      <c r="G231">
        <v>8400</v>
      </c>
      <c r="H231" s="68">
        <v>500</v>
      </c>
      <c r="I231"/>
      <c r="J231"/>
      <c r="K231"/>
      <c r="L231"/>
      <c r="M231"/>
      <c r="N231"/>
      <c r="O231"/>
      <c r="P231"/>
      <c r="Q231"/>
      <c r="R231"/>
      <c r="S231"/>
      <c r="T231"/>
      <c r="U231"/>
      <c r="V231"/>
      <c r="W231"/>
      <c r="X231"/>
      <c r="Y231"/>
      <c r="Z231"/>
      <c r="AA231"/>
      <c r="AB231" s="68" t="s">
        <v>4040</v>
      </c>
      <c r="AC231" s="68" t="s">
        <v>3439</v>
      </c>
      <c r="AD231" s="74" t="s">
        <v>4507</v>
      </c>
      <c r="AE231" t="s">
        <v>4492</v>
      </c>
      <c r="AF231"/>
      <c r="AG231"/>
      <c r="AH231"/>
      <c r="AI231"/>
      <c r="AJ231"/>
      <c r="AK231"/>
    </row>
    <row r="232" spans="1:37" s="68" customFormat="1">
      <c r="A232" t="s">
        <v>3678</v>
      </c>
      <c r="B232" s="68" t="s">
        <v>610</v>
      </c>
      <c r="C232" s="68" t="s">
        <v>3450</v>
      </c>
      <c r="D232">
        <v>1E-3</v>
      </c>
      <c r="E232">
        <v>35</v>
      </c>
      <c r="F232" s="77">
        <f>Materials!$D232/Materials!$E232</f>
        <v>2.8571428571428571E-5</v>
      </c>
      <c r="G232">
        <v>11340</v>
      </c>
      <c r="H232" s="68">
        <v>500</v>
      </c>
      <c r="I232"/>
      <c r="J232"/>
      <c r="K232"/>
      <c r="L232"/>
      <c r="M232"/>
      <c r="N232"/>
      <c r="O232"/>
      <c r="P232"/>
      <c r="Q232"/>
      <c r="R232"/>
      <c r="S232"/>
      <c r="T232"/>
      <c r="U232"/>
      <c r="V232"/>
      <c r="W232"/>
      <c r="X232"/>
      <c r="Y232"/>
      <c r="Z232"/>
      <c r="AA232"/>
      <c r="AB232" s="68" t="s">
        <v>4041</v>
      </c>
      <c r="AC232" s="68" t="s">
        <v>3439</v>
      </c>
      <c r="AD232" s="74" t="s">
        <v>4508</v>
      </c>
      <c r="AE232" t="s">
        <v>4493</v>
      </c>
      <c r="AF232"/>
      <c r="AG232"/>
      <c r="AH232"/>
      <c r="AI232"/>
      <c r="AJ232"/>
      <c r="AK232"/>
    </row>
    <row r="233" spans="1:37" s="68" customFormat="1">
      <c r="A233" t="s">
        <v>3679</v>
      </c>
      <c r="B233" s="68" t="s">
        <v>610</v>
      </c>
      <c r="C233" s="68" t="s">
        <v>3450</v>
      </c>
      <c r="D233" s="68">
        <v>1E-3</v>
      </c>
      <c r="E233">
        <v>110</v>
      </c>
      <c r="F233" s="77">
        <f>Materials!$D233/Materials!$E233</f>
        <v>9.090909090909091E-6</v>
      </c>
      <c r="G233">
        <v>7200</v>
      </c>
      <c r="H233" s="68">
        <v>500</v>
      </c>
      <c r="I233"/>
      <c r="J233"/>
      <c r="K233"/>
      <c r="L233"/>
      <c r="M233"/>
      <c r="N233"/>
      <c r="O233"/>
      <c r="P233"/>
      <c r="Q233"/>
      <c r="R233"/>
      <c r="S233"/>
      <c r="T233"/>
      <c r="U233"/>
      <c r="V233"/>
      <c r="W233"/>
      <c r="X233"/>
      <c r="Y233"/>
      <c r="Z233"/>
      <c r="AA233"/>
      <c r="AB233" s="68" t="s">
        <v>4042</v>
      </c>
      <c r="AC233" s="68" t="s">
        <v>3439</v>
      </c>
      <c r="AD233" s="74" t="s">
        <v>4509</v>
      </c>
      <c r="AE233" t="s">
        <v>4494</v>
      </c>
      <c r="AF233"/>
      <c r="AG233"/>
      <c r="AH233"/>
      <c r="AI233"/>
      <c r="AJ233"/>
      <c r="AK233"/>
    </row>
    <row r="234" spans="1:37" s="68" customFormat="1">
      <c r="A234" t="s">
        <v>3680</v>
      </c>
      <c r="B234" s="68" t="s">
        <v>610</v>
      </c>
      <c r="C234" s="68" t="s">
        <v>730</v>
      </c>
      <c r="D234" s="68">
        <v>0.05</v>
      </c>
      <c r="E234">
        <v>2</v>
      </c>
      <c r="F234" s="77">
        <f>Materials!$D234/Materials!$E234</f>
        <v>2.5000000000000001E-2</v>
      </c>
      <c r="G234">
        <v>1950</v>
      </c>
      <c r="H234" s="68">
        <v>790</v>
      </c>
      <c r="I234"/>
      <c r="J234"/>
      <c r="K234"/>
      <c r="L234"/>
      <c r="M234"/>
      <c r="N234"/>
      <c r="O234"/>
      <c r="P234"/>
      <c r="Q234"/>
      <c r="R234"/>
      <c r="S234"/>
      <c r="T234"/>
      <c r="U234"/>
      <c r="V234"/>
      <c r="W234"/>
      <c r="X234"/>
      <c r="Y234"/>
      <c r="Z234"/>
      <c r="AA234"/>
      <c r="AB234" s="68" t="s">
        <v>4043</v>
      </c>
      <c r="AC234" s="68" t="s">
        <v>3439</v>
      </c>
      <c r="AD234" s="74" t="s">
        <v>4520</v>
      </c>
      <c r="AE234" t="s">
        <v>4495</v>
      </c>
      <c r="AF234"/>
      <c r="AG234"/>
      <c r="AH234"/>
      <c r="AI234"/>
      <c r="AJ234"/>
      <c r="AK234"/>
    </row>
    <row r="235" spans="1:37" s="68" customFormat="1">
      <c r="A235" s="68" t="s">
        <v>3681</v>
      </c>
      <c r="B235" s="68" t="s">
        <v>610</v>
      </c>
      <c r="C235" s="68" t="s">
        <v>730</v>
      </c>
      <c r="D235">
        <v>0.1</v>
      </c>
      <c r="E235">
        <v>2</v>
      </c>
      <c r="F235" s="77">
        <f>Materials!$D235/Materials!$E235</f>
        <v>0.05</v>
      </c>
      <c r="G235">
        <v>1950</v>
      </c>
      <c r="H235">
        <v>790</v>
      </c>
      <c r="I235"/>
      <c r="J235"/>
      <c r="K235"/>
      <c r="L235"/>
      <c r="M235"/>
      <c r="N235"/>
      <c r="O235"/>
      <c r="P235"/>
      <c r="Q235"/>
      <c r="R235"/>
      <c r="S235"/>
      <c r="T235"/>
      <c r="U235"/>
      <c r="V235"/>
      <c r="W235"/>
      <c r="X235"/>
      <c r="Y235"/>
      <c r="Z235"/>
      <c r="AA235"/>
      <c r="AB235" s="68" t="s">
        <v>4044</v>
      </c>
      <c r="AC235" s="68" t="s">
        <v>3439</v>
      </c>
      <c r="AD235" s="74" t="s">
        <v>4520</v>
      </c>
      <c r="AE235" t="s">
        <v>4496</v>
      </c>
      <c r="AF235"/>
      <c r="AG235"/>
      <c r="AH235"/>
      <c r="AI235"/>
      <c r="AJ235"/>
      <c r="AK235"/>
    </row>
    <row r="236" spans="1:37" s="68" customFormat="1">
      <c r="A236" t="s">
        <v>3682</v>
      </c>
      <c r="B236" s="68" t="s">
        <v>610</v>
      </c>
      <c r="C236" s="68" t="s">
        <v>730</v>
      </c>
      <c r="D236" s="68">
        <v>0.05</v>
      </c>
      <c r="E236">
        <v>1.5</v>
      </c>
      <c r="F236" s="77">
        <f>Materials!$D236/Materials!$E236</f>
        <v>3.3333333333333333E-2</v>
      </c>
      <c r="G236">
        <v>1500</v>
      </c>
      <c r="H236" s="68">
        <v>790</v>
      </c>
      <c r="I236"/>
      <c r="J236"/>
      <c r="K236"/>
      <c r="L236"/>
      <c r="M236"/>
      <c r="N236"/>
      <c r="O236"/>
      <c r="P236"/>
      <c r="Q236"/>
      <c r="R236"/>
      <c r="S236"/>
      <c r="T236"/>
      <c r="U236"/>
      <c r="V236"/>
      <c r="W236"/>
      <c r="X236"/>
      <c r="Y236"/>
      <c r="Z236"/>
      <c r="AA236"/>
      <c r="AB236" s="68" t="s">
        <v>4045</v>
      </c>
      <c r="AC236" s="68" t="s">
        <v>3439</v>
      </c>
      <c r="AD236" s="74" t="s">
        <v>4521</v>
      </c>
      <c r="AE236" t="s">
        <v>4497</v>
      </c>
      <c r="AF236"/>
      <c r="AG236"/>
      <c r="AH236"/>
      <c r="AI236"/>
      <c r="AJ236"/>
      <c r="AK236"/>
    </row>
    <row r="237" spans="1:37" s="68" customFormat="1">
      <c r="A237" s="68" t="s">
        <v>3683</v>
      </c>
      <c r="B237" s="68" t="s">
        <v>610</v>
      </c>
      <c r="C237" s="68" t="s">
        <v>730</v>
      </c>
      <c r="D237" s="68">
        <v>0.1</v>
      </c>
      <c r="E237">
        <v>1.5</v>
      </c>
      <c r="F237" s="77">
        <f>Materials!$D237/Materials!$E237</f>
        <v>6.6666666666666666E-2</v>
      </c>
      <c r="G237">
        <v>1500</v>
      </c>
      <c r="H237" s="68">
        <v>790</v>
      </c>
      <c r="I237"/>
      <c r="J237"/>
      <c r="K237"/>
      <c r="L237"/>
      <c r="M237"/>
      <c r="N237"/>
      <c r="O237"/>
      <c r="P237"/>
      <c r="Q237"/>
      <c r="R237"/>
      <c r="S237"/>
      <c r="T237"/>
      <c r="U237"/>
      <c r="V237"/>
      <c r="W237"/>
      <c r="X237"/>
      <c r="Y237"/>
      <c r="Z237"/>
      <c r="AA237"/>
      <c r="AB237" s="68" t="s">
        <v>4046</v>
      </c>
      <c r="AC237" s="68" t="s">
        <v>3439</v>
      </c>
      <c r="AD237" s="74" t="s">
        <v>4521</v>
      </c>
      <c r="AE237" t="s">
        <v>4498</v>
      </c>
      <c r="AF237"/>
      <c r="AG237"/>
      <c r="AH237"/>
      <c r="AI237"/>
      <c r="AJ237"/>
      <c r="AK237"/>
    </row>
    <row r="238" spans="1:37" s="68" customFormat="1">
      <c r="A238" t="s">
        <v>3684</v>
      </c>
      <c r="B238" s="68" t="s">
        <v>610</v>
      </c>
      <c r="C238" s="68" t="s">
        <v>730</v>
      </c>
      <c r="D238" s="68">
        <v>0.05</v>
      </c>
      <c r="E238">
        <v>1.1000000000000001</v>
      </c>
      <c r="F238" s="77">
        <f>Materials!$D238/Materials!$E238</f>
        <v>4.5454545454545456E-2</v>
      </c>
      <c r="G238">
        <v>1880</v>
      </c>
      <c r="H238" s="68">
        <v>790</v>
      </c>
      <c r="I238"/>
      <c r="J238"/>
      <c r="K238"/>
      <c r="L238"/>
      <c r="M238"/>
      <c r="N238"/>
      <c r="O238"/>
      <c r="P238"/>
      <c r="Q238"/>
      <c r="R238"/>
      <c r="S238"/>
      <c r="T238"/>
      <c r="U238"/>
      <c r="V238"/>
      <c r="W238"/>
      <c r="X238"/>
      <c r="Y238"/>
      <c r="Z238"/>
      <c r="AA238"/>
      <c r="AB238" s="68" t="s">
        <v>4047</v>
      </c>
      <c r="AC238" s="68" t="s">
        <v>3439</v>
      </c>
      <c r="AD238" s="74" t="s">
        <v>4522</v>
      </c>
      <c r="AE238" t="s">
        <v>4499</v>
      </c>
      <c r="AF238"/>
      <c r="AG238"/>
      <c r="AH238"/>
      <c r="AI238"/>
      <c r="AJ238"/>
      <c r="AK238"/>
    </row>
    <row r="239" spans="1:37" s="68" customFormat="1">
      <c r="A239" s="68" t="s">
        <v>3685</v>
      </c>
      <c r="B239" s="68" t="s">
        <v>610</v>
      </c>
      <c r="C239" s="68" t="s">
        <v>730</v>
      </c>
      <c r="D239" s="68">
        <v>0.1</v>
      </c>
      <c r="E239">
        <v>1.1000000000000001</v>
      </c>
      <c r="F239" s="77">
        <f>Materials!$D239/Materials!$E239</f>
        <v>9.0909090909090912E-2</v>
      </c>
      <c r="G239">
        <v>1880</v>
      </c>
      <c r="H239" s="68">
        <v>790</v>
      </c>
      <c r="I239"/>
      <c r="J239"/>
      <c r="K239"/>
      <c r="L239"/>
      <c r="M239"/>
      <c r="N239"/>
      <c r="O239"/>
      <c r="P239"/>
      <c r="Q239"/>
      <c r="R239"/>
      <c r="S239"/>
      <c r="T239"/>
      <c r="U239"/>
      <c r="V239"/>
      <c r="W239"/>
      <c r="X239"/>
      <c r="Y239"/>
      <c r="Z239"/>
      <c r="AA239"/>
      <c r="AB239" s="68" t="s">
        <v>4048</v>
      </c>
      <c r="AC239" s="68" t="s">
        <v>3439</v>
      </c>
      <c r="AD239" s="74" t="s">
        <v>4522</v>
      </c>
      <c r="AE239" t="s">
        <v>4500</v>
      </c>
      <c r="AF239"/>
      <c r="AG239"/>
      <c r="AH239"/>
      <c r="AI239"/>
      <c r="AJ239"/>
      <c r="AK239"/>
    </row>
    <row r="240" spans="1:37" s="68" customFormat="1">
      <c r="A240" t="s">
        <v>3686</v>
      </c>
      <c r="B240" s="68" t="s">
        <v>610</v>
      </c>
      <c r="C240" t="s">
        <v>731</v>
      </c>
      <c r="D240" s="68">
        <v>5.0000000000000001E-3</v>
      </c>
      <c r="E240">
        <v>0.23</v>
      </c>
      <c r="F240" s="77">
        <f>Materials!$D240/Materials!$E240</f>
        <v>2.1739130434782608E-2</v>
      </c>
      <c r="G240">
        <v>675</v>
      </c>
      <c r="H240">
        <v>1630</v>
      </c>
      <c r="I240"/>
      <c r="J240"/>
      <c r="K240"/>
      <c r="L240"/>
      <c r="M240"/>
      <c r="N240"/>
      <c r="O240"/>
      <c r="P240"/>
      <c r="Q240"/>
      <c r="R240"/>
      <c r="S240"/>
      <c r="T240"/>
      <c r="U240"/>
      <c r="V240"/>
      <c r="W240"/>
      <c r="X240"/>
      <c r="Y240"/>
      <c r="Z240"/>
      <c r="AA240"/>
      <c r="AB240" s="68" t="s">
        <v>4049</v>
      </c>
      <c r="AC240" s="68" t="s">
        <v>3439</v>
      </c>
      <c r="AD240" s="74" t="s">
        <v>4523</v>
      </c>
      <c r="AE240" t="s">
        <v>4510</v>
      </c>
      <c r="AF240"/>
      <c r="AG240"/>
      <c r="AH240"/>
      <c r="AI240"/>
      <c r="AJ240"/>
      <c r="AK240"/>
    </row>
    <row r="241" spans="1:37" s="68" customFormat="1">
      <c r="A241" s="68" t="s">
        <v>3687</v>
      </c>
      <c r="B241" s="68" t="s">
        <v>610</v>
      </c>
      <c r="C241" s="68" t="s">
        <v>731</v>
      </c>
      <c r="D241" s="68">
        <v>0.01</v>
      </c>
      <c r="E241">
        <v>0.23</v>
      </c>
      <c r="F241" s="77">
        <f>Materials!$D241/Materials!$E241</f>
        <v>4.3478260869565216E-2</v>
      </c>
      <c r="G241">
        <v>675</v>
      </c>
      <c r="H241" s="68">
        <v>1630</v>
      </c>
      <c r="I241"/>
      <c r="J241"/>
      <c r="K241"/>
      <c r="L241"/>
      <c r="M241"/>
      <c r="N241"/>
      <c r="O241"/>
      <c r="P241"/>
      <c r="Q241"/>
      <c r="R241"/>
      <c r="S241"/>
      <c r="T241"/>
      <c r="U241"/>
      <c r="V241"/>
      <c r="W241"/>
      <c r="X241"/>
      <c r="Y241"/>
      <c r="Z241"/>
      <c r="AA241"/>
      <c r="AB241" s="68" t="s">
        <v>4050</v>
      </c>
      <c r="AC241" s="68" t="s">
        <v>3439</v>
      </c>
      <c r="AD241" s="74" t="s">
        <v>4523</v>
      </c>
      <c r="AE241" t="s">
        <v>4511</v>
      </c>
      <c r="AF241"/>
      <c r="AG241"/>
      <c r="AH241"/>
      <c r="AI241"/>
      <c r="AJ241"/>
      <c r="AK241"/>
    </row>
    <row r="242" spans="1:37" s="68" customFormat="1">
      <c r="A242" s="68" t="s">
        <v>3689</v>
      </c>
      <c r="B242" s="68" t="s">
        <v>610</v>
      </c>
      <c r="C242" s="68" t="s">
        <v>731</v>
      </c>
      <c r="D242" s="68">
        <v>5.0000000000000001E-3</v>
      </c>
      <c r="E242">
        <v>0.15</v>
      </c>
      <c r="F242" s="77">
        <f>Materials!$D242/Materials!$E242</f>
        <v>3.3333333333333333E-2</v>
      </c>
      <c r="G242">
        <v>525</v>
      </c>
      <c r="H242" s="68">
        <v>1630</v>
      </c>
      <c r="I242"/>
      <c r="J242"/>
      <c r="K242"/>
      <c r="L242"/>
      <c r="M242"/>
      <c r="N242"/>
      <c r="O242"/>
      <c r="P242"/>
      <c r="Q242"/>
      <c r="R242"/>
      <c r="S242"/>
      <c r="T242"/>
      <c r="U242"/>
      <c r="V242"/>
      <c r="W242"/>
      <c r="X242"/>
      <c r="Y242"/>
      <c r="Z242"/>
      <c r="AA242"/>
      <c r="AB242" s="68" t="s">
        <v>4051</v>
      </c>
      <c r="AC242" s="68" t="s">
        <v>3439</v>
      </c>
      <c r="AD242" s="74" t="s">
        <v>4524</v>
      </c>
      <c r="AE242" t="s">
        <v>4512</v>
      </c>
      <c r="AF242"/>
      <c r="AG242"/>
      <c r="AH242"/>
      <c r="AI242"/>
      <c r="AJ242"/>
      <c r="AK242"/>
    </row>
    <row r="243" spans="1:37" s="68" customFormat="1">
      <c r="A243" s="68" t="s">
        <v>3688</v>
      </c>
      <c r="B243" s="68" t="s">
        <v>610</v>
      </c>
      <c r="C243" s="68" t="s">
        <v>731</v>
      </c>
      <c r="D243" s="68">
        <v>0.01</v>
      </c>
      <c r="E243">
        <v>0.15</v>
      </c>
      <c r="F243" s="77">
        <f>Materials!$D243/Materials!$E243</f>
        <v>6.6666666666666666E-2</v>
      </c>
      <c r="G243">
        <v>525</v>
      </c>
      <c r="H243" s="68">
        <v>1630</v>
      </c>
      <c r="I243"/>
      <c r="J243"/>
      <c r="K243"/>
      <c r="L243"/>
      <c r="M243"/>
      <c r="N243"/>
      <c r="O243"/>
      <c r="P243"/>
      <c r="Q243"/>
      <c r="R243"/>
      <c r="S243"/>
      <c r="T243"/>
      <c r="U243"/>
      <c r="V243"/>
      <c r="W243"/>
      <c r="X243"/>
      <c r="Y243"/>
      <c r="Z243"/>
      <c r="AA243"/>
      <c r="AB243" s="68" t="s">
        <v>4052</v>
      </c>
      <c r="AC243" s="68" t="s">
        <v>3439</v>
      </c>
      <c r="AD243" s="74" t="s">
        <v>4524</v>
      </c>
      <c r="AE243" t="s">
        <v>4513</v>
      </c>
      <c r="AF243"/>
      <c r="AG243"/>
      <c r="AH243"/>
      <c r="AI243"/>
      <c r="AJ243"/>
      <c r="AK243"/>
    </row>
    <row r="244" spans="1:37" s="68" customFormat="1">
      <c r="A244" t="s">
        <v>3690</v>
      </c>
      <c r="B244" s="68" t="s">
        <v>610</v>
      </c>
      <c r="C244" s="68" t="s">
        <v>731</v>
      </c>
      <c r="D244" s="68">
        <v>5.0000000000000001E-3</v>
      </c>
      <c r="E244">
        <v>0.12</v>
      </c>
      <c r="F244" s="77">
        <f>Materials!$D244/Materials!$E244</f>
        <v>4.1666666666666671E-2</v>
      </c>
      <c r="G244">
        <v>375</v>
      </c>
      <c r="H244" s="68">
        <v>1630</v>
      </c>
      <c r="I244"/>
      <c r="J244"/>
      <c r="K244"/>
      <c r="L244"/>
      <c r="M244"/>
      <c r="N244"/>
      <c r="O244"/>
      <c r="P244"/>
      <c r="Q244"/>
      <c r="R244"/>
      <c r="S244"/>
      <c r="T244"/>
      <c r="U244"/>
      <c r="V244"/>
      <c r="W244"/>
      <c r="X244"/>
      <c r="Y244"/>
      <c r="Z244"/>
      <c r="AA244"/>
      <c r="AB244" s="68" t="s">
        <v>4053</v>
      </c>
      <c r="AC244" s="68" t="s">
        <v>3439</v>
      </c>
      <c r="AD244" s="74" t="s">
        <v>4525</v>
      </c>
      <c r="AE244" t="s">
        <v>4514</v>
      </c>
      <c r="AF244"/>
      <c r="AG244"/>
      <c r="AH244"/>
      <c r="AI244"/>
      <c r="AJ244"/>
      <c r="AK244"/>
    </row>
    <row r="245" spans="1:37" s="68" customFormat="1">
      <c r="A245" s="68" t="s">
        <v>3691</v>
      </c>
      <c r="B245" s="68" t="s">
        <v>610</v>
      </c>
      <c r="C245" s="68" t="s">
        <v>731</v>
      </c>
      <c r="D245" s="68">
        <v>0.01</v>
      </c>
      <c r="E245">
        <v>0.12</v>
      </c>
      <c r="F245" s="77">
        <f>Materials!$D245/Materials!$E245</f>
        <v>8.3333333333333343E-2</v>
      </c>
      <c r="G245">
        <v>375</v>
      </c>
      <c r="H245" s="68">
        <v>1630</v>
      </c>
      <c r="I245"/>
      <c r="J245"/>
      <c r="K245"/>
      <c r="L245"/>
      <c r="M245"/>
      <c r="N245"/>
      <c r="O245"/>
      <c r="P245"/>
      <c r="Q245"/>
      <c r="R245"/>
      <c r="S245"/>
      <c r="T245"/>
      <c r="U245"/>
      <c r="V245"/>
      <c r="W245"/>
      <c r="X245"/>
      <c r="Y245"/>
      <c r="Z245"/>
      <c r="AA245"/>
      <c r="AB245" s="68" t="s">
        <v>4054</v>
      </c>
      <c r="AC245" s="68" t="s">
        <v>3439</v>
      </c>
      <c r="AD245" s="74" t="s">
        <v>4525</v>
      </c>
      <c r="AE245" t="s">
        <v>4515</v>
      </c>
      <c r="AF245"/>
      <c r="AG245"/>
      <c r="AH245"/>
      <c r="AI245"/>
      <c r="AJ245"/>
      <c r="AK245"/>
    </row>
    <row r="246" spans="1:37" s="68" customFormat="1">
      <c r="A246" t="s">
        <v>3692</v>
      </c>
      <c r="B246" s="68" t="s">
        <v>610</v>
      </c>
      <c r="C246" s="68" t="s">
        <v>731</v>
      </c>
      <c r="D246" s="68">
        <v>5.0000000000000001E-3</v>
      </c>
      <c r="E246">
        <v>5.3999999999999999E-2</v>
      </c>
      <c r="F246" s="77">
        <f>Materials!$D246/Materials!$E246</f>
        <v>9.2592592592592601E-2</v>
      </c>
      <c r="G246">
        <v>90</v>
      </c>
      <c r="H246" s="68">
        <v>1630</v>
      </c>
      <c r="I246"/>
      <c r="J246"/>
      <c r="K246"/>
      <c r="L246"/>
      <c r="M246"/>
      <c r="N246"/>
      <c r="O246"/>
      <c r="P246"/>
      <c r="Q246"/>
      <c r="R246"/>
      <c r="S246"/>
      <c r="T246"/>
      <c r="U246"/>
      <c r="V246"/>
      <c r="W246"/>
      <c r="X246"/>
      <c r="Y246"/>
      <c r="Z246"/>
      <c r="AA246"/>
      <c r="AB246" s="68" t="s">
        <v>4055</v>
      </c>
      <c r="AC246" s="68" t="s">
        <v>3439</v>
      </c>
      <c r="AD246" s="74" t="s">
        <v>4526</v>
      </c>
      <c r="AE246" t="s">
        <v>4516</v>
      </c>
      <c r="AF246"/>
      <c r="AG246"/>
      <c r="AH246"/>
      <c r="AI246"/>
      <c r="AJ246"/>
      <c r="AK246"/>
    </row>
    <row r="247" spans="1:37" s="68" customFormat="1">
      <c r="A247" s="68" t="s">
        <v>3693</v>
      </c>
      <c r="B247" s="68" t="s">
        <v>610</v>
      </c>
      <c r="C247" s="68" t="s">
        <v>731</v>
      </c>
      <c r="D247" s="68">
        <v>0.01</v>
      </c>
      <c r="E247">
        <v>5.3999999999999999E-2</v>
      </c>
      <c r="F247" s="77">
        <f>Materials!$D247/Materials!$E247</f>
        <v>0.1851851851851852</v>
      </c>
      <c r="G247">
        <v>90</v>
      </c>
      <c r="H247" s="68">
        <v>1630</v>
      </c>
      <c r="I247"/>
      <c r="J247"/>
      <c r="K247"/>
      <c r="L247"/>
      <c r="M247"/>
      <c r="N247"/>
      <c r="O247"/>
      <c r="P247"/>
      <c r="Q247"/>
      <c r="R247"/>
      <c r="S247"/>
      <c r="T247"/>
      <c r="U247"/>
      <c r="V247"/>
      <c r="W247"/>
      <c r="X247"/>
      <c r="Y247"/>
      <c r="Z247"/>
      <c r="AA247"/>
      <c r="AB247" s="68" t="s">
        <v>4056</v>
      </c>
      <c r="AC247" s="68" t="s">
        <v>3439</v>
      </c>
      <c r="AD247" s="74" t="s">
        <v>4526</v>
      </c>
      <c r="AE247" t="s">
        <v>4517</v>
      </c>
      <c r="AF247"/>
      <c r="AG247"/>
      <c r="AH247"/>
      <c r="AI247"/>
      <c r="AJ247"/>
      <c r="AK247"/>
    </row>
    <row r="248" spans="1:37" s="68" customFormat="1">
      <c r="A248" t="s">
        <v>3694</v>
      </c>
      <c r="B248" s="68" t="s">
        <v>610</v>
      </c>
      <c r="C248" s="68" t="s">
        <v>731</v>
      </c>
      <c r="D248" s="68">
        <v>5.0000000000000001E-3</v>
      </c>
      <c r="E248">
        <v>0.28999999999999998</v>
      </c>
      <c r="F248" s="77">
        <f>Materials!$D248/Materials!$E248</f>
        <v>1.7241379310344831E-2</v>
      </c>
      <c r="G248">
        <v>900</v>
      </c>
      <c r="H248" s="68">
        <v>1630</v>
      </c>
      <c r="I248"/>
      <c r="J248"/>
      <c r="K248"/>
      <c r="L248"/>
      <c r="M248"/>
      <c r="N248"/>
      <c r="O248"/>
      <c r="P248"/>
      <c r="Q248"/>
      <c r="R248"/>
      <c r="S248"/>
      <c r="T248"/>
      <c r="U248"/>
      <c r="V248"/>
      <c r="W248"/>
      <c r="X248"/>
      <c r="Y248"/>
      <c r="Z248"/>
      <c r="AA248"/>
      <c r="AB248" s="68" t="s">
        <v>4057</v>
      </c>
      <c r="AC248" s="68" t="s">
        <v>3439</v>
      </c>
      <c r="AD248" s="74" t="s">
        <v>4527</v>
      </c>
      <c r="AE248" t="s">
        <v>4518</v>
      </c>
      <c r="AF248"/>
      <c r="AG248"/>
      <c r="AH248"/>
      <c r="AI248"/>
      <c r="AJ248"/>
      <c r="AK248"/>
    </row>
    <row r="249" spans="1:37" s="68" customFormat="1">
      <c r="A249" s="68" t="s">
        <v>3695</v>
      </c>
      <c r="B249" s="68" t="s">
        <v>610</v>
      </c>
      <c r="C249" s="68" t="s">
        <v>731</v>
      </c>
      <c r="D249" s="68">
        <v>0.01</v>
      </c>
      <c r="E249">
        <v>0.28999999999999998</v>
      </c>
      <c r="F249" s="77">
        <f>Materials!$D249/Materials!$E249</f>
        <v>3.4482758620689662E-2</v>
      </c>
      <c r="G249">
        <v>900</v>
      </c>
      <c r="H249" s="68">
        <v>1630</v>
      </c>
      <c r="I249"/>
      <c r="J249"/>
      <c r="K249"/>
      <c r="L249"/>
      <c r="M249"/>
      <c r="N249"/>
      <c r="O249"/>
      <c r="P249"/>
      <c r="Q249"/>
      <c r="R249"/>
      <c r="S249"/>
      <c r="T249"/>
      <c r="U249"/>
      <c r="V249"/>
      <c r="W249"/>
      <c r="X249"/>
      <c r="Y249"/>
      <c r="Z249"/>
      <c r="AA249"/>
      <c r="AB249" s="68" t="s">
        <v>4058</v>
      </c>
      <c r="AC249" s="68" t="s">
        <v>3439</v>
      </c>
      <c r="AD249" s="74" t="s">
        <v>4527</v>
      </c>
      <c r="AE249" t="s">
        <v>4519</v>
      </c>
      <c r="AF249"/>
      <c r="AG249"/>
      <c r="AH249"/>
      <c r="AI249"/>
      <c r="AJ249"/>
      <c r="AK249"/>
    </row>
    <row r="250" spans="1:37" s="68" customFormat="1">
      <c r="A250" s="76" t="s">
        <v>3696</v>
      </c>
      <c r="B250" s="68" t="s">
        <v>610</v>
      </c>
      <c r="C250" s="68" t="s">
        <v>731</v>
      </c>
      <c r="D250" s="68">
        <v>5.0000000000000001E-3</v>
      </c>
      <c r="E250">
        <v>6.7000000000000004E-2</v>
      </c>
      <c r="F250" s="77">
        <f>Materials!$D250/Materials!$E250</f>
        <v>7.4626865671641784E-2</v>
      </c>
      <c r="G250">
        <v>275</v>
      </c>
      <c r="H250" s="68">
        <v>1630</v>
      </c>
      <c r="I250"/>
      <c r="J250"/>
      <c r="K250"/>
      <c r="L250"/>
      <c r="M250"/>
      <c r="N250"/>
      <c r="O250"/>
      <c r="P250"/>
      <c r="Q250"/>
      <c r="R250"/>
      <c r="S250"/>
      <c r="T250"/>
      <c r="U250"/>
      <c r="V250"/>
      <c r="W250"/>
      <c r="X250"/>
      <c r="Y250"/>
      <c r="Z250"/>
      <c r="AA250"/>
      <c r="AB250" s="68" t="s">
        <v>4059</v>
      </c>
      <c r="AC250" s="68" t="s">
        <v>3439</v>
      </c>
      <c r="AD250" s="76" t="s">
        <v>4527</v>
      </c>
      <c r="AE250" s="76" t="s">
        <v>4528</v>
      </c>
      <c r="AF250"/>
      <c r="AG250"/>
      <c r="AH250"/>
      <c r="AI250"/>
      <c r="AJ250"/>
      <c r="AK250"/>
    </row>
    <row r="251" spans="1:37" s="68" customFormat="1">
      <c r="A251" s="76" t="s">
        <v>3697</v>
      </c>
      <c r="B251" s="68" t="s">
        <v>610</v>
      </c>
      <c r="C251" s="68" t="s">
        <v>731</v>
      </c>
      <c r="D251" s="68">
        <v>0.01</v>
      </c>
      <c r="E251">
        <v>6.7000000000000004E-2</v>
      </c>
      <c r="F251" s="77">
        <f>Materials!$D251/Materials!$E251</f>
        <v>0.14925373134328357</v>
      </c>
      <c r="G251">
        <v>275</v>
      </c>
      <c r="H251" s="68">
        <v>1630</v>
      </c>
      <c r="I251"/>
      <c r="J251"/>
      <c r="K251"/>
      <c r="L251"/>
      <c r="M251"/>
      <c r="N251"/>
      <c r="O251"/>
      <c r="P251"/>
      <c r="Q251"/>
      <c r="R251"/>
      <c r="S251"/>
      <c r="T251"/>
      <c r="U251"/>
      <c r="V251"/>
      <c r="W251"/>
      <c r="X251"/>
      <c r="Y251"/>
      <c r="Z251"/>
      <c r="AA251"/>
      <c r="AB251" s="68" t="s">
        <v>4060</v>
      </c>
      <c r="AC251" s="68" t="s">
        <v>3439</v>
      </c>
      <c r="AD251" s="76" t="s">
        <v>4527</v>
      </c>
      <c r="AE251" s="76" t="s">
        <v>4529</v>
      </c>
      <c r="AF251"/>
      <c r="AG251"/>
      <c r="AH251"/>
      <c r="AI251"/>
      <c r="AJ251"/>
      <c r="AK251"/>
    </row>
    <row r="252" spans="1:37" s="68" customFormat="1">
      <c r="A252" t="s">
        <v>3698</v>
      </c>
      <c r="B252" s="68" t="s">
        <v>610</v>
      </c>
      <c r="C252" s="68" t="s">
        <v>731</v>
      </c>
      <c r="D252" s="68">
        <v>5.0000000000000001E-3</v>
      </c>
      <c r="E252">
        <v>0.24</v>
      </c>
      <c r="F252" s="77">
        <f>Materials!$D252/Materials!$E252</f>
        <v>2.0833333333333336E-2</v>
      </c>
      <c r="G252">
        <v>800</v>
      </c>
      <c r="H252" s="68">
        <v>1630</v>
      </c>
      <c r="I252"/>
      <c r="J252"/>
      <c r="K252"/>
      <c r="L252"/>
      <c r="M252"/>
      <c r="N252"/>
      <c r="O252"/>
      <c r="P252"/>
      <c r="Q252"/>
      <c r="R252"/>
      <c r="S252"/>
      <c r="T252"/>
      <c r="U252"/>
      <c r="V252"/>
      <c r="W252"/>
      <c r="X252"/>
      <c r="Y252"/>
      <c r="Z252"/>
      <c r="AA252"/>
      <c r="AB252" s="68" t="s">
        <v>4061</v>
      </c>
      <c r="AC252" s="68" t="s">
        <v>3439</v>
      </c>
      <c r="AD252" s="74" t="s">
        <v>4489</v>
      </c>
      <c r="AE252" t="s">
        <v>4488</v>
      </c>
      <c r="AF252"/>
      <c r="AG252"/>
      <c r="AH252"/>
      <c r="AI252"/>
      <c r="AJ252"/>
      <c r="AK252"/>
    </row>
    <row r="253" spans="1:37" s="68" customFormat="1">
      <c r="A253" s="68" t="s">
        <v>3699</v>
      </c>
      <c r="B253" s="68" t="s">
        <v>610</v>
      </c>
      <c r="C253" s="68" t="s">
        <v>731</v>
      </c>
      <c r="D253" s="68">
        <v>0.01</v>
      </c>
      <c r="E253">
        <v>0.24</v>
      </c>
      <c r="F253" s="77">
        <f>Materials!$D253/Materials!$E253</f>
        <v>4.1666666666666671E-2</v>
      </c>
      <c r="G253">
        <v>800</v>
      </c>
      <c r="H253" s="68">
        <v>1630</v>
      </c>
      <c r="I253"/>
      <c r="J253"/>
      <c r="K253"/>
      <c r="L253"/>
      <c r="M253"/>
      <c r="N253"/>
      <c r="O253"/>
      <c r="P253"/>
      <c r="Q253"/>
      <c r="R253"/>
      <c r="S253"/>
      <c r="T253"/>
      <c r="U253"/>
      <c r="V253"/>
      <c r="W253"/>
      <c r="X253"/>
      <c r="Y253"/>
      <c r="Z253"/>
      <c r="AA253"/>
      <c r="AB253" s="68" t="s">
        <v>4062</v>
      </c>
      <c r="AC253" s="68" t="s">
        <v>3439</v>
      </c>
      <c r="AD253" s="74" t="s">
        <v>4489</v>
      </c>
      <c r="AE253" t="s">
        <v>4487</v>
      </c>
      <c r="AF253"/>
      <c r="AG253"/>
      <c r="AH253"/>
      <c r="AI253"/>
      <c r="AJ253"/>
      <c r="AK253"/>
    </row>
    <row r="254" spans="1:37" s="68" customFormat="1">
      <c r="A254" s="68" t="s">
        <v>3700</v>
      </c>
      <c r="B254" s="68" t="s">
        <v>610</v>
      </c>
      <c r="C254" s="68" t="s">
        <v>731</v>
      </c>
      <c r="D254" s="68">
        <v>5.0000000000000001E-3</v>
      </c>
      <c r="E254">
        <v>0.21</v>
      </c>
      <c r="F254" s="77">
        <f>Materials!$D254/Materials!$E254</f>
        <v>2.3809523809523812E-2</v>
      </c>
      <c r="G254">
        <v>650</v>
      </c>
      <c r="H254" s="68">
        <v>1630</v>
      </c>
      <c r="I254"/>
      <c r="J254"/>
      <c r="K254"/>
      <c r="L254"/>
      <c r="M254"/>
      <c r="N254"/>
      <c r="O254"/>
      <c r="P254"/>
      <c r="Q254"/>
      <c r="R254"/>
      <c r="S254"/>
      <c r="T254"/>
      <c r="U254"/>
      <c r="V254"/>
      <c r="W254"/>
      <c r="X254"/>
      <c r="Y254"/>
      <c r="Z254"/>
      <c r="AA254"/>
      <c r="AB254" s="68" t="s">
        <v>4063</v>
      </c>
      <c r="AC254" s="68" t="s">
        <v>3439</v>
      </c>
      <c r="AD254" s="74" t="s">
        <v>4489</v>
      </c>
      <c r="AE254" t="s">
        <v>4486</v>
      </c>
      <c r="AF254"/>
      <c r="AG254"/>
      <c r="AH254"/>
      <c r="AI254"/>
      <c r="AJ254"/>
      <c r="AK254"/>
    </row>
    <row r="255" spans="1:37" s="68" customFormat="1">
      <c r="A255" s="68" t="s">
        <v>3701</v>
      </c>
      <c r="B255" s="68" t="s">
        <v>610</v>
      </c>
      <c r="C255" s="68" t="s">
        <v>731</v>
      </c>
      <c r="D255" s="68">
        <v>0.01</v>
      </c>
      <c r="E255">
        <v>0.21</v>
      </c>
      <c r="F255" s="77">
        <f>Materials!$D255/Materials!$E255</f>
        <v>4.7619047619047623E-2</v>
      </c>
      <c r="G255">
        <v>650</v>
      </c>
      <c r="H255" s="68">
        <v>1630</v>
      </c>
      <c r="I255"/>
      <c r="J255"/>
      <c r="K255"/>
      <c r="L255"/>
      <c r="M255"/>
      <c r="N255"/>
      <c r="O255"/>
      <c r="P255"/>
      <c r="Q255"/>
      <c r="R255"/>
      <c r="S255"/>
      <c r="T255"/>
      <c r="U255"/>
      <c r="V255"/>
      <c r="W255"/>
      <c r="X255"/>
      <c r="Y255"/>
      <c r="Z255"/>
      <c r="AA255"/>
      <c r="AB255" s="68" t="s">
        <v>4064</v>
      </c>
      <c r="AC255" s="68" t="s">
        <v>3439</v>
      </c>
      <c r="AD255" s="74" t="s">
        <v>4489</v>
      </c>
      <c r="AE255" t="s">
        <v>4485</v>
      </c>
      <c r="AF255"/>
      <c r="AG255"/>
      <c r="AH255"/>
      <c r="AI255"/>
      <c r="AJ255"/>
      <c r="AK255"/>
    </row>
    <row r="256" spans="1:37" s="68" customFormat="1">
      <c r="A256" s="68" t="s">
        <v>3702</v>
      </c>
      <c r="B256" s="68" t="s">
        <v>610</v>
      </c>
      <c r="C256" s="68" t="s">
        <v>731</v>
      </c>
      <c r="D256" s="68">
        <v>5.0000000000000001E-3</v>
      </c>
      <c r="E256">
        <v>0.17</v>
      </c>
      <c r="F256" s="77">
        <f>Materials!$D256/Materials!$E256</f>
        <v>2.9411764705882353E-2</v>
      </c>
      <c r="G256">
        <v>550</v>
      </c>
      <c r="H256" s="68">
        <v>1630</v>
      </c>
      <c r="I256"/>
      <c r="J256"/>
      <c r="K256"/>
      <c r="L256"/>
      <c r="M256"/>
      <c r="N256"/>
      <c r="O256"/>
      <c r="P256"/>
      <c r="Q256"/>
      <c r="R256"/>
      <c r="S256"/>
      <c r="T256"/>
      <c r="U256"/>
      <c r="V256"/>
      <c r="W256"/>
      <c r="X256"/>
      <c r="Y256"/>
      <c r="Z256"/>
      <c r="AA256"/>
      <c r="AB256" s="68" t="s">
        <v>4065</v>
      </c>
      <c r="AC256" s="68" t="s">
        <v>3439</v>
      </c>
      <c r="AD256" s="74" t="s">
        <v>4489</v>
      </c>
      <c r="AE256" t="s">
        <v>4484</v>
      </c>
      <c r="AF256"/>
      <c r="AG256"/>
      <c r="AH256"/>
      <c r="AI256"/>
      <c r="AJ256"/>
      <c r="AK256"/>
    </row>
    <row r="257" spans="1:37" s="68" customFormat="1">
      <c r="A257" s="68" t="s">
        <v>3703</v>
      </c>
      <c r="B257" s="68" t="s">
        <v>610</v>
      </c>
      <c r="C257" s="68" t="s">
        <v>731</v>
      </c>
      <c r="D257" s="68">
        <v>0.01</v>
      </c>
      <c r="E257">
        <v>0.17</v>
      </c>
      <c r="F257" s="77">
        <f>Materials!$D257/Materials!$E257</f>
        <v>5.8823529411764705E-2</v>
      </c>
      <c r="G257">
        <v>550</v>
      </c>
      <c r="H257" s="68">
        <v>1630</v>
      </c>
      <c r="I257"/>
      <c r="J257"/>
      <c r="K257"/>
      <c r="L257"/>
      <c r="M257"/>
      <c r="N257"/>
      <c r="O257"/>
      <c r="P257"/>
      <c r="Q257"/>
      <c r="R257"/>
      <c r="S257"/>
      <c r="T257"/>
      <c r="U257"/>
      <c r="V257"/>
      <c r="W257"/>
      <c r="X257"/>
      <c r="Y257"/>
      <c r="Z257"/>
      <c r="AA257"/>
      <c r="AB257" s="68" t="s">
        <v>4066</v>
      </c>
      <c r="AC257" s="68" t="s">
        <v>3439</v>
      </c>
      <c r="AD257" s="74" t="s">
        <v>4489</v>
      </c>
      <c r="AE257" t="s">
        <v>4483</v>
      </c>
      <c r="AF257"/>
      <c r="AG257"/>
      <c r="AH257"/>
      <c r="AI257"/>
      <c r="AJ257"/>
      <c r="AK257"/>
    </row>
    <row r="258" spans="1:37" s="68" customFormat="1">
      <c r="A258" s="68" t="s">
        <v>3704</v>
      </c>
      <c r="B258" s="68" t="s">
        <v>610</v>
      </c>
      <c r="C258" s="68" t="s">
        <v>731</v>
      </c>
      <c r="D258" s="68">
        <v>5.0000000000000001E-3</v>
      </c>
      <c r="E258">
        <v>0.15</v>
      </c>
      <c r="F258" s="77">
        <f>Materials!$D258/Materials!$E258</f>
        <v>3.3333333333333333E-2</v>
      </c>
      <c r="G258">
        <v>475</v>
      </c>
      <c r="H258" s="68">
        <v>1630</v>
      </c>
      <c r="I258"/>
      <c r="J258"/>
      <c r="K258"/>
      <c r="L258"/>
      <c r="M258"/>
      <c r="N258"/>
      <c r="O258"/>
      <c r="P258"/>
      <c r="Q258"/>
      <c r="R258"/>
      <c r="S258"/>
      <c r="T258"/>
      <c r="U258"/>
      <c r="V258"/>
      <c r="W258"/>
      <c r="X258"/>
      <c r="Y258"/>
      <c r="Z258"/>
      <c r="AA258"/>
      <c r="AB258" s="68" t="s">
        <v>4067</v>
      </c>
      <c r="AC258" s="68" t="s">
        <v>3439</v>
      </c>
      <c r="AD258" s="74" t="s">
        <v>4489</v>
      </c>
      <c r="AE258" t="s">
        <v>4482</v>
      </c>
      <c r="AF258"/>
      <c r="AG258"/>
      <c r="AH258"/>
      <c r="AI258"/>
      <c r="AJ258"/>
      <c r="AK258"/>
    </row>
    <row r="259" spans="1:37" s="68" customFormat="1">
      <c r="A259" s="68" t="s">
        <v>3705</v>
      </c>
      <c r="B259" s="68" t="s">
        <v>610</v>
      </c>
      <c r="C259" s="68" t="s">
        <v>731</v>
      </c>
      <c r="D259" s="68">
        <v>0.01</v>
      </c>
      <c r="E259">
        <v>0.15</v>
      </c>
      <c r="F259" s="77">
        <f>Materials!$D259/Materials!$E259</f>
        <v>6.6666666666666666E-2</v>
      </c>
      <c r="G259">
        <v>475</v>
      </c>
      <c r="H259" s="68">
        <v>1630</v>
      </c>
      <c r="I259"/>
      <c r="J259"/>
      <c r="K259"/>
      <c r="L259"/>
      <c r="M259"/>
      <c r="N259"/>
      <c r="O259"/>
      <c r="P259"/>
      <c r="Q259"/>
      <c r="R259"/>
      <c r="S259"/>
      <c r="T259"/>
      <c r="U259"/>
      <c r="V259"/>
      <c r="W259"/>
      <c r="X259"/>
      <c r="Y259"/>
      <c r="Z259"/>
      <c r="AA259"/>
      <c r="AB259" s="68" t="s">
        <v>4068</v>
      </c>
      <c r="AC259" s="68" t="s">
        <v>3439</v>
      </c>
      <c r="AD259" s="74" t="s">
        <v>4489</v>
      </c>
      <c r="AE259" t="s">
        <v>4481</v>
      </c>
      <c r="AF259"/>
      <c r="AG259"/>
      <c r="AH259"/>
      <c r="AI259"/>
      <c r="AJ259"/>
      <c r="AK259"/>
    </row>
    <row r="260" spans="1:37" s="68" customFormat="1">
      <c r="A260" s="68" t="s">
        <v>3706</v>
      </c>
      <c r="B260" s="68" t="s">
        <v>610</v>
      </c>
      <c r="C260" s="68" t="s">
        <v>731</v>
      </c>
      <c r="D260" s="68">
        <v>5.0000000000000001E-3</v>
      </c>
      <c r="E260">
        <v>0.13</v>
      </c>
      <c r="F260" s="77">
        <f>Materials!$D260/Materials!$E260</f>
        <v>3.8461538461538464E-2</v>
      </c>
      <c r="G260">
        <v>400</v>
      </c>
      <c r="H260" s="68">
        <v>1630</v>
      </c>
      <c r="I260"/>
      <c r="J260"/>
      <c r="K260"/>
      <c r="L260"/>
      <c r="M260"/>
      <c r="N260"/>
      <c r="O260"/>
      <c r="P260"/>
      <c r="Q260"/>
      <c r="R260"/>
      <c r="S260"/>
      <c r="T260"/>
      <c r="U260"/>
      <c r="V260"/>
      <c r="W260"/>
      <c r="X260"/>
      <c r="Y260"/>
      <c r="Z260"/>
      <c r="AA260"/>
      <c r="AB260" s="68" t="s">
        <v>4069</v>
      </c>
      <c r="AC260" s="68" t="s">
        <v>3439</v>
      </c>
      <c r="AD260" s="74" t="s">
        <v>4489</v>
      </c>
      <c r="AE260" t="s">
        <v>4480</v>
      </c>
      <c r="AF260"/>
      <c r="AG260"/>
      <c r="AH260"/>
      <c r="AI260"/>
      <c r="AJ260"/>
      <c r="AK260"/>
    </row>
    <row r="261" spans="1:37" s="68" customFormat="1">
      <c r="A261" s="68" t="s">
        <v>3707</v>
      </c>
      <c r="B261" s="68" t="s">
        <v>610</v>
      </c>
      <c r="C261" s="68" t="s">
        <v>731</v>
      </c>
      <c r="D261" s="68">
        <v>0.01</v>
      </c>
      <c r="E261">
        <v>0.13</v>
      </c>
      <c r="F261" s="77">
        <f>Materials!$D261/Materials!$E261</f>
        <v>7.6923076923076927E-2</v>
      </c>
      <c r="G261">
        <v>400</v>
      </c>
      <c r="H261" s="68">
        <v>1630</v>
      </c>
      <c r="I261"/>
      <c r="J261"/>
      <c r="K261"/>
      <c r="L261"/>
      <c r="M261"/>
      <c r="N261"/>
      <c r="O261"/>
      <c r="P261"/>
      <c r="Q261"/>
      <c r="R261"/>
      <c r="S261"/>
      <c r="T261"/>
      <c r="U261"/>
      <c r="V261"/>
      <c r="W261"/>
      <c r="X261"/>
      <c r="Y261"/>
      <c r="Z261"/>
      <c r="AA261"/>
      <c r="AB261" s="68" t="s">
        <v>4070</v>
      </c>
      <c r="AC261" s="68" t="s">
        <v>3439</v>
      </c>
      <c r="AD261" s="74" t="s">
        <v>4489</v>
      </c>
      <c r="AE261" t="s">
        <v>4479</v>
      </c>
      <c r="AF261"/>
      <c r="AG261"/>
      <c r="AH261"/>
      <c r="AI261"/>
      <c r="AJ261"/>
      <c r="AK261"/>
    </row>
    <row r="262" spans="1:37" s="68" customFormat="1">
      <c r="A262" s="68" t="s">
        <v>3708</v>
      </c>
      <c r="B262" s="68" t="s">
        <v>610</v>
      </c>
      <c r="C262" s="68" t="s">
        <v>731</v>
      </c>
      <c r="D262" s="68">
        <v>5.0000000000000001E-3</v>
      </c>
      <c r="E262">
        <v>0.11</v>
      </c>
      <c r="F262" s="77">
        <f>Materials!$D262/Materials!$E262</f>
        <v>4.5454545454545456E-2</v>
      </c>
      <c r="G262">
        <v>300</v>
      </c>
      <c r="H262" s="68">
        <v>1630</v>
      </c>
      <c r="I262"/>
      <c r="J262"/>
      <c r="K262"/>
      <c r="L262"/>
      <c r="M262"/>
      <c r="N262"/>
      <c r="O262"/>
      <c r="P262"/>
      <c r="Q262"/>
      <c r="R262"/>
      <c r="S262"/>
      <c r="T262"/>
      <c r="U262"/>
      <c r="V262"/>
      <c r="W262"/>
      <c r="X262"/>
      <c r="Y262"/>
      <c r="Z262"/>
      <c r="AA262"/>
      <c r="AB262" s="68" t="s">
        <v>4071</v>
      </c>
      <c r="AC262" s="68" t="s">
        <v>3439</v>
      </c>
      <c r="AD262" s="74" t="s">
        <v>4489</v>
      </c>
      <c r="AE262" t="s">
        <v>4478</v>
      </c>
      <c r="AF262"/>
      <c r="AG262"/>
      <c r="AH262"/>
      <c r="AI262"/>
      <c r="AJ262"/>
      <c r="AK262"/>
    </row>
    <row r="263" spans="1:37" s="68" customFormat="1">
      <c r="A263" s="68" t="s">
        <v>3709</v>
      </c>
      <c r="B263" s="68" t="s">
        <v>610</v>
      </c>
      <c r="C263" s="68" t="s">
        <v>731</v>
      </c>
      <c r="D263" s="68">
        <v>0.01</v>
      </c>
      <c r="E263">
        <v>0.11</v>
      </c>
      <c r="F263" s="77">
        <f>Materials!$D263/Materials!$E263</f>
        <v>9.0909090909090912E-2</v>
      </c>
      <c r="G263">
        <v>300</v>
      </c>
      <c r="H263" s="68">
        <v>1630</v>
      </c>
      <c r="I263"/>
      <c r="J263"/>
      <c r="K263"/>
      <c r="L263"/>
      <c r="M263"/>
      <c r="N263"/>
      <c r="O263"/>
      <c r="P263"/>
      <c r="Q263"/>
      <c r="R263"/>
      <c r="S263"/>
      <c r="T263"/>
      <c r="U263"/>
      <c r="V263"/>
      <c r="W263"/>
      <c r="X263"/>
      <c r="Y263"/>
      <c r="Z263"/>
      <c r="AA263"/>
      <c r="AB263" s="68" t="s">
        <v>4072</v>
      </c>
      <c r="AC263" s="68" t="s">
        <v>3439</v>
      </c>
      <c r="AD263" s="74" t="s">
        <v>4489</v>
      </c>
      <c r="AE263" t="s">
        <v>4477</v>
      </c>
      <c r="AF263"/>
      <c r="AG263"/>
      <c r="AH263"/>
      <c r="AI263"/>
      <c r="AJ263"/>
      <c r="AK263"/>
    </row>
    <row r="264" spans="1:37" s="68" customFormat="1">
      <c r="A264" s="68" t="s">
        <v>3710</v>
      </c>
      <c r="B264" s="68" t="s">
        <v>610</v>
      </c>
      <c r="C264" s="68" t="s">
        <v>731</v>
      </c>
      <c r="D264" s="68">
        <v>5.0000000000000001E-3</v>
      </c>
      <c r="E264">
        <v>0.09</v>
      </c>
      <c r="F264" s="77">
        <f>Materials!$D264/Materials!$E264</f>
        <v>5.5555555555555559E-2</v>
      </c>
      <c r="G264">
        <v>200</v>
      </c>
      <c r="H264" s="68">
        <v>1630</v>
      </c>
      <c r="I264"/>
      <c r="J264"/>
      <c r="K264"/>
      <c r="L264"/>
      <c r="M264"/>
      <c r="N264"/>
      <c r="O264"/>
      <c r="P264"/>
      <c r="Q264"/>
      <c r="R264"/>
      <c r="S264"/>
      <c r="T264"/>
      <c r="U264"/>
      <c r="V264"/>
      <c r="W264"/>
      <c r="X264"/>
      <c r="Y264"/>
      <c r="Z264"/>
      <c r="AA264"/>
      <c r="AB264" s="68" t="s">
        <v>4073</v>
      </c>
      <c r="AC264" s="68" t="s">
        <v>3439</v>
      </c>
      <c r="AD264" s="74" t="s">
        <v>4489</v>
      </c>
      <c r="AE264" t="s">
        <v>4476</v>
      </c>
      <c r="AF264"/>
      <c r="AG264"/>
      <c r="AH264"/>
      <c r="AI264"/>
      <c r="AJ264"/>
      <c r="AK264"/>
    </row>
    <row r="265" spans="1:37" s="68" customFormat="1">
      <c r="A265" s="68" t="s">
        <v>3711</v>
      </c>
      <c r="B265" s="68" t="s">
        <v>610</v>
      </c>
      <c r="C265" s="68" t="s">
        <v>731</v>
      </c>
      <c r="D265" s="68">
        <v>0.01</v>
      </c>
      <c r="E265">
        <v>0.09</v>
      </c>
      <c r="F265" s="77">
        <f>Materials!$D265/Materials!$E265</f>
        <v>0.11111111111111112</v>
      </c>
      <c r="G265">
        <v>200</v>
      </c>
      <c r="H265" s="68">
        <v>1630</v>
      </c>
      <c r="I265"/>
      <c r="J265"/>
      <c r="K265"/>
      <c r="L265"/>
      <c r="M265"/>
      <c r="N265"/>
      <c r="O265"/>
      <c r="P265"/>
      <c r="Q265"/>
      <c r="R265"/>
      <c r="S265"/>
      <c r="T265"/>
      <c r="U265"/>
      <c r="V265"/>
      <c r="W265"/>
      <c r="X265"/>
      <c r="Y265"/>
      <c r="Z265"/>
      <c r="AA265"/>
      <c r="AB265" s="68" t="s">
        <v>4074</v>
      </c>
      <c r="AC265" s="68" t="s">
        <v>3439</v>
      </c>
      <c r="AD265" s="74" t="s">
        <v>4489</v>
      </c>
      <c r="AE265" t="s">
        <v>4475</v>
      </c>
      <c r="AF265"/>
      <c r="AG265"/>
      <c r="AH265"/>
      <c r="AI265"/>
      <c r="AJ265"/>
      <c r="AK265"/>
    </row>
    <row r="266" spans="1:37" s="68" customFormat="1">
      <c r="A266" t="s">
        <v>3712</v>
      </c>
      <c r="B266" s="68" t="s">
        <v>610</v>
      </c>
      <c r="C266" s="68" t="s">
        <v>731</v>
      </c>
      <c r="D266" s="68">
        <v>5.0000000000000001E-3</v>
      </c>
      <c r="E266">
        <v>0.13</v>
      </c>
      <c r="F266" s="77">
        <f>Materials!$D266/Materials!$E266</f>
        <v>3.8461538461538464E-2</v>
      </c>
      <c r="G266">
        <v>550</v>
      </c>
      <c r="H266" s="68">
        <v>1630</v>
      </c>
      <c r="I266"/>
      <c r="J266"/>
      <c r="K266"/>
      <c r="L266"/>
      <c r="M266"/>
      <c r="N266"/>
      <c r="O266"/>
      <c r="P266"/>
      <c r="Q266"/>
      <c r="R266"/>
      <c r="S266"/>
      <c r="T266"/>
      <c r="U266"/>
      <c r="V266"/>
      <c r="W266"/>
      <c r="X266"/>
      <c r="Y266"/>
      <c r="Z266"/>
      <c r="AA266"/>
      <c r="AB266" s="68" t="s">
        <v>4075</v>
      </c>
      <c r="AC266" s="68" t="s">
        <v>3439</v>
      </c>
      <c r="AD266" s="74" t="s">
        <v>4402</v>
      </c>
      <c r="AE266" t="s">
        <v>4401</v>
      </c>
      <c r="AF266"/>
      <c r="AG266"/>
      <c r="AH266"/>
      <c r="AI266"/>
      <c r="AJ266"/>
      <c r="AK266"/>
    </row>
    <row r="267" spans="1:37" s="68" customFormat="1">
      <c r="A267" s="68" t="s">
        <v>3713</v>
      </c>
      <c r="B267" s="68" t="s">
        <v>610</v>
      </c>
      <c r="C267" s="68" t="s">
        <v>731</v>
      </c>
      <c r="D267" s="68">
        <v>0.01</v>
      </c>
      <c r="E267">
        <v>0.13</v>
      </c>
      <c r="F267" s="77">
        <f>Materials!$D267/Materials!$E267</f>
        <v>7.6923076923076927E-2</v>
      </c>
      <c r="G267">
        <v>550</v>
      </c>
      <c r="H267" s="68">
        <v>1630</v>
      </c>
      <c r="I267"/>
      <c r="J267"/>
      <c r="K267"/>
      <c r="L267"/>
      <c r="M267"/>
      <c r="N267"/>
      <c r="O267"/>
      <c r="P267"/>
      <c r="Q267"/>
      <c r="R267"/>
      <c r="S267"/>
      <c r="T267"/>
      <c r="U267"/>
      <c r="V267"/>
      <c r="W267"/>
      <c r="X267"/>
      <c r="Y267"/>
      <c r="Z267"/>
      <c r="AA267"/>
      <c r="AB267" s="68" t="s">
        <v>4076</v>
      </c>
      <c r="AC267" s="68" t="s">
        <v>3439</v>
      </c>
      <c r="AD267" s="74" t="s">
        <v>4402</v>
      </c>
      <c r="AE267" t="s">
        <v>4400</v>
      </c>
      <c r="AF267"/>
      <c r="AG267"/>
      <c r="AH267"/>
      <c r="AI267"/>
      <c r="AJ267"/>
      <c r="AK267"/>
    </row>
    <row r="268" spans="1:37" s="68" customFormat="1">
      <c r="A268" t="s">
        <v>3714</v>
      </c>
      <c r="B268" s="68" t="s">
        <v>610</v>
      </c>
      <c r="C268" s="68" t="s">
        <v>731</v>
      </c>
      <c r="D268" s="68">
        <v>5.0000000000000001E-3</v>
      </c>
      <c r="E268">
        <v>0.23</v>
      </c>
      <c r="F268" s="77">
        <f>Materials!$D268/Materials!$E268</f>
        <v>2.1739130434782608E-2</v>
      </c>
      <c r="G268">
        <v>1100</v>
      </c>
      <c r="H268" s="68">
        <v>1630</v>
      </c>
      <c r="I268"/>
      <c r="J268"/>
      <c r="K268"/>
      <c r="L268"/>
      <c r="M268"/>
      <c r="N268"/>
      <c r="O268"/>
      <c r="P268"/>
      <c r="Q268"/>
      <c r="R268"/>
      <c r="S268"/>
      <c r="T268"/>
      <c r="U268"/>
      <c r="V268"/>
      <c r="W268"/>
      <c r="X268"/>
      <c r="Y268"/>
      <c r="Z268"/>
      <c r="AA268"/>
      <c r="AB268" s="68" t="s">
        <v>4077</v>
      </c>
      <c r="AC268" s="68" t="s">
        <v>3439</v>
      </c>
      <c r="AD268" s="74" t="s">
        <v>4399</v>
      </c>
      <c r="AE268" t="s">
        <v>4398</v>
      </c>
      <c r="AF268"/>
      <c r="AG268"/>
      <c r="AH268"/>
      <c r="AI268"/>
      <c r="AJ268"/>
      <c r="AK268"/>
    </row>
    <row r="269" spans="1:37" s="68" customFormat="1">
      <c r="A269" s="68" t="s">
        <v>3715</v>
      </c>
      <c r="B269" s="68" t="s">
        <v>610</v>
      </c>
      <c r="C269" s="68" t="s">
        <v>731</v>
      </c>
      <c r="D269" s="68">
        <v>0.01</v>
      </c>
      <c r="E269">
        <v>0.23</v>
      </c>
      <c r="F269" s="77">
        <f>Materials!$D269/Materials!$E269</f>
        <v>4.3478260869565216E-2</v>
      </c>
      <c r="G269">
        <v>1100</v>
      </c>
      <c r="H269" s="68">
        <v>1630</v>
      </c>
      <c r="I269"/>
      <c r="J269"/>
      <c r="K269"/>
      <c r="L269"/>
      <c r="M269"/>
      <c r="N269"/>
      <c r="O269"/>
      <c r="P269"/>
      <c r="Q269"/>
      <c r="R269"/>
      <c r="S269"/>
      <c r="T269"/>
      <c r="U269"/>
      <c r="V269"/>
      <c r="W269"/>
      <c r="X269"/>
      <c r="Y269"/>
      <c r="Z269"/>
      <c r="AA269"/>
      <c r="AB269" s="68" t="s">
        <v>4078</v>
      </c>
      <c r="AC269" s="68" t="s">
        <v>3439</v>
      </c>
      <c r="AD269" s="74" t="s">
        <v>4399</v>
      </c>
      <c r="AE269" t="s">
        <v>4397</v>
      </c>
      <c r="AF269"/>
      <c r="AG269"/>
      <c r="AH269"/>
      <c r="AI269"/>
      <c r="AJ269"/>
      <c r="AK269"/>
    </row>
    <row r="270" spans="1:37" s="68" customFormat="1">
      <c r="A270" t="s">
        <v>3716</v>
      </c>
      <c r="B270" s="68" t="s">
        <v>610</v>
      </c>
      <c r="C270" s="68" t="s">
        <v>731</v>
      </c>
      <c r="D270" s="68">
        <v>5.0000000000000001E-3</v>
      </c>
      <c r="E270">
        <v>0.18</v>
      </c>
      <c r="F270" s="77">
        <f>Materials!$D270/Materials!$E270</f>
        <v>2.777777777777778E-2</v>
      </c>
      <c r="G270">
        <v>730</v>
      </c>
      <c r="H270" s="68">
        <v>1630</v>
      </c>
      <c r="I270"/>
      <c r="J270"/>
      <c r="K270"/>
      <c r="L270"/>
      <c r="M270"/>
      <c r="N270"/>
      <c r="O270"/>
      <c r="P270"/>
      <c r="Q270"/>
      <c r="R270"/>
      <c r="S270"/>
      <c r="T270"/>
      <c r="U270"/>
      <c r="V270"/>
      <c r="W270"/>
      <c r="X270"/>
      <c r="Y270"/>
      <c r="Z270"/>
      <c r="AA270"/>
      <c r="AB270" s="68" t="s">
        <v>4079</v>
      </c>
      <c r="AC270" s="68" t="s">
        <v>3439</v>
      </c>
      <c r="AD270" s="74" t="s">
        <v>4390</v>
      </c>
      <c r="AE270" t="s">
        <v>4396</v>
      </c>
      <c r="AF270"/>
      <c r="AG270"/>
      <c r="AH270"/>
      <c r="AI270"/>
      <c r="AJ270"/>
      <c r="AK270"/>
    </row>
    <row r="271" spans="1:37" s="68" customFormat="1">
      <c r="A271" s="68" t="s">
        <v>3717</v>
      </c>
      <c r="B271" s="68" t="s">
        <v>610</v>
      </c>
      <c r="C271" s="68" t="s">
        <v>731</v>
      </c>
      <c r="D271" s="68">
        <v>0.01</v>
      </c>
      <c r="E271">
        <v>0.18</v>
      </c>
      <c r="F271" s="77">
        <f>Materials!$D271/Materials!$E271</f>
        <v>5.5555555555555559E-2</v>
      </c>
      <c r="G271">
        <v>730</v>
      </c>
      <c r="H271" s="68">
        <v>1630</v>
      </c>
      <c r="I271"/>
      <c r="J271"/>
      <c r="K271"/>
      <c r="L271"/>
      <c r="M271"/>
      <c r="N271"/>
      <c r="O271"/>
      <c r="P271"/>
      <c r="Q271"/>
      <c r="R271"/>
      <c r="S271"/>
      <c r="T271"/>
      <c r="U271"/>
      <c r="V271"/>
      <c r="W271"/>
      <c r="X271"/>
      <c r="Y271"/>
      <c r="Z271"/>
      <c r="AA271"/>
      <c r="AB271" s="68" t="s">
        <v>4080</v>
      </c>
      <c r="AC271" s="68" t="s">
        <v>3439</v>
      </c>
      <c r="AD271" s="74" t="s">
        <v>4390</v>
      </c>
      <c r="AE271" t="s">
        <v>4395</v>
      </c>
      <c r="AF271"/>
      <c r="AG271"/>
      <c r="AH271"/>
      <c r="AI271"/>
      <c r="AJ271"/>
      <c r="AK271"/>
    </row>
    <row r="272" spans="1:37" s="68" customFormat="1">
      <c r="A272" s="68" t="s">
        <v>3718</v>
      </c>
      <c r="B272" s="68" t="s">
        <v>610</v>
      </c>
      <c r="C272" s="68" t="s">
        <v>731</v>
      </c>
      <c r="D272" s="68">
        <v>5.0000000000000001E-3</v>
      </c>
      <c r="E272">
        <v>0.15</v>
      </c>
      <c r="F272" s="77">
        <f>Materials!$D272/Materials!$E272</f>
        <v>3.3333333333333333E-2</v>
      </c>
      <c r="G272">
        <v>545</v>
      </c>
      <c r="H272" s="68">
        <v>1630</v>
      </c>
      <c r="I272"/>
      <c r="J272"/>
      <c r="K272"/>
      <c r="L272"/>
      <c r="M272"/>
      <c r="N272"/>
      <c r="O272"/>
      <c r="P272"/>
      <c r="Q272"/>
      <c r="R272"/>
      <c r="S272"/>
      <c r="T272"/>
      <c r="U272"/>
      <c r="V272"/>
      <c r="W272"/>
      <c r="X272"/>
      <c r="Y272"/>
      <c r="Z272"/>
      <c r="AA272"/>
      <c r="AB272" s="68" t="s">
        <v>4081</v>
      </c>
      <c r="AC272" s="68" t="s">
        <v>3439</v>
      </c>
      <c r="AD272" s="74" t="s">
        <v>4390</v>
      </c>
      <c r="AE272" t="s">
        <v>4394</v>
      </c>
      <c r="AF272"/>
      <c r="AG272"/>
      <c r="AH272"/>
      <c r="AI272"/>
      <c r="AJ272"/>
      <c r="AK272"/>
    </row>
    <row r="273" spans="1:37" s="68" customFormat="1">
      <c r="A273" s="68" t="s">
        <v>3719</v>
      </c>
      <c r="B273" s="68" t="s">
        <v>610</v>
      </c>
      <c r="C273" s="68" t="s">
        <v>731</v>
      </c>
      <c r="D273" s="68">
        <v>0.01</v>
      </c>
      <c r="E273">
        <v>0.15</v>
      </c>
      <c r="F273" s="77">
        <f>Materials!$D273/Materials!$E273</f>
        <v>6.6666666666666666E-2</v>
      </c>
      <c r="G273">
        <v>545</v>
      </c>
      <c r="H273" s="68">
        <v>1630</v>
      </c>
      <c r="I273"/>
      <c r="J273"/>
      <c r="K273"/>
      <c r="L273"/>
      <c r="M273"/>
      <c r="N273"/>
      <c r="O273"/>
      <c r="P273"/>
      <c r="Q273"/>
      <c r="R273"/>
      <c r="S273"/>
      <c r="T273"/>
      <c r="U273"/>
      <c r="V273"/>
      <c r="W273"/>
      <c r="X273"/>
      <c r="Y273"/>
      <c r="Z273"/>
      <c r="AA273"/>
      <c r="AB273" s="68" t="s">
        <v>4082</v>
      </c>
      <c r="AC273" s="68" t="s">
        <v>3439</v>
      </c>
      <c r="AD273" s="74" t="s">
        <v>4390</v>
      </c>
      <c r="AE273" t="s">
        <v>4393</v>
      </c>
      <c r="AF273"/>
      <c r="AG273"/>
      <c r="AH273"/>
      <c r="AI273"/>
      <c r="AJ273"/>
      <c r="AK273"/>
    </row>
    <row r="274" spans="1:37" s="68" customFormat="1">
      <c r="A274" s="68" t="s">
        <v>3720</v>
      </c>
      <c r="B274" s="68" t="s">
        <v>610</v>
      </c>
      <c r="C274" s="68" t="s">
        <v>731</v>
      </c>
      <c r="D274" s="68">
        <v>5.0000000000000001E-3</v>
      </c>
      <c r="E274">
        <v>0.13</v>
      </c>
      <c r="F274" s="77">
        <f>Materials!$D274/Materials!$E274</f>
        <v>3.8461538461538464E-2</v>
      </c>
      <c r="G274">
        <v>360</v>
      </c>
      <c r="H274" s="68">
        <v>1630</v>
      </c>
      <c r="I274"/>
      <c r="J274"/>
      <c r="K274"/>
      <c r="L274"/>
      <c r="M274"/>
      <c r="N274"/>
      <c r="O274"/>
      <c r="P274"/>
      <c r="Q274"/>
      <c r="R274"/>
      <c r="S274"/>
      <c r="T274"/>
      <c r="U274"/>
      <c r="V274"/>
      <c r="W274"/>
      <c r="X274"/>
      <c r="Y274"/>
      <c r="Z274"/>
      <c r="AA274"/>
      <c r="AB274" s="68" t="s">
        <v>4083</v>
      </c>
      <c r="AC274" s="68" t="s">
        <v>3439</v>
      </c>
      <c r="AD274" s="74" t="s">
        <v>4390</v>
      </c>
      <c r="AE274" t="s">
        <v>4392</v>
      </c>
      <c r="AF274"/>
      <c r="AG274"/>
      <c r="AH274"/>
      <c r="AI274"/>
      <c r="AJ274"/>
      <c r="AK274"/>
    </row>
    <row r="275" spans="1:37" s="68" customFormat="1">
      <c r="A275" s="68" t="s">
        <v>3721</v>
      </c>
      <c r="B275" s="68" t="s">
        <v>610</v>
      </c>
      <c r="C275" s="68" t="s">
        <v>731</v>
      </c>
      <c r="D275" s="68">
        <v>0.01</v>
      </c>
      <c r="E275">
        <v>0.13</v>
      </c>
      <c r="F275" s="77">
        <f>Materials!$D275/Materials!$E275</f>
        <v>7.6923076923076927E-2</v>
      </c>
      <c r="G275">
        <v>360</v>
      </c>
      <c r="H275" s="68">
        <v>1630</v>
      </c>
      <c r="I275"/>
      <c r="J275"/>
      <c r="K275"/>
      <c r="L275"/>
      <c r="M275"/>
      <c r="N275"/>
      <c r="O275"/>
      <c r="P275"/>
      <c r="Q275"/>
      <c r="R275"/>
      <c r="S275"/>
      <c r="T275"/>
      <c r="U275"/>
      <c r="V275"/>
      <c r="W275"/>
      <c r="X275"/>
      <c r="Y275"/>
      <c r="Z275"/>
      <c r="AA275"/>
      <c r="AB275" s="68" t="s">
        <v>4084</v>
      </c>
      <c r="AC275" s="68" t="s">
        <v>3439</v>
      </c>
      <c r="AD275" s="74" t="s">
        <v>4390</v>
      </c>
      <c r="AE275" t="s">
        <v>4391</v>
      </c>
      <c r="AF275"/>
      <c r="AG275"/>
      <c r="AH275"/>
      <c r="AI275"/>
      <c r="AJ275"/>
      <c r="AK275"/>
    </row>
    <row r="276" spans="1:37" s="68" customFormat="1">
      <c r="A276" s="76" t="s">
        <v>3722</v>
      </c>
      <c r="B276" s="68" t="s">
        <v>610</v>
      </c>
      <c r="C276" s="68" t="s">
        <v>731</v>
      </c>
      <c r="D276" s="68">
        <v>5.0000000000000001E-3</v>
      </c>
      <c r="E276">
        <v>0.1</v>
      </c>
      <c r="F276" s="77">
        <f>Materials!$D276/Materials!$E276</f>
        <v>4.9999999999999996E-2</v>
      </c>
      <c r="G276" s="76">
        <v>315</v>
      </c>
      <c r="H276" s="68">
        <v>1630</v>
      </c>
      <c r="I276"/>
      <c r="J276"/>
      <c r="K276"/>
      <c r="L276"/>
      <c r="M276"/>
      <c r="N276"/>
      <c r="O276"/>
      <c r="P276"/>
      <c r="Q276"/>
      <c r="R276"/>
      <c r="S276"/>
      <c r="T276"/>
      <c r="U276"/>
      <c r="V276"/>
      <c r="W276"/>
      <c r="X276"/>
      <c r="Y276"/>
      <c r="Z276"/>
      <c r="AA276"/>
      <c r="AB276" s="68" t="s">
        <v>4085</v>
      </c>
      <c r="AC276" s="68" t="s">
        <v>3439</v>
      </c>
      <c r="AD276" s="76" t="s">
        <v>4390</v>
      </c>
      <c r="AE276" s="76" t="s">
        <v>4389</v>
      </c>
      <c r="AF276"/>
      <c r="AG276"/>
      <c r="AH276"/>
      <c r="AI276"/>
      <c r="AJ276"/>
      <c r="AK276"/>
    </row>
    <row r="277" spans="1:37" s="68" customFormat="1">
      <c r="A277" s="76" t="s">
        <v>3723</v>
      </c>
      <c r="B277" s="68" t="s">
        <v>610</v>
      </c>
      <c r="C277" s="68" t="s">
        <v>731</v>
      </c>
      <c r="D277" s="68">
        <v>0.01</v>
      </c>
      <c r="E277">
        <v>0.1</v>
      </c>
      <c r="F277" s="77">
        <f>Materials!$D277/Materials!$E277</f>
        <v>9.9999999999999992E-2</v>
      </c>
      <c r="G277" s="76">
        <v>315</v>
      </c>
      <c r="H277" s="68">
        <v>1630</v>
      </c>
      <c r="I277"/>
      <c r="J277"/>
      <c r="K277"/>
      <c r="L277"/>
      <c r="M277"/>
      <c r="N277"/>
      <c r="O277"/>
      <c r="P277"/>
      <c r="Q277"/>
      <c r="R277"/>
      <c r="S277"/>
      <c r="T277"/>
      <c r="U277"/>
      <c r="V277"/>
      <c r="W277"/>
      <c r="X277"/>
      <c r="Y277"/>
      <c r="Z277"/>
      <c r="AA277"/>
      <c r="AB277" s="68" t="s">
        <v>4086</v>
      </c>
      <c r="AC277" s="68" t="s">
        <v>3439</v>
      </c>
      <c r="AD277" s="76" t="s">
        <v>4390</v>
      </c>
      <c r="AE277" s="76" t="s">
        <v>4388</v>
      </c>
      <c r="AF277"/>
      <c r="AG277"/>
      <c r="AH277"/>
      <c r="AI277"/>
      <c r="AJ277"/>
      <c r="AK277"/>
    </row>
    <row r="278" spans="1:37" s="68" customFormat="1">
      <c r="A278" t="s">
        <v>3724</v>
      </c>
      <c r="B278" s="68" t="s">
        <v>610</v>
      </c>
      <c r="C278" s="68" t="s">
        <v>731</v>
      </c>
      <c r="D278" s="68">
        <v>5.0000000000000001E-3</v>
      </c>
      <c r="E278">
        <v>0.11</v>
      </c>
      <c r="F278" s="77">
        <f>Materials!$D278/Materials!$E278</f>
        <v>4.5454545454545456E-2</v>
      </c>
      <c r="G278">
        <v>500</v>
      </c>
      <c r="H278" s="68">
        <v>1630</v>
      </c>
      <c r="I278"/>
      <c r="J278"/>
      <c r="K278"/>
      <c r="L278"/>
      <c r="M278"/>
      <c r="N278"/>
      <c r="O278"/>
      <c r="P278"/>
      <c r="Q278"/>
      <c r="R278"/>
      <c r="S278"/>
      <c r="T278"/>
      <c r="U278"/>
      <c r="V278"/>
      <c r="W278"/>
      <c r="X278"/>
      <c r="Y278"/>
      <c r="Z278"/>
      <c r="AA278"/>
      <c r="AB278" s="68" t="s">
        <v>4087</v>
      </c>
      <c r="AC278" s="68" t="s">
        <v>3439</v>
      </c>
      <c r="AD278" s="74" t="s">
        <v>4387</v>
      </c>
      <c r="AE278" t="s">
        <v>4386</v>
      </c>
      <c r="AF278"/>
      <c r="AG278"/>
      <c r="AH278"/>
      <c r="AI278"/>
      <c r="AJ278"/>
      <c r="AK278"/>
    </row>
    <row r="279" spans="1:37" s="68" customFormat="1">
      <c r="A279" s="68" t="s">
        <v>3725</v>
      </c>
      <c r="B279" s="68" t="s">
        <v>610</v>
      </c>
      <c r="C279" s="68" t="s">
        <v>731</v>
      </c>
      <c r="D279" s="68">
        <v>0.01</v>
      </c>
      <c r="E279">
        <v>0.11</v>
      </c>
      <c r="F279" s="77">
        <f>Materials!$D279/Materials!$E279</f>
        <v>9.0909090909090912E-2</v>
      </c>
      <c r="G279">
        <v>500</v>
      </c>
      <c r="H279" s="68">
        <v>1630</v>
      </c>
      <c r="I279"/>
      <c r="J279"/>
      <c r="K279"/>
      <c r="L279"/>
      <c r="M279"/>
      <c r="N279"/>
      <c r="O279"/>
      <c r="P279"/>
      <c r="Q279"/>
      <c r="R279"/>
      <c r="S279"/>
      <c r="T279"/>
      <c r="U279"/>
      <c r="V279"/>
      <c r="W279"/>
      <c r="X279"/>
      <c r="Y279"/>
      <c r="Z279"/>
      <c r="AA279"/>
      <c r="AB279" s="68" t="s">
        <v>4088</v>
      </c>
      <c r="AC279" s="68" t="s">
        <v>3439</v>
      </c>
      <c r="AD279" s="74" t="s">
        <v>4387</v>
      </c>
      <c r="AE279" t="s">
        <v>4385</v>
      </c>
      <c r="AF279"/>
      <c r="AG279"/>
      <c r="AH279"/>
      <c r="AI279"/>
      <c r="AJ279"/>
      <c r="AK279"/>
    </row>
    <row r="280" spans="1:37" s="68" customFormat="1">
      <c r="A280" s="68" t="s">
        <v>3726</v>
      </c>
      <c r="B280" s="68" t="s">
        <v>610</v>
      </c>
      <c r="C280" s="68" t="s">
        <v>731</v>
      </c>
      <c r="D280" s="68">
        <v>5.0000000000000001E-3</v>
      </c>
      <c r="E280">
        <v>0.1</v>
      </c>
      <c r="F280" s="77">
        <f>Materials!$D280/Materials!$E280</f>
        <v>4.9999999999999996E-2</v>
      </c>
      <c r="G280">
        <v>400</v>
      </c>
      <c r="H280" s="68">
        <v>1630</v>
      </c>
      <c r="I280"/>
      <c r="J280"/>
      <c r="K280"/>
      <c r="L280"/>
      <c r="M280"/>
      <c r="N280"/>
      <c r="O280"/>
      <c r="P280"/>
      <c r="Q280"/>
      <c r="R280"/>
      <c r="S280"/>
      <c r="T280"/>
      <c r="U280"/>
      <c r="V280"/>
      <c r="W280"/>
      <c r="X280"/>
      <c r="Y280"/>
      <c r="Z280"/>
      <c r="AA280"/>
      <c r="AB280" s="68" t="s">
        <v>4089</v>
      </c>
      <c r="AC280" s="68" t="s">
        <v>3439</v>
      </c>
      <c r="AD280" s="74" t="s">
        <v>4387</v>
      </c>
      <c r="AE280" t="s">
        <v>4384</v>
      </c>
      <c r="AF280"/>
      <c r="AG280"/>
      <c r="AH280"/>
      <c r="AI280"/>
      <c r="AJ280"/>
      <c r="AK280"/>
    </row>
    <row r="281" spans="1:37" s="68" customFormat="1">
      <c r="A281" s="68" t="s">
        <v>3727</v>
      </c>
      <c r="B281" s="68" t="s">
        <v>610</v>
      </c>
      <c r="C281" s="68" t="s">
        <v>731</v>
      </c>
      <c r="D281" s="68">
        <v>0.01</v>
      </c>
      <c r="E281">
        <v>0.1</v>
      </c>
      <c r="F281" s="77">
        <f>Materials!$D281/Materials!$E281</f>
        <v>9.9999999999999992E-2</v>
      </c>
      <c r="G281">
        <v>400</v>
      </c>
      <c r="H281" s="68">
        <v>1630</v>
      </c>
      <c r="I281"/>
      <c r="J281"/>
      <c r="K281"/>
      <c r="L281"/>
      <c r="M281"/>
      <c r="N281"/>
      <c r="O281"/>
      <c r="P281"/>
      <c r="Q281"/>
      <c r="R281"/>
      <c r="S281"/>
      <c r="T281"/>
      <c r="U281"/>
      <c r="V281"/>
      <c r="W281"/>
      <c r="X281"/>
      <c r="Y281"/>
      <c r="Z281"/>
      <c r="AA281"/>
      <c r="AB281" s="68" t="s">
        <v>4090</v>
      </c>
      <c r="AC281" s="68" t="s">
        <v>3439</v>
      </c>
      <c r="AD281" s="74" t="s">
        <v>4387</v>
      </c>
      <c r="AE281" t="s">
        <v>4383</v>
      </c>
      <c r="AF281"/>
      <c r="AG281"/>
      <c r="AH281"/>
      <c r="AI281"/>
      <c r="AJ281"/>
      <c r="AK281"/>
    </row>
    <row r="282" spans="1:37" s="68" customFormat="1">
      <c r="A282" s="68" t="s">
        <v>3728</v>
      </c>
      <c r="B282" s="68" t="s">
        <v>610</v>
      </c>
      <c r="C282" s="68" t="s">
        <v>731</v>
      </c>
      <c r="D282" s="68">
        <v>5.0000000000000001E-3</v>
      </c>
      <c r="E282">
        <v>0.08</v>
      </c>
      <c r="F282" s="77">
        <f>Materials!$D282/Materials!$E282</f>
        <v>6.25E-2</v>
      </c>
      <c r="G282">
        <v>300</v>
      </c>
      <c r="H282" s="68">
        <v>1630</v>
      </c>
      <c r="I282"/>
      <c r="J282"/>
      <c r="K282"/>
      <c r="L282"/>
      <c r="M282"/>
      <c r="N282"/>
      <c r="O282"/>
      <c r="P282"/>
      <c r="Q282"/>
      <c r="R282"/>
      <c r="S282"/>
      <c r="T282"/>
      <c r="U282"/>
      <c r="V282"/>
      <c r="W282"/>
      <c r="X282"/>
      <c r="Y282"/>
      <c r="Z282"/>
      <c r="AA282"/>
      <c r="AB282" s="68" t="s">
        <v>4091</v>
      </c>
      <c r="AC282" s="68" t="s">
        <v>3439</v>
      </c>
      <c r="AD282" s="74" t="s">
        <v>4387</v>
      </c>
      <c r="AE282" t="s">
        <v>4382</v>
      </c>
      <c r="AF282"/>
      <c r="AG282"/>
      <c r="AH282"/>
      <c r="AI282"/>
      <c r="AJ282"/>
      <c r="AK282"/>
    </row>
    <row r="283" spans="1:37" s="68" customFormat="1">
      <c r="A283" s="68" t="s">
        <v>3729</v>
      </c>
      <c r="B283" s="68" t="s">
        <v>610</v>
      </c>
      <c r="C283" s="68" t="s">
        <v>731</v>
      </c>
      <c r="D283" s="68">
        <v>0.01</v>
      </c>
      <c r="E283">
        <v>0.08</v>
      </c>
      <c r="F283" s="77">
        <f>Materials!$D283/Materials!$E283</f>
        <v>0.125</v>
      </c>
      <c r="G283">
        <v>300</v>
      </c>
      <c r="H283" s="68">
        <v>1630</v>
      </c>
      <c r="I283"/>
      <c r="J283"/>
      <c r="K283"/>
      <c r="L283"/>
      <c r="M283"/>
      <c r="N283"/>
      <c r="O283"/>
      <c r="P283"/>
      <c r="Q283"/>
      <c r="R283"/>
      <c r="S283"/>
      <c r="T283"/>
      <c r="U283"/>
      <c r="V283"/>
      <c r="W283"/>
      <c r="X283"/>
      <c r="Y283"/>
      <c r="Z283"/>
      <c r="AA283"/>
      <c r="AB283" s="68" t="s">
        <v>4092</v>
      </c>
      <c r="AC283" s="68" t="s">
        <v>3439</v>
      </c>
      <c r="AD283" s="74" t="s">
        <v>4387</v>
      </c>
      <c r="AE283" t="s">
        <v>4381</v>
      </c>
      <c r="AF283"/>
      <c r="AG283"/>
      <c r="AH283"/>
      <c r="AI283"/>
      <c r="AJ283"/>
      <c r="AK283"/>
    </row>
    <row r="284" spans="1:37" s="68" customFormat="1">
      <c r="A284" s="76" t="s">
        <v>3730</v>
      </c>
      <c r="B284" s="68" t="s">
        <v>610</v>
      </c>
      <c r="C284" s="68" t="s">
        <v>731</v>
      </c>
      <c r="D284" s="68">
        <v>5.0000000000000001E-3</v>
      </c>
      <c r="E284">
        <v>0.1</v>
      </c>
      <c r="F284" s="77">
        <f>Materials!$D284/Materials!$E284</f>
        <v>4.9999999999999996E-2</v>
      </c>
      <c r="G284" s="76">
        <v>400</v>
      </c>
      <c r="H284" s="68">
        <v>1630</v>
      </c>
      <c r="I284"/>
      <c r="J284"/>
      <c r="K284"/>
      <c r="L284"/>
      <c r="M284"/>
      <c r="N284"/>
      <c r="O284"/>
      <c r="P284"/>
      <c r="Q284"/>
      <c r="R284"/>
      <c r="S284"/>
      <c r="T284"/>
      <c r="U284"/>
      <c r="V284"/>
      <c r="W284"/>
      <c r="X284"/>
      <c r="Y284"/>
      <c r="Z284"/>
      <c r="AA284"/>
      <c r="AB284" s="68" t="s">
        <v>4093</v>
      </c>
      <c r="AC284" s="68" t="s">
        <v>3439</v>
      </c>
      <c r="AD284" s="74" t="s">
        <v>4380</v>
      </c>
      <c r="AE284" t="s">
        <v>4379</v>
      </c>
      <c r="AF284"/>
      <c r="AG284"/>
      <c r="AH284"/>
      <c r="AI284"/>
      <c r="AJ284"/>
      <c r="AK284"/>
    </row>
    <row r="285" spans="1:37" s="68" customFormat="1">
      <c r="A285" s="76" t="s">
        <v>3731</v>
      </c>
      <c r="B285" s="68" t="s">
        <v>610</v>
      </c>
      <c r="C285" s="68" t="s">
        <v>731</v>
      </c>
      <c r="D285" s="68">
        <v>0.01</v>
      </c>
      <c r="E285">
        <v>0.1</v>
      </c>
      <c r="F285" s="77">
        <f>Materials!$D285/Materials!$E285</f>
        <v>9.9999999999999992E-2</v>
      </c>
      <c r="G285" s="76">
        <v>400</v>
      </c>
      <c r="H285" s="68">
        <v>1630</v>
      </c>
      <c r="I285"/>
      <c r="J285"/>
      <c r="K285"/>
      <c r="L285"/>
      <c r="M285"/>
      <c r="N285"/>
      <c r="O285"/>
      <c r="P285"/>
      <c r="Q285"/>
      <c r="R285"/>
      <c r="S285"/>
      <c r="T285"/>
      <c r="U285"/>
      <c r="V285"/>
      <c r="W285"/>
      <c r="X285"/>
      <c r="Y285"/>
      <c r="Z285"/>
      <c r="AA285"/>
      <c r="AB285" s="68" t="s">
        <v>4094</v>
      </c>
      <c r="AC285" s="68" t="s">
        <v>3439</v>
      </c>
      <c r="AD285" s="74" t="s">
        <v>4380</v>
      </c>
      <c r="AE285" t="s">
        <v>4378</v>
      </c>
      <c r="AF285"/>
      <c r="AG285"/>
      <c r="AH285"/>
      <c r="AI285"/>
      <c r="AJ285"/>
      <c r="AK285"/>
    </row>
    <row r="286" spans="1:37" s="68" customFormat="1">
      <c r="A286" t="s">
        <v>3732</v>
      </c>
      <c r="B286" s="68" t="s">
        <v>610</v>
      </c>
      <c r="C286" s="68" t="s">
        <v>731</v>
      </c>
      <c r="D286" s="68">
        <v>5.0000000000000001E-3</v>
      </c>
      <c r="E286">
        <v>4.9000000000000002E-2</v>
      </c>
      <c r="F286" s="77">
        <f>Materials!$D286/Materials!$E286</f>
        <v>0.10204081632653061</v>
      </c>
      <c r="G286">
        <v>125</v>
      </c>
      <c r="H286" s="68">
        <v>1630</v>
      </c>
      <c r="I286"/>
      <c r="J286"/>
      <c r="K286"/>
      <c r="L286"/>
      <c r="M286"/>
      <c r="N286"/>
      <c r="O286"/>
      <c r="P286"/>
      <c r="Q286"/>
      <c r="R286"/>
      <c r="S286"/>
      <c r="T286"/>
      <c r="U286"/>
      <c r="V286"/>
      <c r="W286"/>
      <c r="X286"/>
      <c r="Y286"/>
      <c r="Z286"/>
      <c r="AA286"/>
      <c r="AB286" s="68" t="s">
        <v>4095</v>
      </c>
      <c r="AC286" s="68" t="s">
        <v>3439</v>
      </c>
      <c r="AD286" s="74" t="s">
        <v>4377</v>
      </c>
      <c r="AE286" t="s">
        <v>4375</v>
      </c>
      <c r="AF286"/>
      <c r="AG286"/>
      <c r="AH286"/>
      <c r="AI286"/>
      <c r="AJ286"/>
      <c r="AK286"/>
    </row>
    <row r="287" spans="1:37" s="68" customFormat="1">
      <c r="A287" s="68" t="s">
        <v>3733</v>
      </c>
      <c r="B287" s="68" t="s">
        <v>610</v>
      </c>
      <c r="C287" s="68" t="s">
        <v>731</v>
      </c>
      <c r="D287" s="68">
        <v>0.01</v>
      </c>
      <c r="E287">
        <v>4.9000000000000002E-2</v>
      </c>
      <c r="F287" s="77">
        <f>Materials!$D287/Materials!$E287</f>
        <v>0.20408163265306123</v>
      </c>
      <c r="G287">
        <v>125</v>
      </c>
      <c r="H287" s="68">
        <v>1630</v>
      </c>
      <c r="I287"/>
      <c r="J287"/>
      <c r="K287"/>
      <c r="L287"/>
      <c r="M287"/>
      <c r="N287"/>
      <c r="O287"/>
      <c r="P287"/>
      <c r="Q287"/>
      <c r="R287"/>
      <c r="S287"/>
      <c r="T287"/>
      <c r="U287"/>
      <c r="V287"/>
      <c r="W287"/>
      <c r="X287"/>
      <c r="Y287"/>
      <c r="Z287"/>
      <c r="AA287"/>
      <c r="AB287" s="68" t="s">
        <v>4096</v>
      </c>
      <c r="AC287" s="68" t="s">
        <v>3439</v>
      </c>
      <c r="AD287" s="74" t="s">
        <v>4377</v>
      </c>
      <c r="AE287" t="s">
        <v>4374</v>
      </c>
      <c r="AF287"/>
      <c r="AG287"/>
      <c r="AH287"/>
      <c r="AI287"/>
      <c r="AJ287"/>
      <c r="AK287"/>
    </row>
    <row r="288" spans="1:37" s="68" customFormat="1">
      <c r="A288" t="s">
        <v>3734</v>
      </c>
      <c r="B288" s="68" t="s">
        <v>610</v>
      </c>
      <c r="C288" s="68" t="s">
        <v>731</v>
      </c>
      <c r="D288" s="68">
        <v>5.0000000000000001E-3</v>
      </c>
      <c r="E288">
        <v>5.5E-2</v>
      </c>
      <c r="F288" s="77">
        <f>Materials!$D288/Materials!$E288</f>
        <v>9.0909090909090912E-2</v>
      </c>
      <c r="G288">
        <v>200</v>
      </c>
      <c r="H288" s="68">
        <v>1630</v>
      </c>
      <c r="I288"/>
      <c r="J288"/>
      <c r="K288"/>
      <c r="L288"/>
      <c r="M288"/>
      <c r="N288"/>
      <c r="O288"/>
      <c r="P288"/>
      <c r="Q288"/>
      <c r="R288"/>
      <c r="S288"/>
      <c r="T288"/>
      <c r="U288"/>
      <c r="V288"/>
      <c r="W288"/>
      <c r="X288"/>
      <c r="Y288"/>
      <c r="Z288"/>
      <c r="AA288"/>
      <c r="AB288" s="68" t="s">
        <v>4097</v>
      </c>
      <c r="AC288" s="68" t="s">
        <v>3439</v>
      </c>
      <c r="AD288" s="74" t="s">
        <v>4377</v>
      </c>
      <c r="AE288" t="s">
        <v>4373</v>
      </c>
      <c r="AF288"/>
      <c r="AG288"/>
      <c r="AH288"/>
      <c r="AI288"/>
      <c r="AJ288"/>
      <c r="AK288"/>
    </row>
    <row r="289" spans="1:37" s="68" customFormat="1">
      <c r="A289" s="68" t="s">
        <v>3735</v>
      </c>
      <c r="B289" s="68" t="s">
        <v>610</v>
      </c>
      <c r="C289" s="68" t="s">
        <v>731</v>
      </c>
      <c r="D289" s="68">
        <v>0.01</v>
      </c>
      <c r="E289">
        <v>5.5E-2</v>
      </c>
      <c r="F289" s="77">
        <f>Materials!$D289/Materials!$E289</f>
        <v>0.18181818181818182</v>
      </c>
      <c r="G289">
        <v>200</v>
      </c>
      <c r="H289" s="68">
        <v>1630</v>
      </c>
      <c r="I289"/>
      <c r="J289"/>
      <c r="K289"/>
      <c r="L289"/>
      <c r="M289"/>
      <c r="N289"/>
      <c r="O289"/>
      <c r="P289"/>
      <c r="Q289"/>
      <c r="R289"/>
      <c r="S289"/>
      <c r="T289"/>
      <c r="U289"/>
      <c r="V289"/>
      <c r="W289"/>
      <c r="X289"/>
      <c r="Y289"/>
      <c r="Z289"/>
      <c r="AA289"/>
      <c r="AB289" s="68" t="s">
        <v>4098</v>
      </c>
      <c r="AC289" s="68" t="s">
        <v>3439</v>
      </c>
      <c r="AD289" s="74" t="s">
        <v>4377</v>
      </c>
      <c r="AE289" t="s">
        <v>4372</v>
      </c>
      <c r="AF289"/>
      <c r="AG289"/>
      <c r="AH289"/>
      <c r="AI289"/>
      <c r="AJ289"/>
      <c r="AK289"/>
    </row>
    <row r="290" spans="1:37" s="68" customFormat="1">
      <c r="A290" t="s">
        <v>3736</v>
      </c>
      <c r="B290" s="68" t="s">
        <v>610</v>
      </c>
      <c r="C290" s="68" t="s">
        <v>731</v>
      </c>
      <c r="D290" s="68">
        <v>5.0000000000000001E-3</v>
      </c>
      <c r="E290">
        <v>0.12</v>
      </c>
      <c r="F290" s="77">
        <f>Materials!$D290/Materials!$E290</f>
        <v>4.1666666666666671E-2</v>
      </c>
      <c r="G290">
        <v>350</v>
      </c>
      <c r="H290" s="68">
        <v>1630</v>
      </c>
      <c r="I290"/>
      <c r="J290"/>
      <c r="K290"/>
      <c r="L290"/>
      <c r="M290"/>
      <c r="N290"/>
      <c r="O290"/>
      <c r="P290"/>
      <c r="Q290"/>
      <c r="R290"/>
      <c r="S290"/>
      <c r="T290"/>
      <c r="U290"/>
      <c r="V290"/>
      <c r="W290"/>
      <c r="X290"/>
      <c r="Y290"/>
      <c r="Z290"/>
      <c r="AA290"/>
      <c r="AB290" s="68" t="s">
        <v>4099</v>
      </c>
      <c r="AC290" s="68" t="s">
        <v>3439</v>
      </c>
      <c r="AD290" s="74" t="s">
        <v>4376</v>
      </c>
      <c r="AE290" t="s">
        <v>4371</v>
      </c>
      <c r="AF290"/>
      <c r="AG290"/>
      <c r="AH290"/>
      <c r="AI290"/>
      <c r="AJ290"/>
      <c r="AK290"/>
    </row>
    <row r="291" spans="1:37" s="68" customFormat="1">
      <c r="A291" s="68" t="s">
        <v>3737</v>
      </c>
      <c r="B291" s="68" t="s">
        <v>610</v>
      </c>
      <c r="C291" s="68" t="s">
        <v>731</v>
      </c>
      <c r="D291" s="68">
        <v>0.01</v>
      </c>
      <c r="E291">
        <v>0.12</v>
      </c>
      <c r="F291" s="77">
        <f>Materials!$D291/Materials!$E291</f>
        <v>8.3333333333333343E-2</v>
      </c>
      <c r="G291">
        <v>350</v>
      </c>
      <c r="H291" s="68">
        <v>1630</v>
      </c>
      <c r="I291"/>
      <c r="J291"/>
      <c r="K291"/>
      <c r="L291"/>
      <c r="M291"/>
      <c r="N291"/>
      <c r="O291"/>
      <c r="P291"/>
      <c r="Q291"/>
      <c r="R291"/>
      <c r="S291"/>
      <c r="T291"/>
      <c r="U291"/>
      <c r="V291"/>
      <c r="W291"/>
      <c r="X291"/>
      <c r="Y291"/>
      <c r="Z291"/>
      <c r="AA291"/>
      <c r="AB291" s="68" t="s">
        <v>4100</v>
      </c>
      <c r="AC291" s="68" t="s">
        <v>3439</v>
      </c>
      <c r="AD291" s="74" t="s">
        <v>4376</v>
      </c>
      <c r="AE291" t="s">
        <v>4370</v>
      </c>
      <c r="AF291"/>
      <c r="AG291"/>
      <c r="AH291"/>
      <c r="AI291"/>
      <c r="AJ291"/>
      <c r="AK291"/>
    </row>
    <row r="292" spans="1:37" s="68" customFormat="1">
      <c r="A292" s="76" t="s">
        <v>3738</v>
      </c>
      <c r="B292" s="68" t="s">
        <v>610</v>
      </c>
      <c r="C292" t="s">
        <v>730</v>
      </c>
      <c r="D292">
        <v>5.0000000000000001E-3</v>
      </c>
      <c r="E292">
        <v>0.7</v>
      </c>
      <c r="F292" s="77">
        <f>Materials!$D292/Materials!$E292</f>
        <v>7.1428571428571435E-3</v>
      </c>
      <c r="G292">
        <v>2000</v>
      </c>
      <c r="H292">
        <v>1000</v>
      </c>
      <c r="I292"/>
      <c r="J292"/>
      <c r="K292"/>
      <c r="L292"/>
      <c r="M292"/>
      <c r="N292"/>
      <c r="O292"/>
      <c r="P292"/>
      <c r="Q292"/>
      <c r="R292"/>
      <c r="S292"/>
      <c r="T292"/>
      <c r="U292"/>
      <c r="V292"/>
      <c r="W292"/>
      <c r="X292"/>
      <c r="Y292"/>
      <c r="Z292"/>
      <c r="AA292"/>
      <c r="AB292" s="68" t="s">
        <v>4101</v>
      </c>
      <c r="AC292" s="68" t="s">
        <v>3439</v>
      </c>
      <c r="AD292" s="76" t="s">
        <v>4369</v>
      </c>
      <c r="AE292" s="76" t="s">
        <v>4366</v>
      </c>
      <c r="AF292"/>
      <c r="AG292"/>
      <c r="AH292"/>
      <c r="AI292"/>
      <c r="AJ292"/>
      <c r="AK292"/>
    </row>
    <row r="293" spans="1:37" s="68" customFormat="1">
      <c r="A293" s="76" t="s">
        <v>3739</v>
      </c>
      <c r="B293" s="68" t="s">
        <v>610</v>
      </c>
      <c r="C293" s="68" t="s">
        <v>730</v>
      </c>
      <c r="D293" s="68">
        <v>5.0000000000000001E-3</v>
      </c>
      <c r="E293">
        <v>1.1499999999999999</v>
      </c>
      <c r="F293" s="77">
        <f>Materials!$D293/Materials!$E293</f>
        <v>4.3478260869565218E-3</v>
      </c>
      <c r="G293">
        <v>2000</v>
      </c>
      <c r="H293" s="68">
        <v>1000</v>
      </c>
      <c r="I293"/>
      <c r="J293"/>
      <c r="K293"/>
      <c r="L293"/>
      <c r="M293"/>
      <c r="N293"/>
      <c r="O293"/>
      <c r="P293"/>
      <c r="Q293"/>
      <c r="R293"/>
      <c r="S293"/>
      <c r="T293"/>
      <c r="U293"/>
      <c r="V293"/>
      <c r="W293"/>
      <c r="X293"/>
      <c r="Y293"/>
      <c r="Z293"/>
      <c r="AA293"/>
      <c r="AB293" s="68" t="s">
        <v>4102</v>
      </c>
      <c r="AC293" s="68" t="s">
        <v>3439</v>
      </c>
      <c r="AD293" s="76" t="s">
        <v>4368</v>
      </c>
      <c r="AE293" s="76" t="s">
        <v>4365</v>
      </c>
      <c r="AF293"/>
      <c r="AG293"/>
      <c r="AH293"/>
      <c r="AI293"/>
      <c r="AJ293"/>
      <c r="AK293"/>
    </row>
    <row r="294" spans="1:37" s="68" customFormat="1">
      <c r="A294" s="76" t="s">
        <v>3740</v>
      </c>
      <c r="B294" s="68" t="s">
        <v>610</v>
      </c>
      <c r="C294" s="68" t="s">
        <v>730</v>
      </c>
      <c r="D294" s="68">
        <v>5.0000000000000001E-3</v>
      </c>
      <c r="E294">
        <v>0.23</v>
      </c>
      <c r="F294" s="77">
        <f>Materials!$D294/Materials!$E294</f>
        <v>2.1739130434782608E-2</v>
      </c>
      <c r="G294">
        <v>1050</v>
      </c>
      <c r="H294" s="68">
        <v>1000</v>
      </c>
      <c r="I294"/>
      <c r="J294"/>
      <c r="K294"/>
      <c r="L294"/>
      <c r="M294"/>
      <c r="N294"/>
      <c r="O294"/>
      <c r="P294"/>
      <c r="Q294"/>
      <c r="R294"/>
      <c r="S294"/>
      <c r="T294"/>
      <c r="U294"/>
      <c r="V294"/>
      <c r="W294"/>
      <c r="X294"/>
      <c r="Y294"/>
      <c r="Z294"/>
      <c r="AA294"/>
      <c r="AB294" s="68" t="s">
        <v>4103</v>
      </c>
      <c r="AC294" s="68" t="s">
        <v>3439</v>
      </c>
      <c r="AD294" s="76" t="s">
        <v>4367</v>
      </c>
      <c r="AE294" s="76" t="s">
        <v>4364</v>
      </c>
      <c r="AF294"/>
      <c r="AG294"/>
      <c r="AH294"/>
      <c r="AI294"/>
      <c r="AJ294"/>
      <c r="AK294"/>
    </row>
    <row r="295" spans="1:37" s="68" customFormat="1">
      <c r="A295" t="s">
        <v>3741</v>
      </c>
      <c r="B295" s="68" t="s">
        <v>610</v>
      </c>
      <c r="C295" s="68" t="s">
        <v>730</v>
      </c>
      <c r="D295">
        <v>0.01</v>
      </c>
      <c r="E295">
        <v>3.5</v>
      </c>
      <c r="F295" s="77">
        <f>Materials!$D295/Materials!$E295</f>
        <v>2.8571428571428571E-3</v>
      </c>
      <c r="G295">
        <v>2600</v>
      </c>
      <c r="H295">
        <v>790</v>
      </c>
      <c r="I295"/>
      <c r="J295"/>
      <c r="K295"/>
      <c r="L295"/>
      <c r="M295"/>
      <c r="N295"/>
      <c r="O295"/>
      <c r="P295"/>
      <c r="Q295"/>
      <c r="R295"/>
      <c r="S295"/>
      <c r="T295"/>
      <c r="U295"/>
      <c r="V295"/>
      <c r="W295"/>
      <c r="X295"/>
      <c r="Y295"/>
      <c r="Z295"/>
      <c r="AA295"/>
      <c r="AB295" s="68" t="s">
        <v>4104</v>
      </c>
      <c r="AC295" s="68" t="s">
        <v>3439</v>
      </c>
      <c r="AD295" s="74" t="s">
        <v>4363</v>
      </c>
      <c r="AE295" t="s">
        <v>4357</v>
      </c>
      <c r="AF295"/>
      <c r="AG295"/>
      <c r="AH295"/>
      <c r="AI295"/>
      <c r="AJ295"/>
      <c r="AK295"/>
    </row>
    <row r="296" spans="1:37" s="68" customFormat="1">
      <c r="A296" s="68" t="s">
        <v>3742</v>
      </c>
      <c r="B296" s="68" t="s">
        <v>610</v>
      </c>
      <c r="C296" s="68" t="s">
        <v>730</v>
      </c>
      <c r="D296">
        <v>0.02</v>
      </c>
      <c r="E296">
        <v>3.5</v>
      </c>
      <c r="F296" s="77">
        <f>Materials!$D296/Materials!$E296</f>
        <v>5.7142857142857143E-3</v>
      </c>
      <c r="G296">
        <v>2600</v>
      </c>
      <c r="H296">
        <v>790</v>
      </c>
      <c r="I296"/>
      <c r="J296"/>
      <c r="K296"/>
      <c r="L296"/>
      <c r="M296"/>
      <c r="N296"/>
      <c r="O296"/>
      <c r="P296"/>
      <c r="Q296"/>
      <c r="R296"/>
      <c r="S296"/>
      <c r="T296"/>
      <c r="U296"/>
      <c r="V296"/>
      <c r="W296"/>
      <c r="X296"/>
      <c r="Y296"/>
      <c r="Z296"/>
      <c r="AA296"/>
      <c r="AB296" s="68" t="s">
        <v>4105</v>
      </c>
      <c r="AC296" s="68" t="s">
        <v>3439</v>
      </c>
      <c r="AD296" s="74" t="s">
        <v>4363</v>
      </c>
      <c r="AE296" t="s">
        <v>4356</v>
      </c>
      <c r="AF296"/>
      <c r="AG296"/>
      <c r="AH296"/>
      <c r="AI296"/>
      <c r="AJ296"/>
      <c r="AK296"/>
    </row>
    <row r="297" spans="1:37" s="68" customFormat="1">
      <c r="A297" s="68" t="s">
        <v>3763</v>
      </c>
      <c r="B297" s="68" t="s">
        <v>610</v>
      </c>
      <c r="C297" s="68" t="s">
        <v>730</v>
      </c>
      <c r="D297" s="68">
        <v>0.01</v>
      </c>
      <c r="E297">
        <v>2.8</v>
      </c>
      <c r="F297" s="77">
        <f>Materials!$D297/Materials!$E297</f>
        <v>3.5714285714285718E-3</v>
      </c>
      <c r="G297">
        <v>2600</v>
      </c>
      <c r="H297" s="68">
        <v>790</v>
      </c>
      <c r="I297"/>
      <c r="J297"/>
      <c r="K297"/>
      <c r="L297"/>
      <c r="M297"/>
      <c r="N297"/>
      <c r="O297"/>
      <c r="P297"/>
      <c r="Q297"/>
      <c r="R297"/>
      <c r="S297"/>
      <c r="T297"/>
      <c r="U297"/>
      <c r="V297"/>
      <c r="W297"/>
      <c r="X297"/>
      <c r="Y297"/>
      <c r="Z297"/>
      <c r="AA297"/>
      <c r="AB297" s="68" t="s">
        <v>4106</v>
      </c>
      <c r="AC297" s="68" t="s">
        <v>3439</v>
      </c>
      <c r="AD297" s="74" t="s">
        <v>4362</v>
      </c>
      <c r="AE297" t="s">
        <v>4355</v>
      </c>
      <c r="AF297"/>
      <c r="AG297"/>
      <c r="AH297"/>
      <c r="AI297"/>
      <c r="AJ297"/>
      <c r="AK297"/>
    </row>
    <row r="298" spans="1:37" s="68" customFormat="1">
      <c r="A298" s="68" t="s">
        <v>3764</v>
      </c>
      <c r="B298" s="68" t="s">
        <v>610</v>
      </c>
      <c r="C298" s="68" t="s">
        <v>730</v>
      </c>
      <c r="D298" s="68">
        <v>0.02</v>
      </c>
      <c r="E298">
        <v>2.8</v>
      </c>
      <c r="F298" s="77">
        <f>Materials!$D298/Materials!$E298</f>
        <v>7.1428571428571435E-3</v>
      </c>
      <c r="G298">
        <v>2600</v>
      </c>
      <c r="H298" s="68">
        <v>790</v>
      </c>
      <c r="I298"/>
      <c r="J298"/>
      <c r="K298"/>
      <c r="L298"/>
      <c r="M298"/>
      <c r="N298"/>
      <c r="O298"/>
      <c r="P298"/>
      <c r="Q298"/>
      <c r="R298"/>
      <c r="S298"/>
      <c r="T298"/>
      <c r="U298"/>
      <c r="V298"/>
      <c r="W298"/>
      <c r="X298"/>
      <c r="Y298"/>
      <c r="Z298"/>
      <c r="AA298"/>
      <c r="AB298" s="68" t="s">
        <v>4107</v>
      </c>
      <c r="AC298" s="68" t="s">
        <v>3439</v>
      </c>
      <c r="AD298" s="74" t="s">
        <v>4362</v>
      </c>
      <c r="AE298" t="s">
        <v>4354</v>
      </c>
      <c r="AF298"/>
      <c r="AG298"/>
      <c r="AH298"/>
      <c r="AI298"/>
      <c r="AJ298"/>
      <c r="AK298"/>
    </row>
    <row r="299" spans="1:37" s="68" customFormat="1">
      <c r="A299" s="68" t="s">
        <v>3743</v>
      </c>
      <c r="B299" s="68" t="s">
        <v>610</v>
      </c>
      <c r="C299" s="68" t="s">
        <v>730</v>
      </c>
      <c r="D299" s="68">
        <v>0.01</v>
      </c>
      <c r="E299">
        <v>2.2000000000000002</v>
      </c>
      <c r="F299" s="77">
        <f>Materials!$D299/Materials!$E299</f>
        <v>4.5454545454545452E-3</v>
      </c>
      <c r="G299">
        <v>2400</v>
      </c>
      <c r="H299" s="68">
        <v>790</v>
      </c>
      <c r="I299"/>
      <c r="J299"/>
      <c r="K299"/>
      <c r="L299"/>
      <c r="M299"/>
      <c r="N299"/>
      <c r="O299"/>
      <c r="P299"/>
      <c r="Q299"/>
      <c r="R299"/>
      <c r="S299"/>
      <c r="T299"/>
      <c r="U299"/>
      <c r="V299"/>
      <c r="W299"/>
      <c r="X299"/>
      <c r="Y299"/>
      <c r="Z299"/>
      <c r="AA299"/>
      <c r="AB299" s="68" t="s">
        <v>4108</v>
      </c>
      <c r="AC299" s="68" t="s">
        <v>3439</v>
      </c>
      <c r="AD299" s="74" t="s">
        <v>4361</v>
      </c>
      <c r="AE299" t="s">
        <v>4353</v>
      </c>
      <c r="AF299"/>
      <c r="AG299"/>
      <c r="AH299"/>
      <c r="AI299"/>
      <c r="AJ299"/>
      <c r="AK299"/>
    </row>
    <row r="300" spans="1:37" s="68" customFormat="1">
      <c r="A300" s="68" t="s">
        <v>3744</v>
      </c>
      <c r="B300" s="68" t="s">
        <v>610</v>
      </c>
      <c r="C300" s="68" t="s">
        <v>730</v>
      </c>
      <c r="D300" s="68">
        <v>0.02</v>
      </c>
      <c r="E300">
        <v>2.2000000000000002</v>
      </c>
      <c r="F300" s="77">
        <f>Materials!$D300/Materials!$E300</f>
        <v>9.0909090909090905E-3</v>
      </c>
      <c r="G300">
        <v>2400</v>
      </c>
      <c r="H300" s="68">
        <v>790</v>
      </c>
      <c r="I300"/>
      <c r="J300"/>
      <c r="K300"/>
      <c r="L300"/>
      <c r="M300"/>
      <c r="N300"/>
      <c r="O300"/>
      <c r="P300"/>
      <c r="Q300"/>
      <c r="R300"/>
      <c r="S300"/>
      <c r="T300"/>
      <c r="U300"/>
      <c r="V300"/>
      <c r="W300"/>
      <c r="X300"/>
      <c r="Y300"/>
      <c r="Z300"/>
      <c r="AA300"/>
      <c r="AB300" s="68" t="s">
        <v>4109</v>
      </c>
      <c r="AC300" s="68" t="s">
        <v>3439</v>
      </c>
      <c r="AD300" s="74" t="s">
        <v>4361</v>
      </c>
      <c r="AE300" t="s">
        <v>4352</v>
      </c>
      <c r="AF300"/>
      <c r="AG300"/>
      <c r="AH300"/>
      <c r="AI300"/>
      <c r="AJ300"/>
      <c r="AK300"/>
    </row>
    <row r="301" spans="1:37" s="68" customFormat="1">
      <c r="A301" t="s">
        <v>3761</v>
      </c>
      <c r="B301" s="68" t="s">
        <v>610</v>
      </c>
      <c r="C301" s="68" t="s">
        <v>730</v>
      </c>
      <c r="D301" s="68">
        <v>0.01</v>
      </c>
      <c r="E301">
        <v>1.6</v>
      </c>
      <c r="F301" s="77">
        <f>Materials!$D301/Materials!$E301</f>
        <v>6.2499999999999995E-3</v>
      </c>
      <c r="G301">
        <v>2850</v>
      </c>
      <c r="H301" s="68">
        <v>790</v>
      </c>
      <c r="I301"/>
      <c r="J301"/>
      <c r="K301"/>
      <c r="L301"/>
      <c r="M301"/>
      <c r="N301"/>
      <c r="O301"/>
      <c r="P301"/>
      <c r="Q301"/>
      <c r="R301"/>
      <c r="S301"/>
      <c r="T301"/>
      <c r="U301"/>
      <c r="V301"/>
      <c r="W301"/>
      <c r="X301"/>
      <c r="Y301"/>
      <c r="Z301"/>
      <c r="AA301"/>
      <c r="AB301" s="68" t="s">
        <v>4110</v>
      </c>
      <c r="AC301" s="68" t="s">
        <v>3439</v>
      </c>
      <c r="AD301" s="74" t="s">
        <v>4360</v>
      </c>
      <c r="AE301" t="s">
        <v>4351</v>
      </c>
      <c r="AF301"/>
      <c r="AG301"/>
      <c r="AH301"/>
      <c r="AI301"/>
      <c r="AJ301"/>
      <c r="AK301"/>
    </row>
    <row r="302" spans="1:37" s="68" customFormat="1">
      <c r="A302" s="68" t="s">
        <v>3762</v>
      </c>
      <c r="B302" s="68" t="s">
        <v>610</v>
      </c>
      <c r="C302" s="68" t="s">
        <v>730</v>
      </c>
      <c r="D302" s="68">
        <v>0.02</v>
      </c>
      <c r="E302">
        <v>1.6</v>
      </c>
      <c r="F302" s="77">
        <f>Materials!$D302/Materials!$E302</f>
        <v>1.2499999999999999E-2</v>
      </c>
      <c r="G302">
        <v>2850</v>
      </c>
      <c r="H302" s="68">
        <v>790</v>
      </c>
      <c r="I302"/>
      <c r="J302"/>
      <c r="K302"/>
      <c r="L302"/>
      <c r="M302"/>
      <c r="N302"/>
      <c r="O302"/>
      <c r="P302"/>
      <c r="Q302"/>
      <c r="R302"/>
      <c r="S302"/>
      <c r="T302"/>
      <c r="U302"/>
      <c r="V302"/>
      <c r="W302"/>
      <c r="X302"/>
      <c r="Y302"/>
      <c r="Z302"/>
      <c r="AA302"/>
      <c r="AB302" s="68" t="s">
        <v>4111</v>
      </c>
      <c r="AC302" s="68" t="s">
        <v>3439</v>
      </c>
      <c r="AD302" s="74" t="s">
        <v>4360</v>
      </c>
      <c r="AE302" t="s">
        <v>4350</v>
      </c>
      <c r="AF302"/>
      <c r="AG302"/>
      <c r="AH302"/>
      <c r="AI302"/>
      <c r="AJ302"/>
      <c r="AK302"/>
    </row>
    <row r="303" spans="1:37" s="68" customFormat="1">
      <c r="A303" t="s">
        <v>3745</v>
      </c>
      <c r="B303" s="68" t="s">
        <v>610</v>
      </c>
      <c r="C303" s="68" t="s">
        <v>730</v>
      </c>
      <c r="D303" s="68">
        <v>0.01</v>
      </c>
      <c r="E303">
        <v>1.1000000000000001</v>
      </c>
      <c r="F303" s="77">
        <f>Materials!$D303/Materials!$E303</f>
        <v>9.0909090909090905E-3</v>
      </c>
      <c r="G303">
        <v>2350</v>
      </c>
      <c r="H303" s="68">
        <v>790</v>
      </c>
      <c r="I303"/>
      <c r="J303"/>
      <c r="K303"/>
      <c r="L303"/>
      <c r="M303"/>
      <c r="N303"/>
      <c r="O303"/>
      <c r="P303"/>
      <c r="Q303"/>
      <c r="R303"/>
      <c r="S303"/>
      <c r="T303"/>
      <c r="U303"/>
      <c r="V303"/>
      <c r="W303"/>
      <c r="X303"/>
      <c r="Y303"/>
      <c r="Z303"/>
      <c r="AA303"/>
      <c r="AB303" s="68" t="s">
        <v>4112</v>
      </c>
      <c r="AC303" s="68" t="s">
        <v>3439</v>
      </c>
      <c r="AD303" s="74" t="s">
        <v>4359</v>
      </c>
      <c r="AE303" t="s">
        <v>4349</v>
      </c>
      <c r="AF303"/>
      <c r="AG303"/>
      <c r="AH303"/>
      <c r="AI303"/>
      <c r="AJ303"/>
      <c r="AK303"/>
    </row>
    <row r="304" spans="1:37" s="68" customFormat="1">
      <c r="A304" s="68" t="s">
        <v>3746</v>
      </c>
      <c r="B304" s="68" t="s">
        <v>610</v>
      </c>
      <c r="C304" s="68" t="s">
        <v>730</v>
      </c>
      <c r="D304" s="68">
        <v>0.02</v>
      </c>
      <c r="E304">
        <v>1.1000000000000001</v>
      </c>
      <c r="F304" s="77">
        <f>Materials!$D304/Materials!$E304</f>
        <v>1.8181818181818181E-2</v>
      </c>
      <c r="G304">
        <v>2350</v>
      </c>
      <c r="H304" s="68">
        <v>790</v>
      </c>
      <c r="I304"/>
      <c r="J304"/>
      <c r="K304"/>
      <c r="L304"/>
      <c r="M304"/>
      <c r="N304"/>
      <c r="O304"/>
      <c r="P304"/>
      <c r="Q304"/>
      <c r="R304"/>
      <c r="S304"/>
      <c r="T304"/>
      <c r="U304"/>
      <c r="V304"/>
      <c r="W304"/>
      <c r="X304"/>
      <c r="Y304"/>
      <c r="Z304"/>
      <c r="AA304"/>
      <c r="AB304" s="68" t="s">
        <v>4113</v>
      </c>
      <c r="AC304" s="68" t="s">
        <v>3439</v>
      </c>
      <c r="AD304" s="74" t="s">
        <v>4359</v>
      </c>
      <c r="AE304" t="s">
        <v>4348</v>
      </c>
      <c r="AF304"/>
      <c r="AG304"/>
      <c r="AH304"/>
      <c r="AI304"/>
      <c r="AJ304"/>
      <c r="AK304"/>
    </row>
    <row r="305" spans="1:37" s="68" customFormat="1">
      <c r="A305" t="s">
        <v>3747</v>
      </c>
      <c r="B305" s="68" t="s">
        <v>610</v>
      </c>
      <c r="C305" s="68" t="s">
        <v>730</v>
      </c>
      <c r="D305" s="68">
        <v>0.01</v>
      </c>
      <c r="E305">
        <v>0.55000000000000004</v>
      </c>
      <c r="F305" s="77">
        <f>Materials!$D305/Materials!$E305</f>
        <v>1.8181818181818181E-2</v>
      </c>
      <c r="G305">
        <v>1500</v>
      </c>
      <c r="H305" s="68">
        <v>790</v>
      </c>
      <c r="I305"/>
      <c r="J305"/>
      <c r="K305"/>
      <c r="L305"/>
      <c r="M305"/>
      <c r="N305"/>
      <c r="O305"/>
      <c r="P305"/>
      <c r="Q305"/>
      <c r="R305"/>
      <c r="S305"/>
      <c r="T305"/>
      <c r="U305"/>
      <c r="V305"/>
      <c r="W305"/>
      <c r="X305"/>
      <c r="Y305"/>
      <c r="Z305"/>
      <c r="AA305"/>
      <c r="AB305" s="68" t="s">
        <v>4114</v>
      </c>
      <c r="AC305" s="68" t="s">
        <v>3439</v>
      </c>
      <c r="AD305" s="74" t="s">
        <v>4358</v>
      </c>
      <c r="AE305" t="s">
        <v>4347</v>
      </c>
      <c r="AF305"/>
      <c r="AG305"/>
      <c r="AH305"/>
      <c r="AI305"/>
      <c r="AJ305"/>
      <c r="AK305"/>
    </row>
    <row r="306" spans="1:37" s="68" customFormat="1">
      <c r="A306" s="68" t="s">
        <v>3748</v>
      </c>
      <c r="B306" s="68" t="s">
        <v>610</v>
      </c>
      <c r="C306" s="68" t="s">
        <v>730</v>
      </c>
      <c r="D306" s="68">
        <v>0.02</v>
      </c>
      <c r="E306">
        <v>0.55000000000000004</v>
      </c>
      <c r="F306" s="77">
        <f>Materials!$D306/Materials!$E306</f>
        <v>3.6363636363636362E-2</v>
      </c>
      <c r="G306">
        <v>1500</v>
      </c>
      <c r="H306" s="68">
        <v>790</v>
      </c>
      <c r="I306"/>
      <c r="J306"/>
      <c r="K306"/>
      <c r="L306"/>
      <c r="M306"/>
      <c r="N306"/>
      <c r="O306"/>
      <c r="P306"/>
      <c r="Q306"/>
      <c r="R306"/>
      <c r="S306"/>
      <c r="T306"/>
      <c r="U306"/>
      <c r="V306"/>
      <c r="W306"/>
      <c r="X306"/>
      <c r="Y306"/>
      <c r="Z306"/>
      <c r="AA306"/>
      <c r="AB306" s="68" t="s">
        <v>4115</v>
      </c>
      <c r="AC306" s="68" t="s">
        <v>3439</v>
      </c>
      <c r="AD306" s="74" t="s">
        <v>4358</v>
      </c>
      <c r="AE306" t="s">
        <v>4346</v>
      </c>
      <c r="AF306"/>
      <c r="AG306"/>
      <c r="AH306"/>
      <c r="AI306"/>
      <c r="AJ306"/>
      <c r="AK306"/>
    </row>
    <row r="307" spans="1:37" s="68" customFormat="1">
      <c r="A307" t="s">
        <v>3759</v>
      </c>
      <c r="B307" s="68" t="s">
        <v>610</v>
      </c>
      <c r="C307" s="68" t="s">
        <v>730</v>
      </c>
      <c r="D307" s="68">
        <v>0.01</v>
      </c>
      <c r="E307">
        <v>3.5</v>
      </c>
      <c r="F307" s="77">
        <f>Materials!$D307/Materials!$E307</f>
        <v>2.8571428571428571E-3</v>
      </c>
      <c r="G307">
        <v>2700</v>
      </c>
      <c r="H307" s="68">
        <v>790</v>
      </c>
      <c r="I307"/>
      <c r="J307"/>
      <c r="K307"/>
      <c r="L307"/>
      <c r="M307"/>
      <c r="N307"/>
      <c r="O307"/>
      <c r="P307"/>
      <c r="Q307"/>
      <c r="R307"/>
      <c r="S307"/>
      <c r="T307"/>
      <c r="U307"/>
      <c r="V307"/>
      <c r="W307"/>
      <c r="X307"/>
      <c r="Y307"/>
      <c r="Z307"/>
      <c r="AA307"/>
      <c r="AB307" s="68" t="s">
        <v>4116</v>
      </c>
      <c r="AC307" s="68" t="s">
        <v>3439</v>
      </c>
      <c r="AD307" s="74" t="s">
        <v>4345</v>
      </c>
      <c r="AE307" t="s">
        <v>4338</v>
      </c>
      <c r="AF307"/>
      <c r="AG307"/>
      <c r="AH307"/>
      <c r="AI307"/>
      <c r="AJ307"/>
      <c r="AK307"/>
    </row>
    <row r="308" spans="1:37" s="68" customFormat="1">
      <c r="A308" s="68" t="s">
        <v>3760</v>
      </c>
      <c r="B308" s="68" t="s">
        <v>610</v>
      </c>
      <c r="C308" s="68" t="s">
        <v>730</v>
      </c>
      <c r="D308" s="68">
        <v>0.02</v>
      </c>
      <c r="E308">
        <v>3.5</v>
      </c>
      <c r="F308" s="77">
        <f>Materials!$D308/Materials!$E308</f>
        <v>5.7142857142857143E-3</v>
      </c>
      <c r="G308">
        <v>2700</v>
      </c>
      <c r="H308" s="68">
        <v>790</v>
      </c>
      <c r="I308"/>
      <c r="J308"/>
      <c r="K308"/>
      <c r="L308"/>
      <c r="M308"/>
      <c r="N308"/>
      <c r="O308"/>
      <c r="P308"/>
      <c r="Q308"/>
      <c r="R308"/>
      <c r="S308"/>
      <c r="T308"/>
      <c r="U308"/>
      <c r="V308"/>
      <c r="W308"/>
      <c r="X308"/>
      <c r="Y308"/>
      <c r="Z308"/>
      <c r="AA308"/>
      <c r="AB308" s="68" t="s">
        <v>4117</v>
      </c>
      <c r="AC308" s="68" t="s">
        <v>3439</v>
      </c>
      <c r="AD308" s="74" t="s">
        <v>4345</v>
      </c>
      <c r="AE308" t="s">
        <v>4337</v>
      </c>
      <c r="AF308"/>
      <c r="AG308"/>
      <c r="AH308"/>
      <c r="AI308"/>
      <c r="AJ308"/>
      <c r="AK308"/>
    </row>
    <row r="309" spans="1:37" s="68" customFormat="1">
      <c r="A309" t="s">
        <v>3749</v>
      </c>
      <c r="B309" s="68" t="s">
        <v>610</v>
      </c>
      <c r="C309" s="68" t="s">
        <v>730</v>
      </c>
      <c r="D309" s="68">
        <v>0.01</v>
      </c>
      <c r="E309">
        <v>2.2999999999999998</v>
      </c>
      <c r="F309" s="77">
        <f>Materials!$D309/Materials!$E309</f>
        <v>4.3478260869565218E-3</v>
      </c>
      <c r="G309">
        <v>2400</v>
      </c>
      <c r="H309" s="68">
        <v>790</v>
      </c>
      <c r="I309"/>
      <c r="J309"/>
      <c r="K309"/>
      <c r="L309"/>
      <c r="M309"/>
      <c r="N309"/>
      <c r="O309"/>
      <c r="P309"/>
      <c r="Q309"/>
      <c r="R309"/>
      <c r="S309"/>
      <c r="T309"/>
      <c r="U309"/>
      <c r="V309"/>
      <c r="W309"/>
      <c r="X309"/>
      <c r="Y309"/>
      <c r="Z309"/>
      <c r="AA309"/>
      <c r="AB309" s="68" t="s">
        <v>4118</v>
      </c>
      <c r="AC309" s="68" t="s">
        <v>3439</v>
      </c>
      <c r="AD309" s="74" t="s">
        <v>4344</v>
      </c>
      <c r="AE309" t="s">
        <v>4336</v>
      </c>
      <c r="AF309"/>
      <c r="AG309"/>
      <c r="AH309"/>
      <c r="AI309"/>
      <c r="AJ309"/>
      <c r="AK309"/>
    </row>
    <row r="310" spans="1:37" s="68" customFormat="1">
      <c r="A310" s="68" t="s">
        <v>3750</v>
      </c>
      <c r="B310" s="68" t="s">
        <v>610</v>
      </c>
      <c r="C310" s="68" t="s">
        <v>730</v>
      </c>
      <c r="D310" s="68">
        <v>0.02</v>
      </c>
      <c r="E310">
        <v>2.2999999999999998</v>
      </c>
      <c r="F310" s="77">
        <f>Materials!$D310/Materials!$E310</f>
        <v>8.6956521739130436E-3</v>
      </c>
      <c r="G310">
        <v>2400</v>
      </c>
      <c r="H310" s="68">
        <v>790</v>
      </c>
      <c r="I310"/>
      <c r="J310"/>
      <c r="K310"/>
      <c r="L310"/>
      <c r="M310"/>
      <c r="N310"/>
      <c r="O310"/>
      <c r="P310"/>
      <c r="Q310"/>
      <c r="R310"/>
      <c r="S310"/>
      <c r="T310"/>
      <c r="U310"/>
      <c r="V310"/>
      <c r="W310"/>
      <c r="X310"/>
      <c r="Y310"/>
      <c r="Z310"/>
      <c r="AA310"/>
      <c r="AB310" s="68" t="s">
        <v>4119</v>
      </c>
      <c r="AC310" s="68" t="s">
        <v>3439</v>
      </c>
      <c r="AD310" s="74" t="s">
        <v>4344</v>
      </c>
      <c r="AE310" t="s">
        <v>4335</v>
      </c>
      <c r="AF310"/>
      <c r="AG310"/>
      <c r="AH310"/>
      <c r="AI310"/>
      <c r="AJ310"/>
      <c r="AK310"/>
    </row>
    <row r="311" spans="1:37" s="68" customFormat="1">
      <c r="A311" t="s">
        <v>3751</v>
      </c>
      <c r="B311" s="68" t="s">
        <v>610</v>
      </c>
      <c r="C311" s="68" t="s">
        <v>730</v>
      </c>
      <c r="D311" s="68">
        <v>0.01</v>
      </c>
      <c r="E311">
        <v>1.7</v>
      </c>
      <c r="F311" s="77">
        <f>Materials!$D311/Materials!$E311</f>
        <v>5.8823529411764705E-3</v>
      </c>
      <c r="G311">
        <v>2100</v>
      </c>
      <c r="H311" s="68">
        <v>790</v>
      </c>
      <c r="I311"/>
      <c r="J311"/>
      <c r="K311"/>
      <c r="L311"/>
      <c r="M311"/>
      <c r="N311"/>
      <c r="O311"/>
      <c r="P311"/>
      <c r="Q311"/>
      <c r="R311"/>
      <c r="S311"/>
      <c r="T311"/>
      <c r="U311"/>
      <c r="V311"/>
      <c r="W311"/>
      <c r="X311"/>
      <c r="Y311"/>
      <c r="Z311"/>
      <c r="AA311"/>
      <c r="AB311" s="68" t="s">
        <v>4120</v>
      </c>
      <c r="AC311" s="68" t="s">
        <v>3439</v>
      </c>
      <c r="AD311" s="74" t="s">
        <v>4343</v>
      </c>
      <c r="AE311" t="s">
        <v>4334</v>
      </c>
      <c r="AF311"/>
      <c r="AG311"/>
      <c r="AH311"/>
      <c r="AI311"/>
      <c r="AJ311"/>
      <c r="AK311"/>
    </row>
    <row r="312" spans="1:37" s="68" customFormat="1">
      <c r="A312" s="68" t="s">
        <v>3752</v>
      </c>
      <c r="B312" s="68" t="s">
        <v>610</v>
      </c>
      <c r="C312" s="68" t="s">
        <v>730</v>
      </c>
      <c r="D312" s="68">
        <v>0.02</v>
      </c>
      <c r="E312">
        <v>1.7</v>
      </c>
      <c r="F312" s="77">
        <f>Materials!$D312/Materials!$E312</f>
        <v>1.1764705882352941E-2</v>
      </c>
      <c r="G312">
        <v>2100</v>
      </c>
      <c r="H312" s="68">
        <v>790</v>
      </c>
      <c r="I312"/>
      <c r="J312"/>
      <c r="K312"/>
      <c r="L312"/>
      <c r="M312"/>
      <c r="N312"/>
      <c r="O312"/>
      <c r="P312"/>
      <c r="Q312"/>
      <c r="R312"/>
      <c r="S312"/>
      <c r="T312"/>
      <c r="U312"/>
      <c r="V312"/>
      <c r="W312"/>
      <c r="X312"/>
      <c r="Y312"/>
      <c r="Z312"/>
      <c r="AA312"/>
      <c r="AB312" s="68" t="s">
        <v>4121</v>
      </c>
      <c r="AC312" s="68" t="s">
        <v>3439</v>
      </c>
      <c r="AD312" s="74" t="s">
        <v>4343</v>
      </c>
      <c r="AE312" t="s">
        <v>4333</v>
      </c>
      <c r="AF312"/>
      <c r="AG312"/>
      <c r="AH312"/>
      <c r="AI312"/>
      <c r="AJ312"/>
      <c r="AK312"/>
    </row>
    <row r="313" spans="1:37" s="68" customFormat="1">
      <c r="A313" t="s">
        <v>3753</v>
      </c>
      <c r="B313" s="68" t="s">
        <v>610</v>
      </c>
      <c r="C313" s="68" t="s">
        <v>730</v>
      </c>
      <c r="D313" s="68">
        <v>0.01</v>
      </c>
      <c r="E313">
        <v>1.4</v>
      </c>
      <c r="F313" s="77">
        <f>Materials!$D313/Materials!$E313</f>
        <v>7.1428571428571435E-3</v>
      </c>
      <c r="G313">
        <v>1900</v>
      </c>
      <c r="H313" s="68">
        <v>790</v>
      </c>
      <c r="I313"/>
      <c r="J313"/>
      <c r="K313"/>
      <c r="L313"/>
      <c r="M313"/>
      <c r="N313"/>
      <c r="O313"/>
      <c r="P313"/>
      <c r="Q313"/>
      <c r="R313"/>
      <c r="S313"/>
      <c r="T313"/>
      <c r="U313"/>
      <c r="V313"/>
      <c r="W313"/>
      <c r="X313"/>
      <c r="Y313"/>
      <c r="Z313"/>
      <c r="AA313"/>
      <c r="AB313" s="68" t="s">
        <v>4122</v>
      </c>
      <c r="AC313" s="68" t="s">
        <v>3439</v>
      </c>
      <c r="AD313" s="74" t="s">
        <v>4342</v>
      </c>
      <c r="AE313" t="s">
        <v>4332</v>
      </c>
      <c r="AF313"/>
      <c r="AG313"/>
      <c r="AH313"/>
      <c r="AI313"/>
      <c r="AJ313"/>
      <c r="AK313"/>
    </row>
    <row r="314" spans="1:37" s="68" customFormat="1">
      <c r="A314" s="68" t="s">
        <v>3754</v>
      </c>
      <c r="B314" s="68" t="s">
        <v>610</v>
      </c>
      <c r="C314" s="68" t="s">
        <v>730</v>
      </c>
      <c r="D314" s="68">
        <v>0.02</v>
      </c>
      <c r="E314">
        <v>1.4</v>
      </c>
      <c r="F314" s="77">
        <f>Materials!$D314/Materials!$E314</f>
        <v>1.4285714285714287E-2</v>
      </c>
      <c r="G314">
        <v>1900</v>
      </c>
      <c r="H314" s="68">
        <v>790</v>
      </c>
      <c r="I314"/>
      <c r="J314"/>
      <c r="K314"/>
      <c r="L314"/>
      <c r="M314"/>
      <c r="N314"/>
      <c r="O314"/>
      <c r="P314"/>
      <c r="Q314"/>
      <c r="R314"/>
      <c r="S314"/>
      <c r="T314"/>
      <c r="U314"/>
      <c r="V314"/>
      <c r="W314"/>
      <c r="X314"/>
      <c r="Y314"/>
      <c r="Z314"/>
      <c r="AA314"/>
      <c r="AB314" s="68" t="s">
        <v>4123</v>
      </c>
      <c r="AC314" s="68" t="s">
        <v>3439</v>
      </c>
      <c r="AD314" s="74" t="s">
        <v>4342</v>
      </c>
      <c r="AE314" t="s">
        <v>4331</v>
      </c>
      <c r="AF314"/>
      <c r="AG314"/>
      <c r="AH314"/>
      <c r="AI314"/>
      <c r="AJ314"/>
      <c r="AK314"/>
    </row>
    <row r="315" spans="1:37" s="68" customFormat="1">
      <c r="A315" t="s">
        <v>3755</v>
      </c>
      <c r="B315" s="68" t="s">
        <v>610</v>
      </c>
      <c r="C315" s="68" t="s">
        <v>730</v>
      </c>
      <c r="D315" s="68">
        <v>0.01</v>
      </c>
      <c r="E315">
        <v>1.1000000000000001</v>
      </c>
      <c r="F315" s="77">
        <f>Materials!$D315/Materials!$E315</f>
        <v>9.0909090909090905E-3</v>
      </c>
      <c r="G315">
        <v>1700</v>
      </c>
      <c r="H315" s="68">
        <v>790</v>
      </c>
      <c r="I315"/>
      <c r="J315"/>
      <c r="K315"/>
      <c r="L315"/>
      <c r="M315"/>
      <c r="N315"/>
      <c r="O315"/>
      <c r="P315"/>
      <c r="Q315"/>
      <c r="R315"/>
      <c r="S315"/>
      <c r="T315"/>
      <c r="U315"/>
      <c r="V315"/>
      <c r="W315"/>
      <c r="X315"/>
      <c r="Y315"/>
      <c r="Z315"/>
      <c r="AA315"/>
      <c r="AB315" s="68" t="s">
        <v>4124</v>
      </c>
      <c r="AC315" s="68" t="s">
        <v>3439</v>
      </c>
      <c r="AD315" s="74" t="s">
        <v>4341</v>
      </c>
      <c r="AE315" t="s">
        <v>4330</v>
      </c>
      <c r="AF315"/>
      <c r="AG315"/>
      <c r="AH315"/>
      <c r="AI315"/>
      <c r="AJ315"/>
      <c r="AK315"/>
    </row>
    <row r="316" spans="1:37" s="68" customFormat="1">
      <c r="A316" s="68" t="s">
        <v>3756</v>
      </c>
      <c r="B316" s="68" t="s">
        <v>610</v>
      </c>
      <c r="C316" s="68" t="s">
        <v>730</v>
      </c>
      <c r="D316" s="68">
        <v>0.02</v>
      </c>
      <c r="E316">
        <v>1.1000000000000001</v>
      </c>
      <c r="F316" s="77">
        <f>Materials!$D316/Materials!$E316</f>
        <v>1.8181818181818181E-2</v>
      </c>
      <c r="G316">
        <v>1700</v>
      </c>
      <c r="H316" s="68">
        <v>790</v>
      </c>
      <c r="I316"/>
      <c r="J316"/>
      <c r="K316"/>
      <c r="L316"/>
      <c r="M316"/>
      <c r="N316"/>
      <c r="O316"/>
      <c r="P316"/>
      <c r="Q316"/>
      <c r="R316"/>
      <c r="S316"/>
      <c r="T316"/>
      <c r="U316"/>
      <c r="V316"/>
      <c r="W316"/>
      <c r="X316"/>
      <c r="Y316"/>
      <c r="Z316"/>
      <c r="AA316"/>
      <c r="AB316" s="68" t="s">
        <v>4125</v>
      </c>
      <c r="AC316" s="68" t="s">
        <v>3439</v>
      </c>
      <c r="AD316" s="74" t="s">
        <v>4340</v>
      </c>
      <c r="AE316" t="s">
        <v>4329</v>
      </c>
      <c r="AF316"/>
      <c r="AG316"/>
      <c r="AH316"/>
      <c r="AI316"/>
      <c r="AJ316"/>
      <c r="AK316"/>
    </row>
    <row r="317" spans="1:37" s="68" customFormat="1">
      <c r="A317" t="s">
        <v>3757</v>
      </c>
      <c r="B317" s="68" t="s">
        <v>610</v>
      </c>
      <c r="C317" s="68" t="s">
        <v>730</v>
      </c>
      <c r="D317" s="68">
        <v>0.01</v>
      </c>
      <c r="E317">
        <v>0.85</v>
      </c>
      <c r="F317" s="77">
        <f>Materials!$D317/Materials!$E317</f>
        <v>1.1764705882352941E-2</v>
      </c>
      <c r="G317">
        <v>1500</v>
      </c>
      <c r="H317" s="68">
        <v>790</v>
      </c>
      <c r="I317"/>
      <c r="J317"/>
      <c r="K317"/>
      <c r="L317"/>
      <c r="M317"/>
      <c r="N317"/>
      <c r="O317"/>
      <c r="P317"/>
      <c r="Q317"/>
      <c r="R317"/>
      <c r="S317"/>
      <c r="T317"/>
      <c r="U317"/>
      <c r="V317"/>
      <c r="W317"/>
      <c r="X317"/>
      <c r="Y317"/>
      <c r="Z317"/>
      <c r="AA317"/>
      <c r="AB317" s="68" t="s">
        <v>4126</v>
      </c>
      <c r="AC317" s="68" t="s">
        <v>3439</v>
      </c>
      <c r="AD317" s="74" t="s">
        <v>4339</v>
      </c>
      <c r="AE317" t="s">
        <v>4327</v>
      </c>
      <c r="AF317"/>
      <c r="AG317"/>
      <c r="AH317"/>
      <c r="AI317"/>
      <c r="AJ317"/>
      <c r="AK317"/>
    </row>
    <row r="318" spans="1:37" s="68" customFormat="1">
      <c r="A318" s="68" t="s">
        <v>3758</v>
      </c>
      <c r="B318" s="68" t="s">
        <v>610</v>
      </c>
      <c r="C318" s="68" t="s">
        <v>730</v>
      </c>
      <c r="D318" s="68">
        <v>0.02</v>
      </c>
      <c r="E318">
        <v>0.85</v>
      </c>
      <c r="F318" s="77">
        <f>Materials!$D318/Materials!$E318</f>
        <v>2.3529411764705882E-2</v>
      </c>
      <c r="G318">
        <v>1500</v>
      </c>
      <c r="H318" s="68">
        <v>790</v>
      </c>
      <c r="I318"/>
      <c r="J318"/>
      <c r="K318"/>
      <c r="L318"/>
      <c r="M318"/>
      <c r="N318"/>
      <c r="O318"/>
      <c r="P318"/>
      <c r="Q318"/>
      <c r="R318"/>
      <c r="S318"/>
      <c r="T318"/>
      <c r="U318"/>
      <c r="V318"/>
      <c r="W318"/>
      <c r="X318"/>
      <c r="Y318"/>
      <c r="Z318"/>
      <c r="AA318"/>
      <c r="AB318" s="68" t="s">
        <v>4127</v>
      </c>
      <c r="AC318" s="68" t="s">
        <v>3439</v>
      </c>
      <c r="AD318" s="74" t="s">
        <v>4339</v>
      </c>
      <c r="AE318" t="s">
        <v>4326</v>
      </c>
      <c r="AF318"/>
      <c r="AG318"/>
      <c r="AH318"/>
      <c r="AI318"/>
      <c r="AJ318"/>
      <c r="AK318"/>
    </row>
    <row r="319" spans="1:37" s="68" customFormat="1">
      <c r="A319" t="s">
        <v>3765</v>
      </c>
      <c r="B319" s="68" t="s">
        <v>610</v>
      </c>
      <c r="C319" s="68" t="s">
        <v>730</v>
      </c>
      <c r="D319" s="68">
        <v>0.01</v>
      </c>
      <c r="E319">
        <v>2.6</v>
      </c>
      <c r="F319" s="77">
        <f>Materials!$D319/Materials!$E319</f>
        <v>3.8461538461538459E-3</v>
      </c>
      <c r="G319">
        <v>2700</v>
      </c>
      <c r="H319" s="68">
        <v>790</v>
      </c>
      <c r="I319"/>
      <c r="J319"/>
      <c r="K319"/>
      <c r="L319"/>
      <c r="M319"/>
      <c r="N319"/>
      <c r="O319"/>
      <c r="P319"/>
      <c r="Q319"/>
      <c r="R319"/>
      <c r="S319"/>
      <c r="T319"/>
      <c r="U319"/>
      <c r="V319"/>
      <c r="W319"/>
      <c r="X319"/>
      <c r="Y319"/>
      <c r="Z319"/>
      <c r="AA319"/>
      <c r="AB319" s="68" t="s">
        <v>4128</v>
      </c>
      <c r="AC319" s="68" t="s">
        <v>3439</v>
      </c>
      <c r="AD319" s="74" t="s">
        <v>4328</v>
      </c>
      <c r="AE319" t="s">
        <v>4325</v>
      </c>
      <c r="AF319"/>
      <c r="AG319"/>
      <c r="AH319"/>
      <c r="AI319"/>
      <c r="AJ319"/>
      <c r="AK319"/>
    </row>
    <row r="320" spans="1:37" s="68" customFormat="1">
      <c r="A320" s="68" t="s">
        <v>3766</v>
      </c>
      <c r="B320" s="68" t="s">
        <v>610</v>
      </c>
      <c r="C320" s="68" t="s">
        <v>730</v>
      </c>
      <c r="D320" s="68">
        <v>0.02</v>
      </c>
      <c r="E320">
        <v>2.6</v>
      </c>
      <c r="F320" s="77">
        <f>Materials!$D320/Materials!$E320</f>
        <v>7.6923076923076919E-3</v>
      </c>
      <c r="G320">
        <v>2700</v>
      </c>
      <c r="H320" s="68">
        <v>790</v>
      </c>
      <c r="I320"/>
      <c r="J320"/>
      <c r="K320"/>
      <c r="L320"/>
      <c r="M320"/>
      <c r="N320"/>
      <c r="O320"/>
      <c r="P320"/>
      <c r="Q320"/>
      <c r="R320"/>
      <c r="S320"/>
      <c r="T320"/>
      <c r="U320"/>
      <c r="V320"/>
      <c r="W320"/>
      <c r="X320"/>
      <c r="Y320"/>
      <c r="Z320"/>
      <c r="AA320"/>
      <c r="AB320" s="68" t="s">
        <v>4129</v>
      </c>
      <c r="AC320" s="68" t="s">
        <v>3439</v>
      </c>
      <c r="AD320" s="74" t="s">
        <v>4328</v>
      </c>
      <c r="AE320" t="s">
        <v>4322</v>
      </c>
      <c r="AF320"/>
      <c r="AG320"/>
      <c r="AH320"/>
      <c r="AI320"/>
      <c r="AJ320"/>
      <c r="AK320"/>
    </row>
    <row r="321" spans="1:37" s="68" customFormat="1">
      <c r="A321" t="s">
        <v>3767</v>
      </c>
      <c r="B321" s="68" t="s">
        <v>610</v>
      </c>
      <c r="C321" s="68" t="s">
        <v>730</v>
      </c>
      <c r="D321" s="68">
        <v>0.01</v>
      </c>
      <c r="E321">
        <v>2.2999999999999998</v>
      </c>
      <c r="F321" s="77">
        <f>Materials!$D321/Materials!$E321</f>
        <v>4.3478260869565218E-3</v>
      </c>
      <c r="G321">
        <v>2400</v>
      </c>
      <c r="H321" s="68">
        <v>790</v>
      </c>
      <c r="I321"/>
      <c r="J321"/>
      <c r="K321"/>
      <c r="L321"/>
      <c r="M321"/>
      <c r="N321"/>
      <c r="O321"/>
      <c r="P321"/>
      <c r="Q321"/>
      <c r="R321"/>
      <c r="S321"/>
      <c r="T321"/>
      <c r="U321"/>
      <c r="V321"/>
      <c r="W321"/>
      <c r="X321"/>
      <c r="Y321"/>
      <c r="Z321"/>
      <c r="AA321"/>
      <c r="AB321" s="68" t="s">
        <v>4130</v>
      </c>
      <c r="AC321" s="68" t="s">
        <v>3439</v>
      </c>
      <c r="AD321" s="74" t="s">
        <v>4324</v>
      </c>
      <c r="AE321" t="s">
        <v>4321</v>
      </c>
      <c r="AF321"/>
      <c r="AG321"/>
      <c r="AH321"/>
      <c r="AI321"/>
      <c r="AJ321"/>
      <c r="AK321"/>
    </row>
    <row r="322" spans="1:37" s="68" customFormat="1">
      <c r="A322" s="68" t="s">
        <v>3768</v>
      </c>
      <c r="B322" s="68" t="s">
        <v>610</v>
      </c>
      <c r="C322" s="68" t="s">
        <v>730</v>
      </c>
      <c r="D322" s="68">
        <v>0.02</v>
      </c>
      <c r="E322">
        <v>2.2999999999999998</v>
      </c>
      <c r="F322" s="77">
        <f>Materials!$D322/Materials!$E322</f>
        <v>8.6956521739130436E-3</v>
      </c>
      <c r="G322">
        <v>2400</v>
      </c>
      <c r="H322" s="68">
        <v>790</v>
      </c>
      <c r="I322"/>
      <c r="J322"/>
      <c r="K322"/>
      <c r="L322"/>
      <c r="M322"/>
      <c r="N322"/>
      <c r="O322"/>
      <c r="P322"/>
      <c r="Q322"/>
      <c r="R322"/>
      <c r="S322"/>
      <c r="T322"/>
      <c r="U322"/>
      <c r="V322"/>
      <c r="W322"/>
      <c r="X322"/>
      <c r="Y322"/>
      <c r="Z322"/>
      <c r="AA322"/>
      <c r="AB322" s="68" t="s">
        <v>4131</v>
      </c>
      <c r="AC322" s="68" t="s">
        <v>3439</v>
      </c>
      <c r="AD322" s="74" t="s">
        <v>4324</v>
      </c>
      <c r="AE322" t="s">
        <v>4320</v>
      </c>
      <c r="AF322"/>
      <c r="AG322"/>
      <c r="AH322"/>
      <c r="AI322"/>
      <c r="AJ322"/>
      <c r="AK322"/>
    </row>
    <row r="323" spans="1:37" s="68" customFormat="1">
      <c r="A323" t="s">
        <v>3769</v>
      </c>
      <c r="B323" s="68" t="s">
        <v>610</v>
      </c>
      <c r="C323" s="68" t="s">
        <v>730</v>
      </c>
      <c r="D323" s="68">
        <v>0.01</v>
      </c>
      <c r="E323">
        <v>1.9</v>
      </c>
      <c r="F323" s="77">
        <f>Materials!$D323/Materials!$E323</f>
        <v>5.2631578947368429E-3</v>
      </c>
      <c r="G323">
        <v>2350</v>
      </c>
      <c r="H323" s="68">
        <v>790</v>
      </c>
      <c r="I323"/>
      <c r="J323"/>
      <c r="K323"/>
      <c r="L323"/>
      <c r="M323"/>
      <c r="N323"/>
      <c r="O323"/>
      <c r="P323"/>
      <c r="Q323"/>
      <c r="R323"/>
      <c r="S323"/>
      <c r="T323"/>
      <c r="U323"/>
      <c r="V323"/>
      <c r="W323"/>
      <c r="X323"/>
      <c r="Y323"/>
      <c r="Z323"/>
      <c r="AA323"/>
      <c r="AB323" s="68" t="s">
        <v>4132</v>
      </c>
      <c r="AC323" s="68" t="s">
        <v>3439</v>
      </c>
      <c r="AD323" s="74" t="s">
        <v>4323</v>
      </c>
      <c r="AE323" t="s">
        <v>4319</v>
      </c>
      <c r="AF323"/>
      <c r="AG323"/>
      <c r="AH323"/>
      <c r="AI323"/>
      <c r="AJ323"/>
      <c r="AK323"/>
    </row>
    <row r="324" spans="1:37" s="68" customFormat="1">
      <c r="A324" s="68" t="s">
        <v>3770</v>
      </c>
      <c r="B324" s="68" t="s">
        <v>610</v>
      </c>
      <c r="C324" s="68" t="s">
        <v>730</v>
      </c>
      <c r="D324" s="68">
        <v>0.02</v>
      </c>
      <c r="E324">
        <v>1.9</v>
      </c>
      <c r="F324" s="77">
        <f>Materials!$D324/Materials!$E324</f>
        <v>1.0526315789473686E-2</v>
      </c>
      <c r="G324">
        <v>2350</v>
      </c>
      <c r="H324" s="68">
        <v>790</v>
      </c>
      <c r="I324"/>
      <c r="J324"/>
      <c r="K324"/>
      <c r="L324"/>
      <c r="M324"/>
      <c r="N324"/>
      <c r="O324"/>
      <c r="P324"/>
      <c r="Q324"/>
      <c r="R324"/>
      <c r="S324"/>
      <c r="T324"/>
      <c r="U324"/>
      <c r="V324"/>
      <c r="W324"/>
      <c r="X324"/>
      <c r="Y324"/>
      <c r="Z324"/>
      <c r="AA324"/>
      <c r="AB324" s="68" t="s">
        <v>4133</v>
      </c>
      <c r="AC324" s="68" t="s">
        <v>3439</v>
      </c>
      <c r="AD324" s="74" t="s">
        <v>4323</v>
      </c>
      <c r="AE324" t="s">
        <v>4318</v>
      </c>
      <c r="AF324"/>
      <c r="AG324"/>
      <c r="AH324"/>
      <c r="AI324"/>
      <c r="AJ324"/>
      <c r="AK324"/>
    </row>
    <row r="325" spans="1:37" s="68" customFormat="1">
      <c r="A325" t="s">
        <v>3771</v>
      </c>
      <c r="B325" s="68" t="s">
        <v>610</v>
      </c>
      <c r="C325" s="68" t="s">
        <v>730</v>
      </c>
      <c r="D325" s="68">
        <v>0.01</v>
      </c>
      <c r="E325">
        <v>2.6</v>
      </c>
      <c r="F325" s="77">
        <f>Materials!$D325/Materials!$E325</f>
        <v>3.8461538461538459E-3</v>
      </c>
      <c r="G325">
        <v>2700</v>
      </c>
      <c r="H325" s="68">
        <v>790</v>
      </c>
      <c r="I325"/>
      <c r="J325"/>
      <c r="K325"/>
      <c r="L325"/>
      <c r="M325"/>
      <c r="N325"/>
      <c r="O325"/>
      <c r="P325"/>
      <c r="Q325"/>
      <c r="R325"/>
      <c r="S325"/>
      <c r="T325"/>
      <c r="U325"/>
      <c r="V325"/>
      <c r="W325"/>
      <c r="X325"/>
      <c r="Y325"/>
      <c r="Z325"/>
      <c r="AA325"/>
      <c r="AB325" s="68" t="s">
        <v>4134</v>
      </c>
      <c r="AC325" s="68" t="s">
        <v>3439</v>
      </c>
      <c r="AD325" s="74" t="s">
        <v>4313</v>
      </c>
      <c r="AE325" t="s">
        <v>4312</v>
      </c>
      <c r="AF325"/>
      <c r="AG325"/>
      <c r="AH325"/>
      <c r="AI325"/>
      <c r="AJ325"/>
      <c r="AK325"/>
    </row>
    <row r="326" spans="1:37" s="68" customFormat="1">
      <c r="A326" s="68" t="s">
        <v>3772</v>
      </c>
      <c r="B326" s="68" t="s">
        <v>610</v>
      </c>
      <c r="C326" s="68" t="s">
        <v>730</v>
      </c>
      <c r="D326" s="68">
        <v>0.02</v>
      </c>
      <c r="E326">
        <v>2.6</v>
      </c>
      <c r="F326" s="77">
        <f>Materials!$D326/Materials!$E326</f>
        <v>7.6923076923076919E-3</v>
      </c>
      <c r="G326">
        <v>2700</v>
      </c>
      <c r="H326" s="68">
        <v>790</v>
      </c>
      <c r="I326"/>
      <c r="J326"/>
      <c r="K326"/>
      <c r="L326"/>
      <c r="M326"/>
      <c r="N326"/>
      <c r="O326"/>
      <c r="P326"/>
      <c r="Q326"/>
      <c r="R326"/>
      <c r="S326"/>
      <c r="T326"/>
      <c r="U326"/>
      <c r="V326"/>
      <c r="W326"/>
      <c r="X326"/>
      <c r="Y326"/>
      <c r="Z326"/>
      <c r="AA326"/>
      <c r="AB326" s="68" t="s">
        <v>4135</v>
      </c>
      <c r="AC326" s="68" t="s">
        <v>3439</v>
      </c>
      <c r="AD326" s="74" t="s">
        <v>4313</v>
      </c>
      <c r="AE326" t="s">
        <v>4311</v>
      </c>
      <c r="AF326"/>
      <c r="AG326"/>
      <c r="AH326"/>
      <c r="AI326"/>
      <c r="AJ326"/>
      <c r="AK326"/>
    </row>
    <row r="327" spans="1:37" s="68" customFormat="1">
      <c r="A327" t="s">
        <v>3773</v>
      </c>
      <c r="B327" s="68" t="s">
        <v>610</v>
      </c>
      <c r="C327" s="68" t="s">
        <v>730</v>
      </c>
      <c r="D327" s="68">
        <v>0.01</v>
      </c>
      <c r="E327">
        <v>1.8</v>
      </c>
      <c r="F327" s="77">
        <f>Materials!$D327/Materials!$E327</f>
        <v>5.5555555555555558E-3</v>
      </c>
      <c r="G327">
        <v>2250</v>
      </c>
      <c r="H327" s="68">
        <v>790</v>
      </c>
      <c r="I327"/>
      <c r="J327"/>
      <c r="K327"/>
      <c r="L327"/>
      <c r="M327"/>
      <c r="N327"/>
      <c r="O327"/>
      <c r="P327"/>
      <c r="Q327"/>
      <c r="R327"/>
      <c r="S327"/>
      <c r="T327"/>
      <c r="U327"/>
      <c r="V327"/>
      <c r="W327"/>
      <c r="X327"/>
      <c r="Y327"/>
      <c r="Z327"/>
      <c r="AA327"/>
      <c r="AB327" s="68" t="s">
        <v>4136</v>
      </c>
      <c r="AC327" s="68" t="s">
        <v>3439</v>
      </c>
      <c r="AD327" s="74" t="s">
        <v>4313</v>
      </c>
      <c r="AE327" t="s">
        <v>4310</v>
      </c>
      <c r="AF327"/>
      <c r="AG327"/>
      <c r="AH327"/>
      <c r="AI327"/>
      <c r="AJ327"/>
      <c r="AK327"/>
    </row>
    <row r="328" spans="1:37" s="68" customFormat="1">
      <c r="A328" s="68" t="s">
        <v>3774</v>
      </c>
      <c r="B328" s="68" t="s">
        <v>610</v>
      </c>
      <c r="C328" s="68" t="s">
        <v>730</v>
      </c>
      <c r="D328" s="68">
        <v>0.02</v>
      </c>
      <c r="E328">
        <v>1.8</v>
      </c>
      <c r="F328" s="77">
        <f>Materials!$D328/Materials!$E328</f>
        <v>1.1111111111111112E-2</v>
      </c>
      <c r="G328">
        <v>2250</v>
      </c>
      <c r="H328" s="68">
        <v>790</v>
      </c>
      <c r="I328"/>
      <c r="J328"/>
      <c r="K328"/>
      <c r="L328"/>
      <c r="M328"/>
      <c r="N328"/>
      <c r="O328"/>
      <c r="P328"/>
      <c r="Q328"/>
      <c r="R328"/>
      <c r="S328"/>
      <c r="T328"/>
      <c r="U328"/>
      <c r="V328"/>
      <c r="W328"/>
      <c r="X328"/>
      <c r="Y328"/>
      <c r="Z328"/>
      <c r="AA328"/>
      <c r="AB328" s="68" t="s">
        <v>4137</v>
      </c>
      <c r="AC328" s="68" t="s">
        <v>3439</v>
      </c>
      <c r="AD328" s="74" t="s">
        <v>4313</v>
      </c>
      <c r="AE328" s="68" t="s">
        <v>4309</v>
      </c>
      <c r="AI328"/>
      <c r="AJ328"/>
      <c r="AK328"/>
    </row>
    <row r="329" spans="1:37" s="68" customFormat="1">
      <c r="A329" t="s">
        <v>3775</v>
      </c>
      <c r="B329" s="68" t="s">
        <v>610</v>
      </c>
      <c r="C329" s="68" t="s">
        <v>730</v>
      </c>
      <c r="D329" s="68">
        <v>0.01</v>
      </c>
      <c r="E329">
        <v>0.9</v>
      </c>
      <c r="F329" s="77">
        <f>Materials!$D329/Materials!$E329</f>
        <v>1.1111111111111112E-2</v>
      </c>
      <c r="G329">
        <v>1600</v>
      </c>
      <c r="H329" s="68">
        <v>790</v>
      </c>
      <c r="I329"/>
      <c r="J329"/>
      <c r="K329"/>
      <c r="L329"/>
      <c r="M329"/>
      <c r="N329"/>
      <c r="O329"/>
      <c r="P329"/>
      <c r="Q329"/>
      <c r="R329"/>
      <c r="S329"/>
      <c r="T329"/>
      <c r="U329"/>
      <c r="V329"/>
      <c r="W329"/>
      <c r="X329"/>
      <c r="Y329"/>
      <c r="Z329"/>
      <c r="AA329"/>
      <c r="AB329" s="68" t="s">
        <v>4138</v>
      </c>
      <c r="AC329" s="68" t="s">
        <v>3439</v>
      </c>
      <c r="AD329" s="74" t="s">
        <v>4313</v>
      </c>
      <c r="AE329" t="s">
        <v>4308</v>
      </c>
      <c r="AF329"/>
      <c r="AG329"/>
      <c r="AH329"/>
      <c r="AI329"/>
      <c r="AJ329"/>
      <c r="AK329"/>
    </row>
    <row r="330" spans="1:37" s="68" customFormat="1">
      <c r="A330" s="68" t="s">
        <v>3776</v>
      </c>
      <c r="B330" s="68" t="s">
        <v>610</v>
      </c>
      <c r="C330" s="68" t="s">
        <v>730</v>
      </c>
      <c r="D330" s="68">
        <v>0.02</v>
      </c>
      <c r="E330">
        <v>0.9</v>
      </c>
      <c r="F330" s="77">
        <f>Materials!$D330/Materials!$E330</f>
        <v>2.2222222222222223E-2</v>
      </c>
      <c r="G330">
        <v>1600</v>
      </c>
      <c r="H330" s="68">
        <v>790</v>
      </c>
      <c r="I330"/>
      <c r="J330"/>
      <c r="K330"/>
      <c r="L330"/>
      <c r="M330"/>
      <c r="N330"/>
      <c r="O330"/>
      <c r="P330"/>
      <c r="Q330"/>
      <c r="R330"/>
      <c r="S330"/>
      <c r="T330"/>
      <c r="U330"/>
      <c r="V330"/>
      <c r="W330"/>
      <c r="X330"/>
      <c r="Y330"/>
      <c r="Z330"/>
      <c r="AA330"/>
      <c r="AB330" s="68" t="s">
        <v>4139</v>
      </c>
      <c r="AC330" s="68" t="s">
        <v>3439</v>
      </c>
      <c r="AD330" s="74" t="s">
        <v>4313</v>
      </c>
      <c r="AE330" t="s">
        <v>4307</v>
      </c>
      <c r="AF330"/>
      <c r="AG330"/>
      <c r="AH330"/>
      <c r="AI330"/>
      <c r="AJ330"/>
      <c r="AK330"/>
    </row>
    <row r="331" spans="1:37" s="68" customFormat="1">
      <c r="A331" t="s">
        <v>3777</v>
      </c>
      <c r="B331" s="68" t="s">
        <v>610</v>
      </c>
      <c r="C331" s="68" t="s">
        <v>730</v>
      </c>
      <c r="D331" s="68">
        <v>0.01</v>
      </c>
      <c r="E331">
        <v>0.12</v>
      </c>
      <c r="F331" s="77">
        <f>Materials!$D331/Materials!$E331</f>
        <v>8.3333333333333343E-2</v>
      </c>
      <c r="G331">
        <v>300</v>
      </c>
      <c r="H331" s="68">
        <v>790</v>
      </c>
      <c r="I331"/>
      <c r="J331"/>
      <c r="K331"/>
      <c r="L331"/>
      <c r="M331"/>
      <c r="N331"/>
      <c r="O331"/>
      <c r="P331"/>
      <c r="Q331"/>
      <c r="R331"/>
      <c r="S331"/>
      <c r="T331"/>
      <c r="U331"/>
      <c r="V331"/>
      <c r="W331"/>
      <c r="X331"/>
      <c r="Y331"/>
      <c r="Z331"/>
      <c r="AA331"/>
      <c r="AB331" s="68" t="s">
        <v>4140</v>
      </c>
      <c r="AC331" s="68" t="s">
        <v>3439</v>
      </c>
      <c r="AD331" s="74" t="s">
        <v>4313</v>
      </c>
      <c r="AE331" t="s">
        <v>4306</v>
      </c>
      <c r="AF331"/>
      <c r="AG331"/>
      <c r="AH331"/>
      <c r="AI331"/>
      <c r="AJ331"/>
      <c r="AK331"/>
    </row>
    <row r="332" spans="1:37" s="68" customFormat="1">
      <c r="A332" s="68" t="s">
        <v>3778</v>
      </c>
      <c r="B332" s="68" t="s">
        <v>610</v>
      </c>
      <c r="C332" s="68" t="s">
        <v>730</v>
      </c>
      <c r="D332" s="68">
        <v>0.02</v>
      </c>
      <c r="E332">
        <v>0.12</v>
      </c>
      <c r="F332" s="77">
        <f>Materials!$D332/Materials!$E332</f>
        <v>0.16666666666666669</v>
      </c>
      <c r="G332">
        <v>300</v>
      </c>
      <c r="H332" s="68">
        <v>790</v>
      </c>
      <c r="I332"/>
      <c r="J332"/>
      <c r="K332"/>
      <c r="L332"/>
      <c r="M332"/>
      <c r="N332"/>
      <c r="O332"/>
      <c r="P332"/>
      <c r="Q332"/>
      <c r="R332"/>
      <c r="S332"/>
      <c r="T332"/>
      <c r="U332"/>
      <c r="V332"/>
      <c r="W332"/>
      <c r="X332"/>
      <c r="Y332"/>
      <c r="Z332"/>
      <c r="AA332"/>
      <c r="AB332" s="68" t="s">
        <v>4141</v>
      </c>
      <c r="AC332" s="68" t="s">
        <v>3439</v>
      </c>
      <c r="AD332" s="74" t="s">
        <v>4313</v>
      </c>
      <c r="AE332" t="s">
        <v>4305</v>
      </c>
      <c r="AF332"/>
      <c r="AG332"/>
      <c r="AH332"/>
      <c r="AI332"/>
      <c r="AJ332"/>
      <c r="AK332"/>
    </row>
    <row r="333" spans="1:37" s="68" customFormat="1">
      <c r="A333" t="s">
        <v>3779</v>
      </c>
      <c r="B333" s="68" t="s">
        <v>610</v>
      </c>
      <c r="C333" s="68" t="s">
        <v>730</v>
      </c>
      <c r="D333" s="68">
        <v>0.01</v>
      </c>
      <c r="E333">
        <v>1.3</v>
      </c>
      <c r="F333" s="77">
        <f>Materials!$D333/Materials!$E333</f>
        <v>7.6923076923076919E-3</v>
      </c>
      <c r="G333">
        <v>1750</v>
      </c>
      <c r="H333" s="68">
        <v>790</v>
      </c>
      <c r="I333"/>
      <c r="J333"/>
      <c r="K333"/>
      <c r="L333"/>
      <c r="M333"/>
      <c r="N333"/>
      <c r="O333"/>
      <c r="P333"/>
      <c r="Q333"/>
      <c r="R333"/>
      <c r="S333"/>
      <c r="T333"/>
      <c r="U333"/>
      <c r="V333"/>
      <c r="W333"/>
      <c r="X333"/>
      <c r="Y333"/>
      <c r="Z333"/>
      <c r="AA333"/>
      <c r="AB333" s="68" t="s">
        <v>4142</v>
      </c>
      <c r="AC333" s="68" t="s">
        <v>3439</v>
      </c>
      <c r="AD333" s="74" t="s">
        <v>4314</v>
      </c>
      <c r="AE333" t="s">
        <v>4304</v>
      </c>
      <c r="AF333"/>
      <c r="AG333"/>
      <c r="AH333"/>
      <c r="AI333"/>
      <c r="AJ333"/>
      <c r="AK333"/>
    </row>
    <row r="334" spans="1:37" s="68" customFormat="1">
      <c r="A334" s="68" t="s">
        <v>3780</v>
      </c>
      <c r="B334" s="68" t="s">
        <v>610</v>
      </c>
      <c r="C334" s="68" t="s">
        <v>730</v>
      </c>
      <c r="D334" s="68">
        <v>0.02</v>
      </c>
      <c r="E334">
        <v>1.3</v>
      </c>
      <c r="F334" s="77">
        <f>Materials!$D334/Materials!$E334</f>
        <v>1.5384615384615384E-2</v>
      </c>
      <c r="G334">
        <v>1750</v>
      </c>
      <c r="H334" s="68">
        <v>790</v>
      </c>
      <c r="I334"/>
      <c r="J334"/>
      <c r="K334"/>
      <c r="L334"/>
      <c r="M334"/>
      <c r="N334"/>
      <c r="O334"/>
      <c r="P334"/>
      <c r="Q334"/>
      <c r="R334"/>
      <c r="S334"/>
      <c r="T334"/>
      <c r="U334"/>
      <c r="V334"/>
      <c r="W334"/>
      <c r="X334"/>
      <c r="Y334"/>
      <c r="Z334"/>
      <c r="AA334"/>
      <c r="AB334" s="68" t="s">
        <v>4143</v>
      </c>
      <c r="AC334" s="68" t="s">
        <v>3439</v>
      </c>
      <c r="AD334" s="74" t="s">
        <v>4314</v>
      </c>
      <c r="AE334" t="s">
        <v>4303</v>
      </c>
      <c r="AF334"/>
      <c r="AG334"/>
      <c r="AH334"/>
      <c r="AI334"/>
      <c r="AJ334"/>
      <c r="AK334"/>
    </row>
    <row r="335" spans="1:37" s="68" customFormat="1">
      <c r="A335" s="76" t="s">
        <v>3781</v>
      </c>
      <c r="B335" s="68" t="s">
        <v>610</v>
      </c>
      <c r="C335" s="68" t="s">
        <v>731</v>
      </c>
      <c r="D335" s="68">
        <v>2E-3</v>
      </c>
      <c r="E335">
        <v>0.13</v>
      </c>
      <c r="F335" s="77">
        <f>Materials!$D335/Materials!$E335</f>
        <v>1.5384615384615384E-2</v>
      </c>
      <c r="G335">
        <v>910</v>
      </c>
      <c r="H335" s="68">
        <v>790</v>
      </c>
      <c r="I335"/>
      <c r="J335"/>
      <c r="K335"/>
      <c r="L335"/>
      <c r="M335"/>
      <c r="N335"/>
      <c r="O335"/>
      <c r="P335"/>
      <c r="Q335"/>
      <c r="R335"/>
      <c r="S335"/>
      <c r="T335"/>
      <c r="U335"/>
      <c r="V335"/>
      <c r="W335"/>
      <c r="X335"/>
      <c r="Y335"/>
      <c r="Z335"/>
      <c r="AA335"/>
      <c r="AB335" s="68" t="s">
        <v>4144</v>
      </c>
      <c r="AC335" s="68" t="s">
        <v>3439</v>
      </c>
      <c r="AD335" s="76" t="s">
        <v>4264</v>
      </c>
      <c r="AE335" s="76" t="s">
        <v>4245</v>
      </c>
      <c r="AF335"/>
      <c r="AG335"/>
      <c r="AH335"/>
      <c r="AI335"/>
      <c r="AJ335"/>
      <c r="AK335"/>
    </row>
    <row r="336" spans="1:37" s="68" customFormat="1">
      <c r="A336" s="76" t="s">
        <v>3782</v>
      </c>
      <c r="B336" s="68" t="s">
        <v>610</v>
      </c>
      <c r="C336" s="68" t="s">
        <v>731</v>
      </c>
      <c r="D336" s="68">
        <v>2E-3</v>
      </c>
      <c r="E336">
        <v>0.06</v>
      </c>
      <c r="F336" s="77">
        <f>Materials!$D336/Materials!$E336</f>
        <v>3.3333333333333333E-2</v>
      </c>
      <c r="G336">
        <v>70</v>
      </c>
      <c r="H336" s="68">
        <v>790</v>
      </c>
      <c r="I336"/>
      <c r="J336"/>
      <c r="K336"/>
      <c r="L336"/>
      <c r="M336"/>
      <c r="N336"/>
      <c r="O336"/>
      <c r="P336"/>
      <c r="Q336"/>
      <c r="R336"/>
      <c r="S336"/>
      <c r="T336"/>
      <c r="U336"/>
      <c r="V336"/>
      <c r="W336"/>
      <c r="X336"/>
      <c r="Y336"/>
      <c r="Z336"/>
      <c r="AA336"/>
      <c r="AB336" s="68" t="s">
        <v>4145</v>
      </c>
      <c r="AC336" s="68" t="s">
        <v>3439</v>
      </c>
      <c r="AD336" s="76" t="s">
        <v>4263</v>
      </c>
      <c r="AE336" s="76" t="s">
        <v>4244</v>
      </c>
      <c r="AF336"/>
      <c r="AG336"/>
      <c r="AH336"/>
      <c r="AI336"/>
      <c r="AJ336"/>
      <c r="AK336"/>
    </row>
    <row r="337" spans="1:37" s="68" customFormat="1">
      <c r="A337" s="76" t="s">
        <v>3783</v>
      </c>
      <c r="B337" s="68" t="s">
        <v>610</v>
      </c>
      <c r="C337" s="68" t="s">
        <v>731</v>
      </c>
      <c r="D337" s="68">
        <v>2E-3</v>
      </c>
      <c r="E337">
        <v>0.17</v>
      </c>
      <c r="F337" s="77">
        <f>Materials!$D337/Materials!$E337</f>
        <v>1.1764705882352941E-2</v>
      </c>
      <c r="G337">
        <v>1200</v>
      </c>
      <c r="H337" s="68">
        <v>790</v>
      </c>
      <c r="I337"/>
      <c r="J337"/>
      <c r="K337"/>
      <c r="L337"/>
      <c r="M337"/>
      <c r="N337"/>
      <c r="O337"/>
      <c r="P337"/>
      <c r="Q337"/>
      <c r="R337"/>
      <c r="S337"/>
      <c r="T337"/>
      <c r="U337"/>
      <c r="V337"/>
      <c r="W337"/>
      <c r="X337"/>
      <c r="Y337"/>
      <c r="Z337"/>
      <c r="AA337"/>
      <c r="AB337" s="68" t="s">
        <v>4146</v>
      </c>
      <c r="AC337" s="68" t="s">
        <v>3439</v>
      </c>
      <c r="AD337" s="76" t="s">
        <v>4262</v>
      </c>
      <c r="AE337" s="76" t="s">
        <v>4243</v>
      </c>
      <c r="AF337"/>
      <c r="AG337"/>
      <c r="AH337"/>
      <c r="AI337"/>
      <c r="AJ337"/>
      <c r="AK337"/>
    </row>
    <row r="338" spans="1:37" s="68" customFormat="1">
      <c r="A338" s="76" t="s">
        <v>3784</v>
      </c>
      <c r="B338" s="68" t="s">
        <v>610</v>
      </c>
      <c r="C338" s="68" t="s">
        <v>731</v>
      </c>
      <c r="D338" s="68">
        <v>2E-3</v>
      </c>
      <c r="E338">
        <v>0.2</v>
      </c>
      <c r="F338" s="77">
        <f>Materials!$D338/Materials!$E338</f>
        <v>0.01</v>
      </c>
      <c r="G338">
        <v>930</v>
      </c>
      <c r="H338" s="68">
        <v>790</v>
      </c>
      <c r="I338"/>
      <c r="J338"/>
      <c r="K338"/>
      <c r="L338"/>
      <c r="M338"/>
      <c r="N338"/>
      <c r="O338"/>
      <c r="P338"/>
      <c r="Q338"/>
      <c r="R338"/>
      <c r="S338"/>
      <c r="T338"/>
      <c r="U338"/>
      <c r="V338"/>
      <c r="W338"/>
      <c r="X338"/>
      <c r="Y338"/>
      <c r="Z338"/>
      <c r="AA338"/>
      <c r="AB338" s="68" t="s">
        <v>4147</v>
      </c>
      <c r="AC338" s="68" t="s">
        <v>3439</v>
      </c>
      <c r="AD338" s="76" t="s">
        <v>4261</v>
      </c>
      <c r="AE338" s="76" t="s">
        <v>4242</v>
      </c>
      <c r="AF338"/>
      <c r="AG338"/>
      <c r="AH338"/>
      <c r="AI338"/>
      <c r="AJ338"/>
      <c r="AK338"/>
    </row>
    <row r="339" spans="1:37" s="68" customFormat="1">
      <c r="A339" s="76" t="s">
        <v>3785</v>
      </c>
      <c r="B339" s="68" t="s">
        <v>610</v>
      </c>
      <c r="C339" s="68" t="s">
        <v>731</v>
      </c>
      <c r="D339" s="68">
        <v>2E-3</v>
      </c>
      <c r="E339">
        <v>0.4</v>
      </c>
      <c r="F339" s="77">
        <f>Materials!$D339/Materials!$E339</f>
        <v>5.0000000000000001E-3</v>
      </c>
      <c r="G339">
        <v>1700</v>
      </c>
      <c r="H339">
        <v>1000</v>
      </c>
      <c r="I339"/>
      <c r="J339"/>
      <c r="K339"/>
      <c r="L339"/>
      <c r="M339"/>
      <c r="N339"/>
      <c r="O339"/>
      <c r="P339"/>
      <c r="Q339"/>
      <c r="R339"/>
      <c r="S339"/>
      <c r="T339"/>
      <c r="U339"/>
      <c r="V339"/>
      <c r="W339"/>
      <c r="X339"/>
      <c r="Y339"/>
      <c r="Z339"/>
      <c r="AA339"/>
      <c r="AB339" s="68" t="s">
        <v>4148</v>
      </c>
      <c r="AC339" s="68" t="s">
        <v>3439</v>
      </c>
      <c r="AD339" s="76" t="s">
        <v>4260</v>
      </c>
      <c r="AE339" s="76" t="s">
        <v>4241</v>
      </c>
      <c r="AF339"/>
      <c r="AG339"/>
      <c r="AH339"/>
      <c r="AI339"/>
      <c r="AJ339"/>
      <c r="AK339"/>
    </row>
    <row r="340" spans="1:37" s="68" customFormat="1">
      <c r="A340" s="76" t="s">
        <v>3786</v>
      </c>
      <c r="B340" s="68" t="s">
        <v>610</v>
      </c>
      <c r="C340" s="68" t="s">
        <v>731</v>
      </c>
      <c r="D340" s="68">
        <v>2E-3</v>
      </c>
      <c r="E340">
        <v>0.25</v>
      </c>
      <c r="F340" s="77">
        <f>Materials!$D340/Materials!$E340</f>
        <v>8.0000000000000002E-3</v>
      </c>
      <c r="G340">
        <v>980</v>
      </c>
      <c r="H340" s="68">
        <v>1000</v>
      </c>
      <c r="I340"/>
      <c r="J340"/>
      <c r="K340"/>
      <c r="L340"/>
      <c r="M340"/>
      <c r="N340"/>
      <c r="O340"/>
      <c r="P340"/>
      <c r="Q340"/>
      <c r="R340"/>
      <c r="S340"/>
      <c r="T340"/>
      <c r="U340"/>
      <c r="V340"/>
      <c r="W340"/>
      <c r="X340"/>
      <c r="Y340"/>
      <c r="Z340"/>
      <c r="AA340"/>
      <c r="AB340" s="68" t="s">
        <v>4149</v>
      </c>
      <c r="AC340" s="68" t="s">
        <v>3439</v>
      </c>
      <c r="AD340" s="76" t="s">
        <v>4259</v>
      </c>
      <c r="AE340" s="76" t="s">
        <v>4240</v>
      </c>
      <c r="AF340"/>
      <c r="AG340"/>
      <c r="AH340"/>
      <c r="AI340"/>
      <c r="AJ340"/>
      <c r="AK340"/>
    </row>
    <row r="341" spans="1:37" s="68" customFormat="1">
      <c r="A341" s="76" t="s">
        <v>3787</v>
      </c>
      <c r="B341" s="68" t="s">
        <v>610</v>
      </c>
      <c r="C341" s="68" t="s">
        <v>731</v>
      </c>
      <c r="D341" s="68">
        <v>2E-3</v>
      </c>
      <c r="E341">
        <v>0.2</v>
      </c>
      <c r="F341" s="77">
        <f>Materials!$D341/Materials!$E341</f>
        <v>0.01</v>
      </c>
      <c r="G341">
        <v>1050</v>
      </c>
      <c r="H341" s="68">
        <v>1000</v>
      </c>
      <c r="I341"/>
      <c r="J341"/>
      <c r="K341"/>
      <c r="L341"/>
      <c r="M341"/>
      <c r="N341"/>
      <c r="O341"/>
      <c r="P341"/>
      <c r="Q341"/>
      <c r="R341"/>
      <c r="S341"/>
      <c r="T341"/>
      <c r="U341"/>
      <c r="V341"/>
      <c r="W341"/>
      <c r="X341"/>
      <c r="Y341"/>
      <c r="Z341"/>
      <c r="AA341"/>
      <c r="AB341" s="68" t="s">
        <v>4150</v>
      </c>
      <c r="AC341" s="68" t="s">
        <v>3439</v>
      </c>
      <c r="AD341" s="76" t="s">
        <v>4258</v>
      </c>
      <c r="AE341" s="76" t="s">
        <v>4239</v>
      </c>
      <c r="AF341"/>
      <c r="AG341"/>
      <c r="AH341"/>
      <c r="AI341"/>
      <c r="AJ341"/>
      <c r="AK341"/>
    </row>
    <row r="342" spans="1:37" s="68" customFormat="1">
      <c r="A342" s="76" t="s">
        <v>3788</v>
      </c>
      <c r="B342" s="68" t="s">
        <v>610</v>
      </c>
      <c r="C342" s="68" t="s">
        <v>731</v>
      </c>
      <c r="D342" s="68">
        <v>2E-3</v>
      </c>
      <c r="E342">
        <v>0.25</v>
      </c>
      <c r="F342" s="77">
        <f>Materials!$D342/Materials!$E342</f>
        <v>8.0000000000000002E-3</v>
      </c>
      <c r="G342">
        <v>1150</v>
      </c>
      <c r="H342" s="68">
        <v>1000</v>
      </c>
      <c r="I342"/>
      <c r="J342"/>
      <c r="K342"/>
      <c r="L342"/>
      <c r="M342"/>
      <c r="N342"/>
      <c r="O342"/>
      <c r="P342"/>
      <c r="Q342"/>
      <c r="R342"/>
      <c r="S342"/>
      <c r="T342"/>
      <c r="U342"/>
      <c r="V342"/>
      <c r="W342"/>
      <c r="X342"/>
      <c r="Y342"/>
      <c r="Z342"/>
      <c r="AA342"/>
      <c r="AB342" s="68" t="s">
        <v>4151</v>
      </c>
      <c r="AC342" s="68" t="s">
        <v>3439</v>
      </c>
      <c r="AD342" s="76" t="s">
        <v>4257</v>
      </c>
      <c r="AE342" s="76" t="s">
        <v>4238</v>
      </c>
      <c r="AF342"/>
      <c r="AG342"/>
      <c r="AH342"/>
      <c r="AI342"/>
      <c r="AJ342"/>
      <c r="AK342"/>
    </row>
    <row r="343" spans="1:37" s="68" customFormat="1">
      <c r="A343" s="76" t="s">
        <v>3789</v>
      </c>
      <c r="B343" s="68" t="s">
        <v>610</v>
      </c>
      <c r="C343" s="68" t="s">
        <v>731</v>
      </c>
      <c r="D343" s="68">
        <v>2E-3</v>
      </c>
      <c r="E343">
        <v>0.3</v>
      </c>
      <c r="F343" s="77">
        <f>Materials!$D343/Materials!$E343</f>
        <v>6.6666666666666671E-3</v>
      </c>
      <c r="G343">
        <v>1300</v>
      </c>
      <c r="H343" s="68">
        <v>1000</v>
      </c>
      <c r="I343"/>
      <c r="J343"/>
      <c r="K343"/>
      <c r="L343"/>
      <c r="M343"/>
      <c r="N343"/>
      <c r="O343"/>
      <c r="P343"/>
      <c r="Q343"/>
      <c r="R343"/>
      <c r="S343"/>
      <c r="T343"/>
      <c r="U343"/>
      <c r="V343"/>
      <c r="W343"/>
      <c r="X343"/>
      <c r="Y343"/>
      <c r="Z343"/>
      <c r="AA343"/>
      <c r="AB343" s="68" t="s">
        <v>4152</v>
      </c>
      <c r="AC343" s="68" t="s">
        <v>3439</v>
      </c>
      <c r="AD343" s="76" t="s">
        <v>4256</v>
      </c>
      <c r="AE343" s="76" t="s">
        <v>4237</v>
      </c>
      <c r="AF343"/>
      <c r="AG343"/>
      <c r="AH343"/>
      <c r="AI343"/>
      <c r="AJ343"/>
      <c r="AK343"/>
    </row>
    <row r="344" spans="1:37" s="68" customFormat="1">
      <c r="A344" s="76" t="s">
        <v>3790</v>
      </c>
      <c r="B344" s="68" t="s">
        <v>610</v>
      </c>
      <c r="C344" s="68" t="s">
        <v>731</v>
      </c>
      <c r="D344" s="68">
        <v>2E-3</v>
      </c>
      <c r="E344">
        <v>0.19</v>
      </c>
      <c r="F344" s="77">
        <f>Materials!$D344/Materials!$E344</f>
        <v>1.0526315789473684E-2</v>
      </c>
      <c r="G344">
        <v>1400</v>
      </c>
      <c r="H344" s="68">
        <v>1000</v>
      </c>
      <c r="I344"/>
      <c r="J344"/>
      <c r="K344"/>
      <c r="L344"/>
      <c r="M344"/>
      <c r="N344"/>
      <c r="O344"/>
      <c r="P344"/>
      <c r="Q344"/>
      <c r="R344"/>
      <c r="S344"/>
      <c r="T344"/>
      <c r="U344"/>
      <c r="V344"/>
      <c r="W344"/>
      <c r="X344"/>
      <c r="Y344"/>
      <c r="Z344"/>
      <c r="AA344"/>
      <c r="AB344" s="68" t="s">
        <v>4153</v>
      </c>
      <c r="AC344" s="68" t="s">
        <v>3439</v>
      </c>
      <c r="AD344" s="76" t="s">
        <v>4255</v>
      </c>
      <c r="AE344" s="76" t="s">
        <v>4236</v>
      </c>
      <c r="AF344"/>
      <c r="AG344"/>
      <c r="AH344"/>
      <c r="AI344"/>
      <c r="AJ344"/>
      <c r="AK344"/>
    </row>
    <row r="345" spans="1:37" s="68" customFormat="1">
      <c r="A345" s="76" t="s">
        <v>3791</v>
      </c>
      <c r="B345" s="68" t="s">
        <v>610</v>
      </c>
      <c r="C345" s="68" t="s">
        <v>731</v>
      </c>
      <c r="D345" s="68">
        <v>2E-3</v>
      </c>
      <c r="E345">
        <v>0.5</v>
      </c>
      <c r="F345" s="77">
        <f>Materials!$D345/Materials!$E345</f>
        <v>4.0000000000000001E-3</v>
      </c>
      <c r="G345">
        <v>980</v>
      </c>
      <c r="H345" s="68">
        <v>1000</v>
      </c>
      <c r="I345"/>
      <c r="J345"/>
      <c r="K345"/>
      <c r="L345"/>
      <c r="M345"/>
      <c r="N345"/>
      <c r="O345"/>
      <c r="P345"/>
      <c r="Q345"/>
      <c r="R345"/>
      <c r="S345"/>
      <c r="T345"/>
      <c r="U345"/>
      <c r="V345"/>
      <c r="W345"/>
      <c r="X345"/>
      <c r="Y345"/>
      <c r="Z345"/>
      <c r="AA345"/>
      <c r="AB345" s="68" t="s">
        <v>4154</v>
      </c>
      <c r="AC345" s="68" t="s">
        <v>3439</v>
      </c>
      <c r="AD345" s="76" t="s">
        <v>4254</v>
      </c>
      <c r="AE345" s="76" t="s">
        <v>4235</v>
      </c>
      <c r="AF345"/>
      <c r="AG345"/>
      <c r="AH345"/>
      <c r="AI345"/>
      <c r="AJ345"/>
      <c r="AK345"/>
    </row>
    <row r="346" spans="1:37" s="68" customFormat="1">
      <c r="A346" s="76" t="s">
        <v>3792</v>
      </c>
      <c r="B346" s="68" t="s">
        <v>610</v>
      </c>
      <c r="C346" s="68" t="s">
        <v>731</v>
      </c>
      <c r="D346" s="68">
        <v>2E-3</v>
      </c>
      <c r="E346">
        <v>0.33</v>
      </c>
      <c r="F346" s="77">
        <f>Materials!$D346/Materials!$E346</f>
        <v>6.0606060606060606E-3</v>
      </c>
      <c r="G346">
        <v>920</v>
      </c>
      <c r="H346" s="68">
        <v>1000</v>
      </c>
      <c r="I346"/>
      <c r="J346"/>
      <c r="K346"/>
      <c r="L346"/>
      <c r="M346"/>
      <c r="N346"/>
      <c r="O346"/>
      <c r="P346"/>
      <c r="Q346"/>
      <c r="R346"/>
      <c r="S346"/>
      <c r="T346"/>
      <c r="U346"/>
      <c r="V346"/>
      <c r="W346"/>
      <c r="X346"/>
      <c r="Y346"/>
      <c r="Z346"/>
      <c r="AA346"/>
      <c r="AB346" s="68" t="s">
        <v>4155</v>
      </c>
      <c r="AC346" s="68" t="s">
        <v>3439</v>
      </c>
      <c r="AD346" s="76" t="s">
        <v>4253</v>
      </c>
      <c r="AE346" s="76" t="s">
        <v>4234</v>
      </c>
      <c r="AF346"/>
      <c r="AG346"/>
      <c r="AH346"/>
      <c r="AI346"/>
      <c r="AJ346"/>
      <c r="AK346"/>
    </row>
    <row r="347" spans="1:37" s="68" customFormat="1">
      <c r="A347" s="76" t="s">
        <v>3793</v>
      </c>
      <c r="B347" s="68" t="s">
        <v>610</v>
      </c>
      <c r="C347" s="68" t="s">
        <v>731</v>
      </c>
      <c r="D347" s="68">
        <v>2E-3</v>
      </c>
      <c r="E347">
        <v>0.22</v>
      </c>
      <c r="F347" s="77">
        <f>Materials!$D347/Materials!$E347</f>
        <v>9.0909090909090905E-3</v>
      </c>
      <c r="G347">
        <v>910</v>
      </c>
      <c r="H347" s="68">
        <v>1000</v>
      </c>
      <c r="I347"/>
      <c r="J347"/>
      <c r="K347"/>
      <c r="L347"/>
      <c r="M347"/>
      <c r="N347"/>
      <c r="O347"/>
      <c r="P347"/>
      <c r="Q347"/>
      <c r="R347"/>
      <c r="S347"/>
      <c r="T347"/>
      <c r="U347"/>
      <c r="V347"/>
      <c r="W347"/>
      <c r="X347"/>
      <c r="Y347"/>
      <c r="Z347"/>
      <c r="AA347"/>
      <c r="AB347" s="68" t="s">
        <v>4156</v>
      </c>
      <c r="AC347" s="68" t="s">
        <v>3439</v>
      </c>
      <c r="AD347" s="76" t="s">
        <v>4252</v>
      </c>
      <c r="AE347" s="76" t="s">
        <v>4233</v>
      </c>
      <c r="AF347"/>
      <c r="AG347"/>
      <c r="AH347"/>
      <c r="AI347"/>
      <c r="AJ347"/>
      <c r="AK347"/>
    </row>
    <row r="348" spans="1:37" s="68" customFormat="1">
      <c r="A348" s="76" t="s">
        <v>3794</v>
      </c>
      <c r="B348" s="68" t="s">
        <v>610</v>
      </c>
      <c r="C348" s="68" t="s">
        <v>731</v>
      </c>
      <c r="D348" s="68">
        <v>2E-3</v>
      </c>
      <c r="E348">
        <v>0.25</v>
      </c>
      <c r="F348" s="77">
        <f>Materials!$D348/Materials!$E348</f>
        <v>8.0000000000000002E-3</v>
      </c>
      <c r="G348">
        <v>1200</v>
      </c>
      <c r="H348" s="68">
        <v>1000</v>
      </c>
      <c r="I348"/>
      <c r="J348"/>
      <c r="K348"/>
      <c r="L348"/>
      <c r="M348"/>
      <c r="N348"/>
      <c r="O348"/>
      <c r="P348"/>
      <c r="Q348"/>
      <c r="R348"/>
      <c r="S348"/>
      <c r="T348"/>
      <c r="U348"/>
      <c r="V348"/>
      <c r="W348"/>
      <c r="X348"/>
      <c r="Y348"/>
      <c r="Z348"/>
      <c r="AA348"/>
      <c r="AB348" s="68" t="s">
        <v>4157</v>
      </c>
      <c r="AC348" s="68" t="s">
        <v>3439</v>
      </c>
      <c r="AD348" s="76" t="s">
        <v>4251</v>
      </c>
      <c r="AE348" s="76" t="s">
        <v>4232</v>
      </c>
      <c r="AF348"/>
      <c r="AG348"/>
      <c r="AH348"/>
      <c r="AI348"/>
      <c r="AJ348"/>
      <c r="AK348"/>
    </row>
    <row r="349" spans="1:37" s="68" customFormat="1">
      <c r="A349" s="76" t="s">
        <v>3795</v>
      </c>
      <c r="B349" s="68" t="s">
        <v>610</v>
      </c>
      <c r="C349" s="68" t="s">
        <v>731</v>
      </c>
      <c r="D349" s="68">
        <v>2E-3</v>
      </c>
      <c r="E349">
        <v>0.16</v>
      </c>
      <c r="F349" s="77">
        <f>Materials!$D349/Materials!$E349</f>
        <v>1.2500000000000001E-2</v>
      </c>
      <c r="G349">
        <v>1050</v>
      </c>
      <c r="H349" s="68">
        <v>1000</v>
      </c>
      <c r="I349"/>
      <c r="J349"/>
      <c r="K349"/>
      <c r="L349"/>
      <c r="M349"/>
      <c r="N349"/>
      <c r="O349"/>
      <c r="P349"/>
      <c r="Q349"/>
      <c r="R349"/>
      <c r="S349"/>
      <c r="T349"/>
      <c r="U349"/>
      <c r="V349"/>
      <c r="W349"/>
      <c r="X349"/>
      <c r="Y349"/>
      <c r="Z349"/>
      <c r="AA349"/>
      <c r="AB349" s="68" t="s">
        <v>4158</v>
      </c>
      <c r="AC349" s="68" t="s">
        <v>3439</v>
      </c>
      <c r="AD349" s="76" t="s">
        <v>4250</v>
      </c>
      <c r="AE349" s="76" t="s">
        <v>4231</v>
      </c>
      <c r="AF349"/>
      <c r="AG349"/>
      <c r="AH349"/>
      <c r="AI349"/>
      <c r="AJ349"/>
      <c r="AK349"/>
    </row>
    <row r="350" spans="1:37" s="68" customFormat="1">
      <c r="A350" s="76" t="s">
        <v>3796</v>
      </c>
      <c r="B350" s="68" t="s">
        <v>610</v>
      </c>
      <c r="C350" s="68" t="s">
        <v>731</v>
      </c>
      <c r="D350" s="68">
        <v>2E-3</v>
      </c>
      <c r="E350">
        <v>0.18</v>
      </c>
      <c r="F350" s="77">
        <f>Materials!$D350/Materials!$E350</f>
        <v>1.1111111111111112E-2</v>
      </c>
      <c r="G350">
        <v>1180</v>
      </c>
      <c r="H350" s="68">
        <v>1000</v>
      </c>
      <c r="I350"/>
      <c r="J350"/>
      <c r="K350"/>
      <c r="L350"/>
      <c r="M350"/>
      <c r="N350"/>
      <c r="O350"/>
      <c r="P350"/>
      <c r="Q350"/>
      <c r="R350"/>
      <c r="S350"/>
      <c r="T350"/>
      <c r="U350"/>
      <c r="V350"/>
      <c r="W350"/>
      <c r="X350"/>
      <c r="Y350"/>
      <c r="Z350"/>
      <c r="AA350"/>
      <c r="AB350" s="68" t="s">
        <v>4159</v>
      </c>
      <c r="AC350" s="68" t="s">
        <v>3439</v>
      </c>
      <c r="AD350" s="76" t="s">
        <v>4249</v>
      </c>
      <c r="AE350" s="76" t="s">
        <v>4230</v>
      </c>
      <c r="AF350"/>
      <c r="AG350"/>
      <c r="AH350"/>
      <c r="AI350"/>
      <c r="AJ350"/>
      <c r="AK350"/>
    </row>
    <row r="351" spans="1:37" s="68" customFormat="1">
      <c r="A351" s="76" t="s">
        <v>3797</v>
      </c>
      <c r="B351" s="68" t="s">
        <v>610</v>
      </c>
      <c r="C351" s="68" t="s">
        <v>731</v>
      </c>
      <c r="D351" s="68">
        <v>2E-3</v>
      </c>
      <c r="E351">
        <v>0.17</v>
      </c>
      <c r="F351" s="77">
        <f>Materials!$D351/Materials!$E351</f>
        <v>1.1764705882352941E-2</v>
      </c>
      <c r="G351">
        <v>1390</v>
      </c>
      <c r="H351" s="68">
        <v>1000</v>
      </c>
      <c r="I351"/>
      <c r="J351"/>
      <c r="K351"/>
      <c r="L351"/>
      <c r="M351"/>
      <c r="N351"/>
      <c r="O351"/>
      <c r="P351"/>
      <c r="Q351"/>
      <c r="R351"/>
      <c r="S351"/>
      <c r="T351"/>
      <c r="U351"/>
      <c r="V351"/>
      <c r="W351"/>
      <c r="X351"/>
      <c r="Y351"/>
      <c r="Z351"/>
      <c r="AA351"/>
      <c r="AB351" s="68" t="s">
        <v>4160</v>
      </c>
      <c r="AC351" s="68" t="s">
        <v>3439</v>
      </c>
      <c r="AD351" s="76" t="s">
        <v>4248</v>
      </c>
      <c r="AE351" s="76" t="s">
        <v>4229</v>
      </c>
      <c r="AF351"/>
      <c r="AG351"/>
      <c r="AH351"/>
      <c r="AI351"/>
      <c r="AJ351"/>
      <c r="AK351"/>
    </row>
    <row r="352" spans="1:37" s="68" customFormat="1">
      <c r="A352" s="76" t="s">
        <v>3798</v>
      </c>
      <c r="B352" s="68" t="s">
        <v>610</v>
      </c>
      <c r="C352" s="68" t="s">
        <v>731</v>
      </c>
      <c r="D352" s="68">
        <v>2E-3</v>
      </c>
      <c r="E352">
        <v>0.23</v>
      </c>
      <c r="F352" s="77">
        <f>Materials!$D352/Materials!$E352</f>
        <v>8.6956521739130436E-3</v>
      </c>
      <c r="G352">
        <v>1240</v>
      </c>
      <c r="H352" s="68">
        <v>1000</v>
      </c>
      <c r="I352"/>
      <c r="J352"/>
      <c r="K352"/>
      <c r="L352"/>
      <c r="M352"/>
      <c r="N352"/>
      <c r="O352"/>
      <c r="P352"/>
      <c r="Q352"/>
      <c r="R352"/>
      <c r="S352"/>
      <c r="T352"/>
      <c r="U352"/>
      <c r="V352"/>
      <c r="W352"/>
      <c r="X352"/>
      <c r="Y352"/>
      <c r="Z352"/>
      <c r="AA352"/>
      <c r="AB352" s="68" t="s">
        <v>4161</v>
      </c>
      <c r="AC352" s="68" t="s">
        <v>3439</v>
      </c>
      <c r="AD352" s="76" t="s">
        <v>4247</v>
      </c>
      <c r="AE352" s="76" t="s">
        <v>4228</v>
      </c>
      <c r="AF352"/>
      <c r="AG352"/>
      <c r="AH352"/>
      <c r="AI352"/>
      <c r="AJ352"/>
      <c r="AK352"/>
    </row>
    <row r="353" spans="1:37" s="68" customFormat="1">
      <c r="A353" s="76" t="s">
        <v>3799</v>
      </c>
      <c r="B353" s="68" t="s">
        <v>610</v>
      </c>
      <c r="C353" s="68" t="s">
        <v>731</v>
      </c>
      <c r="D353" s="68">
        <v>2E-3</v>
      </c>
      <c r="E353">
        <v>0.24</v>
      </c>
      <c r="F353" s="77">
        <f>Materials!$D353/Materials!$E353</f>
        <v>8.3333333333333332E-3</v>
      </c>
      <c r="G353">
        <v>1200</v>
      </c>
      <c r="H353" s="68">
        <v>1000</v>
      </c>
      <c r="I353"/>
      <c r="J353"/>
      <c r="K353"/>
      <c r="L353"/>
      <c r="M353"/>
      <c r="N353"/>
      <c r="O353"/>
      <c r="P353"/>
      <c r="Q353"/>
      <c r="R353"/>
      <c r="S353"/>
      <c r="T353"/>
      <c r="U353"/>
      <c r="V353"/>
      <c r="W353"/>
      <c r="X353"/>
      <c r="Y353"/>
      <c r="Z353"/>
      <c r="AA353"/>
      <c r="AB353" s="68" t="s">
        <v>4162</v>
      </c>
      <c r="AC353" s="68" t="s">
        <v>3439</v>
      </c>
      <c r="AD353" s="76" t="s">
        <v>4246</v>
      </c>
      <c r="AE353" s="76" t="s">
        <v>4227</v>
      </c>
      <c r="AF353"/>
      <c r="AG353"/>
      <c r="AH353"/>
      <c r="AI353"/>
      <c r="AJ353"/>
      <c r="AK353"/>
    </row>
    <row r="354" spans="1:37" s="68" customFormat="1">
      <c r="A354" s="76" t="s">
        <v>3800</v>
      </c>
      <c r="B354" s="68" t="s">
        <v>610</v>
      </c>
      <c r="C354" s="68" t="s">
        <v>731</v>
      </c>
      <c r="D354" s="68">
        <v>2E-3</v>
      </c>
      <c r="E354">
        <v>0.25</v>
      </c>
      <c r="F354" s="77">
        <f>Materials!$D354/Materials!$E354</f>
        <v>8.0000000000000002E-3</v>
      </c>
      <c r="G354">
        <v>1150</v>
      </c>
      <c r="H354" s="68">
        <v>1000</v>
      </c>
      <c r="I354"/>
      <c r="J354"/>
      <c r="K354"/>
      <c r="L354"/>
      <c r="M354"/>
      <c r="N354"/>
      <c r="O354"/>
      <c r="P354"/>
      <c r="Q354"/>
      <c r="R354"/>
      <c r="S354"/>
      <c r="T354"/>
      <c r="U354"/>
      <c r="V354"/>
      <c r="W354"/>
      <c r="X354"/>
      <c r="Y354"/>
      <c r="Z354"/>
      <c r="AA354"/>
      <c r="AB354" s="68" t="s">
        <v>4163</v>
      </c>
      <c r="AC354" s="68" t="s">
        <v>3439</v>
      </c>
      <c r="AD354" s="76" t="s">
        <v>4226</v>
      </c>
      <c r="AE354" s="76" t="s">
        <v>4213</v>
      </c>
      <c r="AF354"/>
      <c r="AG354"/>
      <c r="AH354"/>
      <c r="AI354"/>
      <c r="AJ354"/>
      <c r="AK354"/>
    </row>
    <row r="355" spans="1:37" s="68" customFormat="1">
      <c r="A355" s="76" t="s">
        <v>3801</v>
      </c>
      <c r="B355" s="68" t="s">
        <v>610</v>
      </c>
      <c r="C355" s="68" t="s">
        <v>731</v>
      </c>
      <c r="D355" s="68">
        <v>2E-3</v>
      </c>
      <c r="E355">
        <v>0.25</v>
      </c>
      <c r="F355" s="77">
        <f>Materials!$D355/Materials!$E355</f>
        <v>8.0000000000000002E-3</v>
      </c>
      <c r="G355">
        <v>2200</v>
      </c>
      <c r="H355" s="68">
        <v>1000</v>
      </c>
      <c r="I355"/>
      <c r="J355"/>
      <c r="K355"/>
      <c r="L355"/>
      <c r="M355"/>
      <c r="N355"/>
      <c r="O355"/>
      <c r="P355"/>
      <c r="Q355"/>
      <c r="R355"/>
      <c r="S355"/>
      <c r="T355"/>
      <c r="U355"/>
      <c r="V355"/>
      <c r="W355"/>
      <c r="X355"/>
      <c r="Y355"/>
      <c r="Z355"/>
      <c r="AA355"/>
      <c r="AB355" s="68" t="s">
        <v>4164</v>
      </c>
      <c r="AC355" s="68" t="s">
        <v>3439</v>
      </c>
      <c r="AD355" s="76" t="s">
        <v>4225</v>
      </c>
      <c r="AE355" s="76" t="s">
        <v>4212</v>
      </c>
      <c r="AF355"/>
      <c r="AG355"/>
      <c r="AH355"/>
      <c r="AI355"/>
      <c r="AJ355"/>
      <c r="AK355"/>
    </row>
    <row r="356" spans="1:37" s="68" customFormat="1">
      <c r="A356" s="76" t="s">
        <v>3802</v>
      </c>
      <c r="B356" s="68" t="s">
        <v>610</v>
      </c>
      <c r="C356" s="68" t="s">
        <v>731</v>
      </c>
      <c r="D356" s="68">
        <v>2E-3</v>
      </c>
      <c r="E356">
        <v>0.2</v>
      </c>
      <c r="F356" s="77">
        <f>Materials!$D356/Materials!$E356</f>
        <v>0.01</v>
      </c>
      <c r="G356">
        <v>1200</v>
      </c>
      <c r="H356" s="68">
        <v>1000</v>
      </c>
      <c r="I356"/>
      <c r="J356"/>
      <c r="K356"/>
      <c r="L356"/>
      <c r="M356"/>
      <c r="N356"/>
      <c r="O356"/>
      <c r="P356"/>
      <c r="Q356"/>
      <c r="R356"/>
      <c r="S356"/>
      <c r="T356"/>
      <c r="U356"/>
      <c r="V356"/>
      <c r="W356"/>
      <c r="X356"/>
      <c r="Y356"/>
      <c r="Z356"/>
      <c r="AA356"/>
      <c r="AB356" s="68" t="s">
        <v>4165</v>
      </c>
      <c r="AC356" s="68" t="s">
        <v>3439</v>
      </c>
      <c r="AD356" s="76" t="s">
        <v>4224</v>
      </c>
      <c r="AE356" s="76" t="s">
        <v>4211</v>
      </c>
      <c r="AF356"/>
      <c r="AG356"/>
      <c r="AH356"/>
      <c r="AI356"/>
      <c r="AJ356"/>
      <c r="AK356"/>
    </row>
    <row r="357" spans="1:37" s="68" customFormat="1">
      <c r="A357" s="76" t="s">
        <v>3803</v>
      </c>
      <c r="B357" s="68" t="s">
        <v>610</v>
      </c>
      <c r="C357" s="68" t="s">
        <v>731</v>
      </c>
      <c r="D357" s="68">
        <v>2E-3</v>
      </c>
      <c r="E357">
        <v>0.25</v>
      </c>
      <c r="F357" s="77">
        <f>Materials!$D357/Materials!$E357</f>
        <v>8.0000000000000002E-3</v>
      </c>
      <c r="G357">
        <v>1200</v>
      </c>
      <c r="H357" s="68">
        <v>1000</v>
      </c>
      <c r="I357"/>
      <c r="J357"/>
      <c r="K357"/>
      <c r="L357"/>
      <c r="M357"/>
      <c r="N357"/>
      <c r="O357"/>
      <c r="P357"/>
      <c r="Q357"/>
      <c r="R357"/>
      <c r="S357"/>
      <c r="T357"/>
      <c r="U357"/>
      <c r="V357"/>
      <c r="W357"/>
      <c r="X357"/>
      <c r="Y357"/>
      <c r="Z357"/>
      <c r="AA357"/>
      <c r="AB357" s="68" t="s">
        <v>4166</v>
      </c>
      <c r="AC357" s="68" t="s">
        <v>3439</v>
      </c>
      <c r="AD357" s="76" t="s">
        <v>4223</v>
      </c>
      <c r="AE357" s="76" t="s">
        <v>4210</v>
      </c>
      <c r="AF357"/>
      <c r="AG357"/>
      <c r="AH357"/>
      <c r="AI357"/>
      <c r="AJ357"/>
      <c r="AK357"/>
    </row>
    <row r="358" spans="1:37" s="68" customFormat="1">
      <c r="A358" s="76" t="s">
        <v>3804</v>
      </c>
      <c r="B358" s="68" t="s">
        <v>610</v>
      </c>
      <c r="C358" s="68" t="s">
        <v>731</v>
      </c>
      <c r="D358" s="68">
        <v>2E-3</v>
      </c>
      <c r="E358">
        <v>0.3</v>
      </c>
      <c r="F358" s="77">
        <f>Materials!$D358/Materials!$E358</f>
        <v>6.6666666666666671E-3</v>
      </c>
      <c r="G358">
        <v>1410</v>
      </c>
      <c r="H358" s="68">
        <v>1000</v>
      </c>
      <c r="I358"/>
      <c r="J358"/>
      <c r="K358"/>
      <c r="L358"/>
      <c r="M358"/>
      <c r="N358"/>
      <c r="O358"/>
      <c r="P358"/>
      <c r="Q358"/>
      <c r="R358"/>
      <c r="S358"/>
      <c r="T358"/>
      <c r="U358"/>
      <c r="V358"/>
      <c r="W358"/>
      <c r="X358"/>
      <c r="Y358"/>
      <c r="Z358"/>
      <c r="AA358"/>
      <c r="AB358" s="68" t="s">
        <v>4167</v>
      </c>
      <c r="AC358" s="68" t="s">
        <v>3439</v>
      </c>
      <c r="AD358" s="76" t="s">
        <v>4222</v>
      </c>
      <c r="AE358" s="76" t="s">
        <v>4209</v>
      </c>
      <c r="AF358"/>
      <c r="AG358"/>
      <c r="AH358"/>
      <c r="AI358"/>
      <c r="AJ358"/>
      <c r="AK358"/>
    </row>
    <row r="359" spans="1:37" s="68" customFormat="1">
      <c r="A359" s="76" t="s">
        <v>3805</v>
      </c>
      <c r="B359" s="68" t="s">
        <v>610</v>
      </c>
      <c r="C359" s="68" t="s">
        <v>731</v>
      </c>
      <c r="D359" s="68">
        <v>2E-3</v>
      </c>
      <c r="E359">
        <v>0.2</v>
      </c>
      <c r="F359" s="77">
        <f>Materials!$D359/Materials!$E359</f>
        <v>0.01</v>
      </c>
      <c r="G359">
        <v>1200</v>
      </c>
      <c r="H359" s="68">
        <v>1000</v>
      </c>
      <c r="I359"/>
      <c r="J359"/>
      <c r="K359"/>
      <c r="L359"/>
      <c r="M359"/>
      <c r="N359"/>
      <c r="O359"/>
      <c r="P359"/>
      <c r="Q359"/>
      <c r="R359"/>
      <c r="S359"/>
      <c r="T359"/>
      <c r="U359"/>
      <c r="V359"/>
      <c r="W359"/>
      <c r="X359"/>
      <c r="Y359"/>
      <c r="Z359"/>
      <c r="AA359"/>
      <c r="AB359" s="68" t="s">
        <v>4168</v>
      </c>
      <c r="AC359" s="68" t="s">
        <v>3439</v>
      </c>
      <c r="AD359" s="76" t="s">
        <v>4221</v>
      </c>
      <c r="AE359" s="76" t="s">
        <v>4208</v>
      </c>
      <c r="AF359"/>
      <c r="AG359"/>
      <c r="AH359"/>
      <c r="AI359"/>
      <c r="AJ359"/>
      <c r="AK359"/>
    </row>
    <row r="360" spans="1:37" s="68" customFormat="1">
      <c r="A360" s="76" t="s">
        <v>3806</v>
      </c>
      <c r="B360" s="68" t="s">
        <v>610</v>
      </c>
      <c r="C360" s="68" t="s">
        <v>731</v>
      </c>
      <c r="D360" s="68">
        <v>5.0000000000000001E-3</v>
      </c>
      <c r="E360">
        <v>0.35</v>
      </c>
      <c r="F360" s="77">
        <f>Materials!$D360/Materials!$E360</f>
        <v>1.4285714285714287E-2</v>
      </c>
      <c r="G360">
        <v>1200</v>
      </c>
      <c r="H360" s="68">
        <v>1000</v>
      </c>
      <c r="I360"/>
      <c r="J360"/>
      <c r="K360"/>
      <c r="L360"/>
      <c r="M360"/>
      <c r="N360"/>
      <c r="O360"/>
      <c r="P360"/>
      <c r="Q360"/>
      <c r="R360"/>
      <c r="S360"/>
      <c r="T360"/>
      <c r="U360"/>
      <c r="V360"/>
      <c r="W360"/>
      <c r="X360"/>
      <c r="Y360"/>
      <c r="Z360"/>
      <c r="AA360"/>
      <c r="AB360" s="68" t="s">
        <v>4169</v>
      </c>
      <c r="AC360" s="68" t="s">
        <v>3439</v>
      </c>
      <c r="AD360" s="76" t="s">
        <v>4220</v>
      </c>
      <c r="AE360" s="76" t="s">
        <v>4207</v>
      </c>
      <c r="AF360"/>
      <c r="AG360"/>
      <c r="AH360"/>
      <c r="AI360"/>
      <c r="AJ360"/>
      <c r="AK360"/>
    </row>
    <row r="361" spans="1:37" s="68" customFormat="1">
      <c r="A361" s="76" t="s">
        <v>3807</v>
      </c>
      <c r="B361" s="68" t="s">
        <v>610</v>
      </c>
      <c r="C361" s="68" t="s">
        <v>731</v>
      </c>
      <c r="D361" s="68">
        <v>5.0000000000000001E-3</v>
      </c>
      <c r="E361">
        <v>0.5</v>
      </c>
      <c r="F361" s="77">
        <f>Materials!$D361/Materials!$E361</f>
        <v>0.01</v>
      </c>
      <c r="G361">
        <v>1450</v>
      </c>
      <c r="H361" s="68">
        <v>1000</v>
      </c>
      <c r="I361"/>
      <c r="J361"/>
      <c r="K361"/>
      <c r="L361"/>
      <c r="M361"/>
      <c r="N361"/>
      <c r="O361"/>
      <c r="P361"/>
      <c r="Q361"/>
      <c r="R361"/>
      <c r="S361"/>
      <c r="T361"/>
      <c r="U361"/>
      <c r="V361"/>
      <c r="W361"/>
      <c r="X361"/>
      <c r="Y361"/>
      <c r="Z361"/>
      <c r="AA361"/>
      <c r="AB361" s="68" t="s">
        <v>4170</v>
      </c>
      <c r="AC361" s="68" t="s">
        <v>3439</v>
      </c>
      <c r="AD361" s="76" t="s">
        <v>4219</v>
      </c>
      <c r="AE361" s="76" t="s">
        <v>4206</v>
      </c>
      <c r="AF361"/>
      <c r="AG361"/>
      <c r="AH361"/>
      <c r="AI361"/>
      <c r="AJ361"/>
      <c r="AK361"/>
    </row>
    <row r="362" spans="1:37" s="68" customFormat="1">
      <c r="A362" s="76" t="s">
        <v>3808</v>
      </c>
      <c r="B362" s="68" t="s">
        <v>610</v>
      </c>
      <c r="C362" s="68" t="s">
        <v>731</v>
      </c>
      <c r="D362" s="68">
        <v>5.0000000000000001E-3</v>
      </c>
      <c r="E362">
        <v>0.12</v>
      </c>
      <c r="F362" s="77">
        <f>Materials!$D362/Materials!$E362</f>
        <v>4.1666666666666671E-2</v>
      </c>
      <c r="G362">
        <v>750</v>
      </c>
      <c r="H362" s="68">
        <v>1000</v>
      </c>
      <c r="I362"/>
      <c r="J362"/>
      <c r="K362"/>
      <c r="L362"/>
      <c r="M362"/>
      <c r="N362"/>
      <c r="O362"/>
      <c r="P362"/>
      <c r="Q362"/>
      <c r="R362"/>
      <c r="S362"/>
      <c r="T362"/>
      <c r="U362"/>
      <c r="V362"/>
      <c r="W362"/>
      <c r="X362"/>
      <c r="Y362"/>
      <c r="Z362"/>
      <c r="AA362"/>
      <c r="AB362" s="68" t="s">
        <v>4171</v>
      </c>
      <c r="AC362" s="68" t="s">
        <v>3439</v>
      </c>
      <c r="AD362" s="76" t="s">
        <v>4218</v>
      </c>
      <c r="AE362" s="76" t="s">
        <v>4205</v>
      </c>
      <c r="AF362"/>
      <c r="AG362"/>
      <c r="AH362"/>
      <c r="AI362"/>
      <c r="AJ362"/>
      <c r="AK362"/>
    </row>
    <row r="363" spans="1:37" s="68" customFormat="1">
      <c r="A363" s="76" t="s">
        <v>3809</v>
      </c>
      <c r="B363" s="68" t="s">
        <v>610</v>
      </c>
      <c r="C363" s="68" t="s">
        <v>731</v>
      </c>
      <c r="D363" s="68">
        <v>5.0000000000000001E-3</v>
      </c>
      <c r="E363">
        <v>0.21</v>
      </c>
      <c r="F363" s="77">
        <f>Materials!$D363/Materials!$E363</f>
        <v>2.3809523809523812E-2</v>
      </c>
      <c r="G363">
        <v>1300</v>
      </c>
      <c r="H363" s="68">
        <v>1000</v>
      </c>
      <c r="I363"/>
      <c r="J363"/>
      <c r="K363"/>
      <c r="L363"/>
      <c r="M363"/>
      <c r="N363"/>
      <c r="O363"/>
      <c r="P363"/>
      <c r="Q363"/>
      <c r="R363"/>
      <c r="S363"/>
      <c r="T363"/>
      <c r="U363"/>
      <c r="V363"/>
      <c r="W363"/>
      <c r="X363"/>
      <c r="Y363"/>
      <c r="Z363"/>
      <c r="AA363"/>
      <c r="AB363" s="68" t="s">
        <v>4172</v>
      </c>
      <c r="AC363" s="68" t="s">
        <v>3439</v>
      </c>
      <c r="AD363" s="76" t="s">
        <v>4217</v>
      </c>
      <c r="AE363" s="76" t="s">
        <v>4204</v>
      </c>
      <c r="AI363"/>
      <c r="AJ363"/>
      <c r="AK363"/>
    </row>
    <row r="364" spans="1:37" s="68" customFormat="1">
      <c r="A364" s="76" t="s">
        <v>3810</v>
      </c>
      <c r="B364" s="68" t="s">
        <v>610</v>
      </c>
      <c r="C364" s="68" t="s">
        <v>731</v>
      </c>
      <c r="D364" s="68">
        <v>5.0000000000000001E-3</v>
      </c>
      <c r="E364">
        <v>0.14000000000000001</v>
      </c>
      <c r="F364" s="77">
        <f>Materials!$D364/Materials!$E364</f>
        <v>3.5714285714285712E-2</v>
      </c>
      <c r="G364">
        <v>1200</v>
      </c>
      <c r="H364" s="68">
        <v>1000</v>
      </c>
      <c r="I364"/>
      <c r="J364"/>
      <c r="K364"/>
      <c r="L364"/>
      <c r="M364"/>
      <c r="N364"/>
      <c r="O364"/>
      <c r="P364"/>
      <c r="Q364"/>
      <c r="R364"/>
      <c r="S364"/>
      <c r="T364"/>
      <c r="U364"/>
      <c r="V364"/>
      <c r="W364"/>
      <c r="X364"/>
      <c r="Y364"/>
      <c r="Z364"/>
      <c r="AA364"/>
      <c r="AB364" s="68" t="s">
        <v>4173</v>
      </c>
      <c r="AC364" s="68" t="s">
        <v>3439</v>
      </c>
      <c r="AD364" s="76" t="s">
        <v>4216</v>
      </c>
      <c r="AE364" s="76" t="s">
        <v>4203</v>
      </c>
      <c r="AF364"/>
      <c r="AG364"/>
      <c r="AH364"/>
      <c r="AI364"/>
      <c r="AJ364"/>
      <c r="AK364"/>
    </row>
    <row r="365" spans="1:37" s="68" customFormat="1">
      <c r="A365" s="76" t="s">
        <v>3811</v>
      </c>
      <c r="B365" s="68" t="s">
        <v>610</v>
      </c>
      <c r="C365" s="68" t="s">
        <v>731</v>
      </c>
      <c r="D365" s="68">
        <v>5.0000000000000001E-3</v>
      </c>
      <c r="E365">
        <v>0.05</v>
      </c>
      <c r="F365" s="77">
        <f>Materials!$D365/Materials!$E365</f>
        <v>9.9999999999999992E-2</v>
      </c>
      <c r="G365">
        <v>70</v>
      </c>
      <c r="H365" s="68">
        <v>1000</v>
      </c>
      <c r="I365"/>
      <c r="J365"/>
      <c r="K365"/>
      <c r="L365"/>
      <c r="M365"/>
      <c r="N365"/>
      <c r="O365"/>
      <c r="P365"/>
      <c r="Q365"/>
      <c r="R365"/>
      <c r="S365"/>
      <c r="T365"/>
      <c r="U365"/>
      <c r="V365"/>
      <c r="W365"/>
      <c r="X365"/>
      <c r="Y365"/>
      <c r="Z365"/>
      <c r="AA365"/>
      <c r="AB365" s="68" t="s">
        <v>4174</v>
      </c>
      <c r="AC365" s="68" t="s">
        <v>3439</v>
      </c>
      <c r="AD365" s="76" t="s">
        <v>4215</v>
      </c>
      <c r="AE365" s="76" t="s">
        <v>4202</v>
      </c>
      <c r="AF365"/>
      <c r="AG365"/>
      <c r="AH365"/>
      <c r="AI365"/>
      <c r="AJ365"/>
      <c r="AK365"/>
    </row>
    <row r="366" spans="1:37" s="68" customFormat="1">
      <c r="A366" s="76" t="s">
        <v>3812</v>
      </c>
      <c r="B366" s="68" t="s">
        <v>610</v>
      </c>
      <c r="C366" s="68" t="s">
        <v>731</v>
      </c>
      <c r="D366" s="68">
        <v>5.0000000000000001E-3</v>
      </c>
      <c r="E366">
        <v>0.05</v>
      </c>
      <c r="F366" s="77">
        <f>Materials!$D366/Materials!$E366</f>
        <v>9.9999999999999992E-2</v>
      </c>
      <c r="G366">
        <v>70</v>
      </c>
      <c r="H366" s="68">
        <v>1000</v>
      </c>
      <c r="I366"/>
      <c r="J366"/>
      <c r="K366"/>
      <c r="L366"/>
      <c r="M366"/>
      <c r="N366"/>
      <c r="O366"/>
      <c r="P366"/>
      <c r="Q366"/>
      <c r="R366"/>
      <c r="S366"/>
      <c r="T366"/>
      <c r="U366"/>
      <c r="V366"/>
      <c r="W366"/>
      <c r="X366"/>
      <c r="Y366"/>
      <c r="Z366"/>
      <c r="AA366"/>
      <c r="AB366" s="68" t="s">
        <v>4175</v>
      </c>
      <c r="AC366" s="68" t="s">
        <v>3439</v>
      </c>
      <c r="AD366" s="76" t="s">
        <v>4214</v>
      </c>
      <c r="AE366" s="76" t="s">
        <v>4186</v>
      </c>
      <c r="AI366"/>
      <c r="AJ366"/>
      <c r="AK366"/>
    </row>
  </sheetData>
  <dataValidations count="1">
    <dataValidation type="list" allowBlank="1" showInputMessage="1" showErrorMessage="1" sqref="B4:B366">
      <formula1>INDIRECT("MaterialTypeLookup[Name]")</formula1>
    </dataValidation>
  </dataValidation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12"/>
  <sheetViews>
    <sheetView zoomScale="70" zoomScaleNormal="70" workbookViewId="0">
      <selection activeCell="H662" sqref="H662:H663"/>
    </sheetView>
  </sheetViews>
  <sheetFormatPr defaultRowHeight="15"/>
  <cols>
    <col min="1" max="1" width="63.28515625" style="58" customWidth="1"/>
    <col min="2" max="2" width="21.85546875" style="58" bestFit="1" customWidth="1"/>
    <col min="3" max="3" width="15.28515625" style="58" bestFit="1" customWidth="1"/>
    <col min="4" max="4" width="39" style="58" bestFit="1" customWidth="1"/>
    <col min="5" max="5" width="7.85546875" style="58" bestFit="1" customWidth="1"/>
    <col min="6" max="6" width="11.42578125" style="58" bestFit="1" customWidth="1"/>
    <col min="7" max="7" width="9.28515625" style="58" bestFit="1" customWidth="1"/>
    <col min="8" max="31" width="5.7109375" style="62" customWidth="1"/>
    <col min="32" max="32" width="53.140625" style="58" customWidth="1"/>
    <col min="33" max="16384" width="9.140625" style="58"/>
  </cols>
  <sheetData>
    <row r="1" spans="1:32">
      <c r="A1" s="58" t="s">
        <v>1863</v>
      </c>
    </row>
    <row r="2" spans="1:32">
      <c r="D2" s="58" t="s">
        <v>1864</v>
      </c>
    </row>
    <row r="3" spans="1:32" ht="35.25" customHeight="1">
      <c r="A3" s="30" t="s">
        <v>525</v>
      </c>
      <c r="B3" s="30" t="s">
        <v>1865</v>
      </c>
      <c r="C3" s="30" t="s">
        <v>1866</v>
      </c>
      <c r="D3" s="30" t="s">
        <v>1867</v>
      </c>
      <c r="E3" s="30" t="s">
        <v>1868</v>
      </c>
      <c r="F3" s="30" t="s">
        <v>1869</v>
      </c>
      <c r="G3" s="30" t="s">
        <v>1870</v>
      </c>
      <c r="H3" s="63" t="s">
        <v>1871</v>
      </c>
      <c r="I3" s="63" t="s">
        <v>1872</v>
      </c>
      <c r="J3" s="63" t="s">
        <v>1873</v>
      </c>
      <c r="K3" s="63" t="s">
        <v>1874</v>
      </c>
      <c r="L3" s="63" t="s">
        <v>1875</v>
      </c>
      <c r="M3" s="63" t="s">
        <v>1876</v>
      </c>
      <c r="N3" s="63" t="s">
        <v>1877</v>
      </c>
      <c r="O3" s="63" t="s">
        <v>1878</v>
      </c>
      <c r="P3" s="63" t="s">
        <v>1879</v>
      </c>
      <c r="Q3" s="63" t="s">
        <v>1880</v>
      </c>
      <c r="R3" s="63" t="s">
        <v>1881</v>
      </c>
      <c r="S3" s="63" t="s">
        <v>1882</v>
      </c>
      <c r="T3" s="63" t="s">
        <v>1883</v>
      </c>
      <c r="U3" s="63" t="s">
        <v>1884</v>
      </c>
      <c r="V3" s="63" t="s">
        <v>1885</v>
      </c>
      <c r="W3" s="63" t="s">
        <v>1886</v>
      </c>
      <c r="X3" s="63" t="s">
        <v>1887</v>
      </c>
      <c r="Y3" s="63" t="s">
        <v>1888</v>
      </c>
      <c r="Z3" s="63" t="s">
        <v>1889</v>
      </c>
      <c r="AA3" s="63" t="s">
        <v>1890</v>
      </c>
      <c r="AB3" s="63" t="s">
        <v>1891</v>
      </c>
      <c r="AC3" s="63" t="s">
        <v>1892</v>
      </c>
      <c r="AD3" s="63" t="s">
        <v>1893</v>
      </c>
      <c r="AE3" s="63" t="s">
        <v>1894</v>
      </c>
      <c r="AF3" s="58" t="s">
        <v>113</v>
      </c>
    </row>
    <row r="4" spans="1:32">
      <c r="A4" s="58" t="s">
        <v>1895</v>
      </c>
      <c r="B4" s="58" t="s">
        <v>1896</v>
      </c>
      <c r="D4" s="58" t="s">
        <v>1897</v>
      </c>
      <c r="E4" s="64">
        <v>41640</v>
      </c>
      <c r="F4" s="64">
        <v>42004</v>
      </c>
      <c r="G4" s="58" t="s">
        <v>1898</v>
      </c>
      <c r="H4" s="58">
        <v>0</v>
      </c>
      <c r="I4" s="58"/>
      <c r="J4" s="58"/>
      <c r="K4" s="58"/>
      <c r="L4" s="58"/>
      <c r="M4" s="58"/>
      <c r="N4" s="58"/>
      <c r="O4" s="58"/>
      <c r="P4" s="58"/>
      <c r="Q4" s="58"/>
      <c r="R4" s="58"/>
      <c r="S4" s="58"/>
      <c r="T4" s="58"/>
      <c r="U4" s="58"/>
      <c r="V4" s="58"/>
      <c r="W4" s="58"/>
      <c r="X4" s="58"/>
      <c r="Y4" s="58"/>
      <c r="Z4" s="58"/>
      <c r="AA4" s="58"/>
      <c r="AB4" s="58"/>
      <c r="AC4" s="58"/>
      <c r="AD4" s="58"/>
      <c r="AE4" s="58"/>
      <c r="AF4" s="58" t="s">
        <v>3303</v>
      </c>
    </row>
    <row r="5" spans="1:32">
      <c r="A5" s="58" t="s">
        <v>812</v>
      </c>
      <c r="B5" s="58" t="s">
        <v>1896</v>
      </c>
      <c r="D5" s="58" t="s">
        <v>1897</v>
      </c>
      <c r="E5" s="64">
        <v>41640</v>
      </c>
      <c r="F5" s="64">
        <v>42004</v>
      </c>
      <c r="G5" s="58" t="s">
        <v>1898</v>
      </c>
      <c r="H5" s="58">
        <v>1</v>
      </c>
      <c r="I5" s="58"/>
      <c r="J5" s="58"/>
      <c r="K5" s="58"/>
      <c r="L5" s="58"/>
      <c r="M5" s="58"/>
      <c r="N5" s="58"/>
      <c r="O5" s="58"/>
      <c r="P5" s="58"/>
      <c r="Q5" s="58"/>
      <c r="R5" s="58"/>
      <c r="S5" s="58"/>
      <c r="T5" s="58"/>
      <c r="U5" s="58"/>
      <c r="V5" s="58"/>
      <c r="W5" s="58"/>
      <c r="X5" s="58"/>
      <c r="Y5" s="58"/>
      <c r="Z5" s="58"/>
      <c r="AA5" s="58"/>
      <c r="AB5" s="58"/>
      <c r="AC5" s="58"/>
      <c r="AD5" s="58"/>
      <c r="AE5" s="58"/>
      <c r="AF5" s="58" t="s">
        <v>3303</v>
      </c>
    </row>
    <row r="6" spans="1:32">
      <c r="A6" s="58" t="s">
        <v>796</v>
      </c>
      <c r="B6" s="58" t="s">
        <v>1899</v>
      </c>
      <c r="C6" s="58" t="s">
        <v>1900</v>
      </c>
      <c r="D6" s="58" t="s">
        <v>1897</v>
      </c>
      <c r="E6" s="64">
        <v>41640</v>
      </c>
      <c r="F6" s="64">
        <v>42004</v>
      </c>
      <c r="G6" s="58" t="s">
        <v>1898</v>
      </c>
      <c r="H6" s="58">
        <v>120</v>
      </c>
      <c r="I6" s="58"/>
      <c r="J6" s="58"/>
      <c r="K6" s="58"/>
      <c r="L6" s="58"/>
      <c r="M6" s="58"/>
      <c r="N6" s="58"/>
      <c r="O6" s="58"/>
      <c r="P6" s="58"/>
      <c r="Q6" s="58"/>
      <c r="R6" s="58"/>
      <c r="S6" s="58"/>
      <c r="T6" s="58"/>
      <c r="U6" s="58"/>
      <c r="V6" s="58"/>
      <c r="W6" s="58"/>
      <c r="X6" s="58"/>
      <c r="Y6" s="58"/>
      <c r="Z6" s="58"/>
      <c r="AA6" s="58"/>
      <c r="AB6" s="58"/>
      <c r="AC6" s="58"/>
      <c r="AD6" s="58"/>
      <c r="AE6" s="58"/>
      <c r="AF6" s="58" t="s">
        <v>3303</v>
      </c>
    </row>
    <row r="7" spans="1:32">
      <c r="A7" s="58" t="s">
        <v>822</v>
      </c>
      <c r="B7" s="58" t="s">
        <v>1901</v>
      </c>
      <c r="D7" s="58" t="s">
        <v>1902</v>
      </c>
      <c r="E7" s="64">
        <v>41640</v>
      </c>
      <c r="F7" s="64">
        <v>42004</v>
      </c>
      <c r="G7" s="58" t="s">
        <v>1903</v>
      </c>
      <c r="H7" s="58">
        <v>0.1</v>
      </c>
      <c r="I7" s="58">
        <v>0.1</v>
      </c>
      <c r="J7" s="58">
        <v>0.1</v>
      </c>
      <c r="K7" s="58">
        <v>0.1</v>
      </c>
      <c r="L7" s="58">
        <v>0.1</v>
      </c>
      <c r="M7" s="58">
        <v>0.1</v>
      </c>
      <c r="N7" s="58">
        <v>0.25</v>
      </c>
      <c r="O7" s="58">
        <v>0.35</v>
      </c>
      <c r="P7" s="58">
        <v>0.35</v>
      </c>
      <c r="Q7" s="58">
        <v>0.25</v>
      </c>
      <c r="R7" s="58">
        <v>0.35</v>
      </c>
      <c r="S7" s="58">
        <v>0.35</v>
      </c>
      <c r="T7" s="58">
        <v>0.35</v>
      </c>
      <c r="U7" s="58">
        <v>0.25</v>
      </c>
      <c r="V7" s="58">
        <v>0.25</v>
      </c>
      <c r="W7" s="58">
        <v>0.25</v>
      </c>
      <c r="X7" s="58">
        <v>0.35</v>
      </c>
      <c r="Y7" s="58">
        <v>0.35</v>
      </c>
      <c r="Z7" s="58">
        <v>0.35</v>
      </c>
      <c r="AA7" s="58">
        <v>0.25</v>
      </c>
      <c r="AB7" s="58">
        <v>0.25</v>
      </c>
      <c r="AC7" s="58">
        <v>0.25</v>
      </c>
      <c r="AD7" s="58">
        <v>0.25</v>
      </c>
      <c r="AE7" s="58">
        <v>0.25</v>
      </c>
      <c r="AF7" s="58" t="s">
        <v>3303</v>
      </c>
    </row>
    <row r="8" spans="1:32">
      <c r="A8" s="58" t="s">
        <v>822</v>
      </c>
      <c r="B8" s="58" t="s">
        <v>1901</v>
      </c>
      <c r="D8" s="58" t="s">
        <v>1904</v>
      </c>
      <c r="E8" s="64">
        <v>41640</v>
      </c>
      <c r="F8" s="64">
        <v>42004</v>
      </c>
      <c r="G8" s="58" t="s">
        <v>1898</v>
      </c>
      <c r="H8" s="58">
        <v>0</v>
      </c>
      <c r="I8" s="58"/>
      <c r="J8" s="58"/>
      <c r="K8" s="58"/>
      <c r="L8" s="58"/>
      <c r="M8" s="58"/>
      <c r="N8" s="58"/>
      <c r="O8" s="58"/>
      <c r="P8" s="58"/>
      <c r="Q8" s="58"/>
      <c r="R8" s="58"/>
      <c r="S8" s="58"/>
      <c r="T8" s="58"/>
      <c r="U8" s="58"/>
      <c r="V8" s="58"/>
      <c r="W8" s="58"/>
      <c r="X8" s="58"/>
      <c r="Y8" s="58"/>
      <c r="Z8" s="58"/>
      <c r="AA8" s="58"/>
      <c r="AB8" s="58"/>
      <c r="AC8" s="58"/>
      <c r="AD8" s="58"/>
      <c r="AE8" s="58"/>
      <c r="AF8" s="58" t="s">
        <v>3303</v>
      </c>
    </row>
    <row r="9" spans="1:32">
      <c r="A9" s="58" t="s">
        <v>822</v>
      </c>
      <c r="B9" s="58" t="s">
        <v>1901</v>
      </c>
      <c r="D9" s="58" t="s">
        <v>1905</v>
      </c>
      <c r="E9" s="64">
        <v>41640</v>
      </c>
      <c r="F9" s="64">
        <v>42004</v>
      </c>
      <c r="G9" s="58" t="s">
        <v>1898</v>
      </c>
      <c r="H9" s="58">
        <v>0.35</v>
      </c>
      <c r="I9" s="58"/>
      <c r="J9" s="58"/>
      <c r="K9" s="58"/>
      <c r="L9" s="58"/>
      <c r="M9" s="58"/>
      <c r="N9" s="58"/>
      <c r="O9" s="58"/>
      <c r="P9" s="58"/>
      <c r="Q9" s="58"/>
      <c r="R9" s="58"/>
      <c r="S9" s="58"/>
      <c r="T9" s="58"/>
      <c r="U9" s="58"/>
      <c r="V9" s="58"/>
      <c r="W9" s="58"/>
      <c r="X9" s="58"/>
      <c r="Y9" s="58"/>
      <c r="Z9" s="58"/>
      <c r="AA9" s="58"/>
      <c r="AB9" s="58"/>
      <c r="AC9" s="58"/>
      <c r="AD9" s="58"/>
      <c r="AE9" s="58"/>
      <c r="AF9" s="58" t="s">
        <v>3303</v>
      </c>
    </row>
    <row r="10" spans="1:32">
      <c r="A10" s="58" t="s">
        <v>735</v>
      </c>
      <c r="B10" s="58" t="s">
        <v>0</v>
      </c>
      <c r="D10" s="58" t="s">
        <v>1906</v>
      </c>
      <c r="E10" s="64">
        <v>41640</v>
      </c>
      <c r="F10" s="64">
        <v>42004</v>
      </c>
      <c r="G10" s="58" t="s">
        <v>1903</v>
      </c>
      <c r="H10" s="58">
        <v>0.45</v>
      </c>
      <c r="I10" s="58">
        <v>0.15</v>
      </c>
      <c r="J10" s="58">
        <v>0.15</v>
      </c>
      <c r="K10" s="58">
        <v>0.15</v>
      </c>
      <c r="L10" s="58">
        <v>0.15</v>
      </c>
      <c r="M10" s="58">
        <v>0.45</v>
      </c>
      <c r="N10" s="58">
        <v>0.9</v>
      </c>
      <c r="O10" s="58">
        <v>0.9</v>
      </c>
      <c r="P10" s="58">
        <v>0.9</v>
      </c>
      <c r="Q10" s="58">
        <v>0.9</v>
      </c>
      <c r="R10" s="58">
        <v>0.9</v>
      </c>
      <c r="S10" s="58">
        <v>0.9</v>
      </c>
      <c r="T10" s="58">
        <v>0.9</v>
      </c>
      <c r="U10" s="58">
        <v>0.9</v>
      </c>
      <c r="V10" s="58">
        <v>0.9</v>
      </c>
      <c r="W10" s="58">
        <v>0.9</v>
      </c>
      <c r="X10" s="58">
        <v>0.9</v>
      </c>
      <c r="Y10" s="58">
        <v>0.9</v>
      </c>
      <c r="Z10" s="58">
        <v>0.9</v>
      </c>
      <c r="AA10" s="58">
        <v>0.9</v>
      </c>
      <c r="AB10" s="58">
        <v>0.9</v>
      </c>
      <c r="AC10" s="58">
        <v>0.9</v>
      </c>
      <c r="AD10" s="58">
        <v>0.9</v>
      </c>
      <c r="AE10" s="58">
        <v>0.9</v>
      </c>
      <c r="AF10" s="58" t="s">
        <v>3303</v>
      </c>
    </row>
    <row r="11" spans="1:32">
      <c r="A11" s="58" t="s">
        <v>735</v>
      </c>
      <c r="B11" s="58" t="s">
        <v>0</v>
      </c>
      <c r="D11" s="58" t="s">
        <v>1904</v>
      </c>
      <c r="E11" s="64">
        <v>41640</v>
      </c>
      <c r="F11" s="64">
        <v>42004</v>
      </c>
      <c r="G11" s="58" t="s">
        <v>1898</v>
      </c>
      <c r="H11" s="58">
        <v>0</v>
      </c>
      <c r="I11" s="58"/>
      <c r="J11" s="58"/>
      <c r="K11" s="58"/>
      <c r="L11" s="58"/>
      <c r="M11" s="58"/>
      <c r="N11" s="58"/>
      <c r="O11" s="58"/>
      <c r="P11" s="58"/>
      <c r="Q11" s="58"/>
      <c r="R11" s="58"/>
      <c r="S11" s="58"/>
      <c r="T11" s="58"/>
      <c r="U11" s="58"/>
      <c r="V11" s="58"/>
      <c r="W11" s="58"/>
      <c r="X11" s="58"/>
      <c r="Y11" s="58"/>
      <c r="Z11" s="58"/>
      <c r="AA11" s="58"/>
      <c r="AB11" s="58"/>
      <c r="AC11" s="58"/>
      <c r="AD11" s="58"/>
      <c r="AE11" s="58"/>
      <c r="AF11" s="58" t="s">
        <v>3303</v>
      </c>
    </row>
    <row r="12" spans="1:32">
      <c r="A12" s="58" t="s">
        <v>735</v>
      </c>
      <c r="B12" s="58" t="s">
        <v>0</v>
      </c>
      <c r="D12" s="58" t="s">
        <v>1905</v>
      </c>
      <c r="E12" s="64">
        <v>41640</v>
      </c>
      <c r="F12" s="64">
        <v>42004</v>
      </c>
      <c r="G12" s="58" t="s">
        <v>1898</v>
      </c>
      <c r="H12" s="58">
        <v>1</v>
      </c>
      <c r="I12" s="58"/>
      <c r="J12" s="58"/>
      <c r="K12" s="58"/>
      <c r="L12" s="58"/>
      <c r="M12" s="58"/>
      <c r="N12" s="58"/>
      <c r="O12" s="58"/>
      <c r="P12" s="58"/>
      <c r="Q12" s="58"/>
      <c r="R12" s="58"/>
      <c r="S12" s="58"/>
      <c r="T12" s="58"/>
      <c r="U12" s="58"/>
      <c r="V12" s="58"/>
      <c r="W12" s="58"/>
      <c r="X12" s="58"/>
      <c r="Y12" s="58"/>
      <c r="Z12" s="58"/>
      <c r="AA12" s="58"/>
      <c r="AB12" s="58"/>
      <c r="AC12" s="58"/>
      <c r="AD12" s="58"/>
      <c r="AE12" s="58"/>
      <c r="AF12" s="58" t="s">
        <v>3303</v>
      </c>
    </row>
    <row r="13" spans="1:32">
      <c r="A13" s="58" t="s">
        <v>795</v>
      </c>
      <c r="B13" s="58" t="s">
        <v>2</v>
      </c>
      <c r="D13" s="58" t="s">
        <v>1906</v>
      </c>
      <c r="E13" s="64">
        <v>41640</v>
      </c>
      <c r="F13" s="64">
        <v>42004</v>
      </c>
      <c r="G13" s="58" t="s">
        <v>1903</v>
      </c>
      <c r="H13" s="58">
        <v>0.05</v>
      </c>
      <c r="I13" s="58">
        <v>0</v>
      </c>
      <c r="J13" s="58">
        <v>0</v>
      </c>
      <c r="K13" s="58">
        <v>0</v>
      </c>
      <c r="L13" s="58">
        <v>0</v>
      </c>
      <c r="M13" s="58">
        <v>0.05</v>
      </c>
      <c r="N13" s="58">
        <v>0.1</v>
      </c>
      <c r="O13" s="58">
        <v>0.4</v>
      </c>
      <c r="P13" s="58">
        <v>0.4</v>
      </c>
      <c r="Q13" s="58">
        <v>0.4</v>
      </c>
      <c r="R13" s="58">
        <v>0.2</v>
      </c>
      <c r="S13" s="58">
        <v>0.5</v>
      </c>
      <c r="T13" s="58">
        <v>0.8</v>
      </c>
      <c r="U13" s="58">
        <v>0.7</v>
      </c>
      <c r="V13" s="58">
        <v>0.4</v>
      </c>
      <c r="W13" s="58">
        <v>0.2</v>
      </c>
      <c r="X13" s="58">
        <v>0.25</v>
      </c>
      <c r="Y13" s="58">
        <v>0.5</v>
      </c>
      <c r="Z13" s="58">
        <v>0.8</v>
      </c>
      <c r="AA13" s="58">
        <v>0.8</v>
      </c>
      <c r="AB13" s="58">
        <v>0.8</v>
      </c>
      <c r="AC13" s="58">
        <v>0.5</v>
      </c>
      <c r="AD13" s="58">
        <v>0.35</v>
      </c>
      <c r="AE13" s="58">
        <v>0.2</v>
      </c>
      <c r="AF13" s="58" t="s">
        <v>3303</v>
      </c>
    </row>
    <row r="14" spans="1:32">
      <c r="A14" s="58" t="s">
        <v>795</v>
      </c>
      <c r="B14" s="58" t="s">
        <v>2</v>
      </c>
      <c r="D14" s="58" t="s">
        <v>1904</v>
      </c>
      <c r="E14" s="64">
        <v>41640</v>
      </c>
      <c r="F14" s="64">
        <v>42004</v>
      </c>
      <c r="G14" s="58" t="s">
        <v>1898</v>
      </c>
      <c r="H14" s="58">
        <v>0</v>
      </c>
      <c r="I14" s="58"/>
      <c r="J14" s="58"/>
      <c r="K14" s="58"/>
      <c r="L14" s="58"/>
      <c r="M14" s="58"/>
      <c r="N14" s="58"/>
      <c r="O14" s="58"/>
      <c r="P14" s="58"/>
      <c r="Q14" s="58"/>
      <c r="R14" s="58"/>
      <c r="S14" s="58"/>
      <c r="T14" s="58"/>
      <c r="U14" s="58"/>
      <c r="V14" s="58"/>
      <c r="W14" s="58"/>
      <c r="X14" s="58"/>
      <c r="Y14" s="58"/>
      <c r="Z14" s="58"/>
      <c r="AA14" s="58"/>
      <c r="AB14" s="58"/>
      <c r="AC14" s="58"/>
      <c r="AD14" s="58"/>
      <c r="AE14" s="58"/>
      <c r="AF14" s="58" t="s">
        <v>3303</v>
      </c>
    </row>
    <row r="15" spans="1:32">
      <c r="A15" s="58" t="s">
        <v>795</v>
      </c>
      <c r="B15" s="58" t="s">
        <v>2</v>
      </c>
      <c r="D15" s="58" t="s">
        <v>1905</v>
      </c>
      <c r="E15" s="64">
        <v>41640</v>
      </c>
      <c r="F15" s="64">
        <v>42004</v>
      </c>
      <c r="G15" s="58" t="s">
        <v>1898</v>
      </c>
      <c r="H15" s="58">
        <v>1</v>
      </c>
      <c r="I15" s="58"/>
      <c r="J15" s="58"/>
      <c r="K15" s="58"/>
      <c r="L15" s="58"/>
      <c r="M15" s="58"/>
      <c r="N15" s="58"/>
      <c r="O15" s="58"/>
      <c r="P15" s="58"/>
      <c r="Q15" s="58"/>
      <c r="R15" s="58"/>
      <c r="S15" s="58"/>
      <c r="T15" s="58"/>
      <c r="U15" s="58"/>
      <c r="V15" s="58"/>
      <c r="W15" s="58"/>
      <c r="X15" s="58"/>
      <c r="Y15" s="58"/>
      <c r="Z15" s="58"/>
      <c r="AA15" s="58"/>
      <c r="AB15" s="58"/>
      <c r="AC15" s="58"/>
      <c r="AD15" s="58"/>
      <c r="AE15" s="58"/>
      <c r="AF15" s="58" t="s">
        <v>3303</v>
      </c>
    </row>
    <row r="16" spans="1:32">
      <c r="A16" s="58" t="s">
        <v>795</v>
      </c>
      <c r="B16" s="58" t="s">
        <v>2</v>
      </c>
      <c r="D16" s="58" t="s">
        <v>1907</v>
      </c>
      <c r="E16" s="64">
        <v>41640</v>
      </c>
      <c r="F16" s="64">
        <v>42004</v>
      </c>
      <c r="G16" s="58" t="s">
        <v>1903</v>
      </c>
      <c r="H16" s="58">
        <v>0.05</v>
      </c>
      <c r="I16" s="58">
        <v>0</v>
      </c>
      <c r="J16" s="58">
        <v>0</v>
      </c>
      <c r="K16" s="58">
        <v>0</v>
      </c>
      <c r="L16" s="58">
        <v>0</v>
      </c>
      <c r="M16" s="58">
        <v>0</v>
      </c>
      <c r="N16" s="58">
        <v>0.05</v>
      </c>
      <c r="O16" s="58">
        <v>0.5</v>
      </c>
      <c r="P16" s="58">
        <v>0.5</v>
      </c>
      <c r="Q16" s="58">
        <v>0.2</v>
      </c>
      <c r="R16" s="58">
        <v>0.2</v>
      </c>
      <c r="S16" s="58">
        <v>0.3</v>
      </c>
      <c r="T16" s="58">
        <v>0.5</v>
      </c>
      <c r="U16" s="58">
        <v>0.5</v>
      </c>
      <c r="V16" s="58">
        <v>0.3</v>
      </c>
      <c r="W16" s="58">
        <v>0.2</v>
      </c>
      <c r="X16" s="58">
        <v>0.25</v>
      </c>
      <c r="Y16" s="58">
        <v>0.35</v>
      </c>
      <c r="Z16" s="58">
        <v>0.55000000000000004</v>
      </c>
      <c r="AA16" s="58">
        <v>0.65</v>
      </c>
      <c r="AB16" s="58">
        <v>0.7</v>
      </c>
      <c r="AC16" s="58">
        <v>0.35</v>
      </c>
      <c r="AD16" s="58">
        <v>0.2</v>
      </c>
      <c r="AE16" s="58">
        <v>0.2</v>
      </c>
      <c r="AF16" s="58" t="s">
        <v>3303</v>
      </c>
    </row>
    <row r="17" spans="1:32">
      <c r="A17" s="58" t="s">
        <v>795</v>
      </c>
      <c r="B17" s="58" t="s">
        <v>2</v>
      </c>
      <c r="D17" s="58" t="s">
        <v>1908</v>
      </c>
      <c r="E17" s="64">
        <v>41640</v>
      </c>
      <c r="F17" s="64">
        <v>42004</v>
      </c>
      <c r="G17" s="58" t="s">
        <v>1903</v>
      </c>
      <c r="H17" s="58">
        <v>0.05</v>
      </c>
      <c r="I17" s="58">
        <v>0</v>
      </c>
      <c r="J17" s="58">
        <v>0</v>
      </c>
      <c r="K17" s="58">
        <v>0</v>
      </c>
      <c r="L17" s="58">
        <v>0</v>
      </c>
      <c r="M17" s="58">
        <v>0</v>
      </c>
      <c r="N17" s="58">
        <v>0.05</v>
      </c>
      <c r="O17" s="58">
        <v>0.5</v>
      </c>
      <c r="P17" s="58">
        <v>0.5</v>
      </c>
      <c r="Q17" s="58">
        <v>0.4</v>
      </c>
      <c r="R17" s="58">
        <v>0.2</v>
      </c>
      <c r="S17" s="58">
        <v>0.45</v>
      </c>
      <c r="T17" s="58">
        <v>0.5</v>
      </c>
      <c r="U17" s="58">
        <v>0.5</v>
      </c>
      <c r="V17" s="58">
        <v>0.35</v>
      </c>
      <c r="W17" s="58">
        <v>0.3</v>
      </c>
      <c r="X17" s="58">
        <v>0.3</v>
      </c>
      <c r="Y17" s="58">
        <v>0.3</v>
      </c>
      <c r="Z17" s="58">
        <v>0.7</v>
      </c>
      <c r="AA17" s="58">
        <v>0.9</v>
      </c>
      <c r="AB17" s="58">
        <v>0.7</v>
      </c>
      <c r="AC17" s="58">
        <v>0.65</v>
      </c>
      <c r="AD17" s="58">
        <v>0.55000000000000004</v>
      </c>
      <c r="AE17" s="58">
        <v>0.35</v>
      </c>
      <c r="AF17" s="58" t="s">
        <v>3303</v>
      </c>
    </row>
    <row r="18" spans="1:32">
      <c r="A18" s="58" t="s">
        <v>1909</v>
      </c>
      <c r="B18" s="58" t="s">
        <v>1910</v>
      </c>
      <c r="D18" s="58" t="s">
        <v>1911</v>
      </c>
      <c r="E18" s="64">
        <v>41640</v>
      </c>
      <c r="F18" s="64">
        <v>42004</v>
      </c>
      <c r="G18" s="58" t="s">
        <v>1903</v>
      </c>
      <c r="H18" s="58">
        <v>0.2</v>
      </c>
      <c r="I18" s="58">
        <v>0</v>
      </c>
      <c r="J18" s="58">
        <v>0</v>
      </c>
      <c r="K18" s="58">
        <v>0</v>
      </c>
      <c r="L18" s="58">
        <v>0</v>
      </c>
      <c r="M18" s="58">
        <v>0</v>
      </c>
      <c r="N18" s="58">
        <v>0.15</v>
      </c>
      <c r="O18" s="58">
        <v>0.6</v>
      </c>
      <c r="P18" s="58">
        <v>0.55000000000000004</v>
      </c>
      <c r="Q18" s="58">
        <v>0.45</v>
      </c>
      <c r="R18" s="58">
        <v>0.4</v>
      </c>
      <c r="S18" s="58">
        <v>0.45</v>
      </c>
      <c r="T18" s="58">
        <v>0.4</v>
      </c>
      <c r="U18" s="58">
        <v>0.35</v>
      </c>
      <c r="V18" s="58">
        <v>0.3</v>
      </c>
      <c r="W18" s="58">
        <v>0.3</v>
      </c>
      <c r="X18" s="58">
        <v>0.3</v>
      </c>
      <c r="Y18" s="58">
        <v>0.4</v>
      </c>
      <c r="Z18" s="58">
        <v>0.55000000000000004</v>
      </c>
      <c r="AA18" s="58">
        <v>0.6</v>
      </c>
      <c r="AB18" s="58">
        <v>0.5</v>
      </c>
      <c r="AC18" s="58">
        <v>0.55000000000000004</v>
      </c>
      <c r="AD18" s="58">
        <v>0.45</v>
      </c>
      <c r="AE18" s="58">
        <v>0.25</v>
      </c>
      <c r="AF18" s="58" t="s">
        <v>3303</v>
      </c>
    </row>
    <row r="19" spans="1:32">
      <c r="A19" s="58" t="s">
        <v>1909</v>
      </c>
      <c r="B19" s="58" t="s">
        <v>1910</v>
      </c>
      <c r="D19" s="58" t="s">
        <v>1912</v>
      </c>
      <c r="E19" s="64">
        <v>41640</v>
      </c>
      <c r="F19" s="64">
        <v>42004</v>
      </c>
      <c r="G19" s="58" t="s">
        <v>1903</v>
      </c>
      <c r="H19" s="58">
        <v>0.2</v>
      </c>
      <c r="I19" s="58">
        <v>0</v>
      </c>
      <c r="J19" s="58">
        <v>0</v>
      </c>
      <c r="K19" s="58">
        <v>0</v>
      </c>
      <c r="L19" s="58">
        <v>0</v>
      </c>
      <c r="M19" s="58">
        <v>0</v>
      </c>
      <c r="N19" s="58">
        <v>0.15</v>
      </c>
      <c r="O19" s="58">
        <v>0.15</v>
      </c>
      <c r="P19" s="58">
        <v>0.15</v>
      </c>
      <c r="Q19" s="58">
        <v>0.5</v>
      </c>
      <c r="R19" s="58">
        <v>0.45</v>
      </c>
      <c r="S19" s="58">
        <v>0.5</v>
      </c>
      <c r="T19" s="58">
        <v>0.5</v>
      </c>
      <c r="U19" s="58">
        <v>0.45</v>
      </c>
      <c r="V19" s="58">
        <v>0.4</v>
      </c>
      <c r="W19" s="58">
        <v>0.4</v>
      </c>
      <c r="X19" s="58">
        <v>0.35</v>
      </c>
      <c r="Y19" s="58">
        <v>0.4</v>
      </c>
      <c r="Z19" s="58">
        <v>0.55000000000000004</v>
      </c>
      <c r="AA19" s="58">
        <v>0.55000000000000004</v>
      </c>
      <c r="AB19" s="58">
        <v>0.5</v>
      </c>
      <c r="AC19" s="58">
        <v>0.55000000000000004</v>
      </c>
      <c r="AD19" s="58">
        <v>0.4</v>
      </c>
      <c r="AE19" s="58">
        <v>0.3</v>
      </c>
      <c r="AF19" s="58" t="s">
        <v>3303</v>
      </c>
    </row>
    <row r="20" spans="1:32">
      <c r="A20" s="58" t="s">
        <v>1909</v>
      </c>
      <c r="B20" s="58" t="s">
        <v>1910</v>
      </c>
      <c r="D20" s="58" t="s">
        <v>1907</v>
      </c>
      <c r="E20" s="64">
        <v>41640</v>
      </c>
      <c r="F20" s="64">
        <v>42004</v>
      </c>
      <c r="G20" s="58" t="s">
        <v>1903</v>
      </c>
      <c r="H20" s="58">
        <v>0.25</v>
      </c>
      <c r="I20" s="58">
        <v>0</v>
      </c>
      <c r="J20" s="58">
        <v>0</v>
      </c>
      <c r="K20" s="58">
        <v>0</v>
      </c>
      <c r="L20" s="58">
        <v>0</v>
      </c>
      <c r="M20" s="58">
        <v>0</v>
      </c>
      <c r="N20" s="58">
        <v>0.15</v>
      </c>
      <c r="O20" s="58">
        <v>0.15</v>
      </c>
      <c r="P20" s="58">
        <v>0.15</v>
      </c>
      <c r="Q20" s="58">
        <v>0.15</v>
      </c>
      <c r="R20" s="58">
        <v>0.5</v>
      </c>
      <c r="S20" s="58">
        <v>0.5</v>
      </c>
      <c r="T20" s="58">
        <v>0.4</v>
      </c>
      <c r="U20" s="58">
        <v>0.4</v>
      </c>
      <c r="V20" s="58">
        <v>0.3</v>
      </c>
      <c r="W20" s="58">
        <v>0.3</v>
      </c>
      <c r="X20" s="58">
        <v>0.3</v>
      </c>
      <c r="Y20" s="58">
        <v>0.4</v>
      </c>
      <c r="Z20" s="58">
        <v>0.5</v>
      </c>
      <c r="AA20" s="58">
        <v>0.5</v>
      </c>
      <c r="AB20" s="58">
        <v>0.4</v>
      </c>
      <c r="AC20" s="58">
        <v>0.5</v>
      </c>
      <c r="AD20" s="58">
        <v>0.4</v>
      </c>
      <c r="AE20" s="58">
        <v>0.2</v>
      </c>
      <c r="AF20" s="58" t="s">
        <v>3303</v>
      </c>
    </row>
    <row r="21" spans="1:32">
      <c r="A21" s="58" t="s">
        <v>838</v>
      </c>
      <c r="B21" s="58" t="s">
        <v>1913</v>
      </c>
      <c r="C21" s="58" t="s">
        <v>1914</v>
      </c>
      <c r="D21" s="58" t="s">
        <v>1911</v>
      </c>
      <c r="E21" s="64">
        <v>41640</v>
      </c>
      <c r="F21" s="64">
        <v>42004</v>
      </c>
      <c r="G21" s="58" t="s">
        <v>1903</v>
      </c>
      <c r="H21" s="58">
        <v>24</v>
      </c>
      <c r="I21" s="58">
        <v>30</v>
      </c>
      <c r="J21" s="58">
        <v>30</v>
      </c>
      <c r="K21" s="58">
        <v>30</v>
      </c>
      <c r="L21" s="58">
        <v>30</v>
      </c>
      <c r="M21" s="58">
        <v>24</v>
      </c>
      <c r="N21" s="58">
        <v>24</v>
      </c>
      <c r="O21" s="58">
        <v>24</v>
      </c>
      <c r="P21" s="58">
        <v>24</v>
      </c>
      <c r="Q21" s="58">
        <v>24</v>
      </c>
      <c r="R21" s="58">
        <v>24</v>
      </c>
      <c r="S21" s="58">
        <v>24</v>
      </c>
      <c r="T21" s="58">
        <v>24</v>
      </c>
      <c r="U21" s="58">
        <v>24</v>
      </c>
      <c r="V21" s="58">
        <v>24</v>
      </c>
      <c r="W21" s="58">
        <v>24</v>
      </c>
      <c r="X21" s="58">
        <v>24</v>
      </c>
      <c r="Y21" s="58">
        <v>24</v>
      </c>
      <c r="Z21" s="58">
        <v>24</v>
      </c>
      <c r="AA21" s="58">
        <v>24</v>
      </c>
      <c r="AB21" s="58">
        <v>24</v>
      </c>
      <c r="AC21" s="58">
        <v>24</v>
      </c>
      <c r="AD21" s="58">
        <v>24</v>
      </c>
      <c r="AE21" s="58">
        <v>24</v>
      </c>
      <c r="AF21" s="58" t="s">
        <v>3303</v>
      </c>
    </row>
    <row r="22" spans="1:32">
      <c r="A22" s="58" t="s">
        <v>838</v>
      </c>
      <c r="B22" s="58" t="s">
        <v>1913</v>
      </c>
      <c r="C22" s="58" t="s">
        <v>1914</v>
      </c>
      <c r="D22" s="58" t="s">
        <v>1904</v>
      </c>
      <c r="E22" s="64">
        <v>41640</v>
      </c>
      <c r="F22" s="64">
        <v>42004</v>
      </c>
      <c r="G22" s="58" t="s">
        <v>1898</v>
      </c>
      <c r="H22" s="58">
        <v>30</v>
      </c>
      <c r="I22" s="58"/>
      <c r="J22" s="58"/>
      <c r="K22" s="58"/>
      <c r="L22" s="58"/>
      <c r="M22" s="58"/>
      <c r="N22" s="58"/>
      <c r="O22" s="58"/>
      <c r="P22" s="58"/>
      <c r="Q22" s="58"/>
      <c r="R22" s="58"/>
      <c r="S22" s="58"/>
      <c r="T22" s="58"/>
      <c r="U22" s="58"/>
      <c r="V22" s="58"/>
      <c r="W22" s="58"/>
      <c r="X22" s="58"/>
      <c r="Y22" s="58"/>
      <c r="Z22" s="58"/>
      <c r="AA22" s="58"/>
      <c r="AB22" s="58"/>
      <c r="AC22" s="58"/>
      <c r="AD22" s="58"/>
      <c r="AE22" s="58"/>
      <c r="AF22" s="58" t="s">
        <v>3303</v>
      </c>
    </row>
    <row r="23" spans="1:32">
      <c r="A23" s="58" t="s">
        <v>852</v>
      </c>
      <c r="B23" s="58" t="s">
        <v>1913</v>
      </c>
      <c r="C23" s="58" t="s">
        <v>1914</v>
      </c>
      <c r="D23" s="58" t="s">
        <v>1911</v>
      </c>
      <c r="E23" s="64">
        <v>41640</v>
      </c>
      <c r="F23" s="64">
        <v>42004</v>
      </c>
      <c r="G23" s="58" t="s">
        <v>1903</v>
      </c>
      <c r="H23" s="58">
        <v>26</v>
      </c>
      <c r="I23" s="58">
        <v>30</v>
      </c>
      <c r="J23" s="58">
        <v>30</v>
      </c>
      <c r="K23" s="58">
        <v>30</v>
      </c>
      <c r="L23" s="58">
        <v>30</v>
      </c>
      <c r="M23" s="58">
        <v>26</v>
      </c>
      <c r="N23" s="58">
        <v>26</v>
      </c>
      <c r="O23" s="58">
        <v>26</v>
      </c>
      <c r="P23" s="58">
        <v>26</v>
      </c>
      <c r="Q23" s="58">
        <v>26</v>
      </c>
      <c r="R23" s="58">
        <v>26</v>
      </c>
      <c r="S23" s="58">
        <v>26</v>
      </c>
      <c r="T23" s="58">
        <v>26</v>
      </c>
      <c r="U23" s="58">
        <v>26</v>
      </c>
      <c r="V23" s="58">
        <v>26</v>
      </c>
      <c r="W23" s="58">
        <v>26</v>
      </c>
      <c r="X23" s="58">
        <v>26</v>
      </c>
      <c r="Y23" s="58">
        <v>26</v>
      </c>
      <c r="Z23" s="58">
        <v>26</v>
      </c>
      <c r="AA23" s="58">
        <v>26</v>
      </c>
      <c r="AB23" s="58">
        <v>26</v>
      </c>
      <c r="AC23" s="58">
        <v>26</v>
      </c>
      <c r="AD23" s="58">
        <v>26</v>
      </c>
      <c r="AE23" s="58">
        <v>26</v>
      </c>
      <c r="AF23" s="58" t="s">
        <v>3303</v>
      </c>
    </row>
    <row r="24" spans="1:32">
      <c r="A24" s="58" t="s">
        <v>852</v>
      </c>
      <c r="B24" s="58" t="s">
        <v>1913</v>
      </c>
      <c r="C24" s="58" t="s">
        <v>1914</v>
      </c>
      <c r="D24" s="58" t="s">
        <v>1904</v>
      </c>
      <c r="E24" s="64">
        <v>41640</v>
      </c>
      <c r="F24" s="64">
        <v>42004</v>
      </c>
      <c r="G24" s="58" t="s">
        <v>1898</v>
      </c>
      <c r="H24" s="58">
        <v>30</v>
      </c>
      <c r="I24" s="58"/>
      <c r="J24" s="58"/>
      <c r="K24" s="58"/>
      <c r="L24" s="58"/>
      <c r="M24" s="58"/>
      <c r="N24" s="58"/>
      <c r="O24" s="58"/>
      <c r="P24" s="58"/>
      <c r="Q24" s="58"/>
      <c r="R24" s="58"/>
      <c r="S24" s="58"/>
      <c r="T24" s="58"/>
      <c r="U24" s="58"/>
      <c r="V24" s="58"/>
      <c r="W24" s="58"/>
      <c r="X24" s="58"/>
      <c r="Y24" s="58"/>
      <c r="Z24" s="58"/>
      <c r="AA24" s="58"/>
      <c r="AB24" s="58"/>
      <c r="AC24" s="58"/>
      <c r="AD24" s="58"/>
      <c r="AE24" s="58"/>
      <c r="AF24" s="58" t="s">
        <v>3303</v>
      </c>
    </row>
    <row r="25" spans="1:32">
      <c r="A25" s="58" t="s">
        <v>1915</v>
      </c>
      <c r="B25" s="58" t="s">
        <v>1916</v>
      </c>
      <c r="D25" s="58" t="s">
        <v>1917</v>
      </c>
      <c r="E25" s="64">
        <v>41640</v>
      </c>
      <c r="F25" s="64">
        <v>42004</v>
      </c>
      <c r="G25" s="58" t="s">
        <v>1898</v>
      </c>
      <c r="H25" s="58">
        <v>1</v>
      </c>
      <c r="I25" s="58"/>
      <c r="J25" s="58"/>
      <c r="K25" s="58"/>
      <c r="L25" s="58"/>
      <c r="M25" s="58"/>
      <c r="N25" s="58"/>
      <c r="O25" s="58"/>
      <c r="P25" s="58"/>
      <c r="Q25" s="58"/>
      <c r="R25" s="58"/>
      <c r="S25" s="58"/>
      <c r="T25" s="58"/>
      <c r="U25" s="58"/>
      <c r="V25" s="58"/>
      <c r="W25" s="58"/>
      <c r="X25" s="58"/>
      <c r="Y25" s="58"/>
      <c r="Z25" s="58"/>
      <c r="AA25" s="58"/>
      <c r="AB25" s="58"/>
      <c r="AC25" s="58"/>
      <c r="AD25" s="58"/>
      <c r="AE25" s="58"/>
      <c r="AF25" s="58" t="s">
        <v>3303</v>
      </c>
    </row>
    <row r="26" spans="1:32">
      <c r="A26" s="58" t="s">
        <v>1915</v>
      </c>
      <c r="B26" s="58" t="s">
        <v>1916</v>
      </c>
      <c r="D26" s="58" t="s">
        <v>1905</v>
      </c>
      <c r="E26" s="64">
        <v>41640</v>
      </c>
      <c r="F26" s="64">
        <v>42004</v>
      </c>
      <c r="G26" s="58" t="s">
        <v>1898</v>
      </c>
      <c r="H26" s="58">
        <v>0.5</v>
      </c>
      <c r="I26" s="58"/>
      <c r="J26" s="58"/>
      <c r="K26" s="58"/>
      <c r="L26" s="58"/>
      <c r="M26" s="58"/>
      <c r="N26" s="58"/>
      <c r="O26" s="58"/>
      <c r="P26" s="58"/>
      <c r="Q26" s="58"/>
      <c r="R26" s="58"/>
      <c r="S26" s="58"/>
      <c r="T26" s="58"/>
      <c r="U26" s="58"/>
      <c r="V26" s="58"/>
      <c r="W26" s="58"/>
      <c r="X26" s="58"/>
      <c r="Y26" s="58"/>
      <c r="Z26" s="58"/>
      <c r="AA26" s="58"/>
      <c r="AB26" s="58"/>
      <c r="AC26" s="58"/>
      <c r="AD26" s="58"/>
      <c r="AE26" s="58"/>
      <c r="AF26" s="58" t="s">
        <v>3303</v>
      </c>
    </row>
    <row r="27" spans="1:32">
      <c r="A27" s="58" t="s">
        <v>1915</v>
      </c>
      <c r="B27" s="58" t="s">
        <v>1916</v>
      </c>
      <c r="D27" s="58" t="s">
        <v>1918</v>
      </c>
      <c r="E27" s="64">
        <v>41913</v>
      </c>
      <c r="F27" s="64">
        <v>42004</v>
      </c>
      <c r="G27" s="58" t="s">
        <v>1898</v>
      </c>
      <c r="H27" s="58">
        <v>1</v>
      </c>
      <c r="I27" s="58"/>
      <c r="J27" s="58"/>
      <c r="K27" s="58"/>
      <c r="L27" s="58"/>
      <c r="M27" s="58"/>
      <c r="N27" s="58"/>
      <c r="O27" s="58"/>
      <c r="P27" s="58"/>
      <c r="Q27" s="58"/>
      <c r="R27" s="58"/>
      <c r="S27" s="58"/>
      <c r="T27" s="58"/>
      <c r="U27" s="58"/>
      <c r="V27" s="58"/>
      <c r="W27" s="58"/>
      <c r="X27" s="58"/>
      <c r="Y27" s="58"/>
      <c r="Z27" s="58"/>
      <c r="AA27" s="58"/>
      <c r="AB27" s="58"/>
      <c r="AC27" s="58"/>
      <c r="AD27" s="58"/>
      <c r="AE27" s="58"/>
      <c r="AF27" s="58" t="s">
        <v>3303</v>
      </c>
    </row>
    <row r="28" spans="1:32">
      <c r="A28" s="58" t="s">
        <v>1915</v>
      </c>
      <c r="B28" s="58" t="s">
        <v>1916</v>
      </c>
      <c r="D28" s="58" t="s">
        <v>1918</v>
      </c>
      <c r="E28" s="64">
        <v>41760</v>
      </c>
      <c r="F28" s="64">
        <v>41912</v>
      </c>
      <c r="G28" s="58" t="s">
        <v>1898</v>
      </c>
      <c r="H28" s="58">
        <v>0.5</v>
      </c>
      <c r="I28" s="58"/>
      <c r="J28" s="58"/>
      <c r="K28" s="58"/>
      <c r="L28" s="58"/>
      <c r="M28" s="58"/>
      <c r="N28" s="58"/>
      <c r="O28" s="58"/>
      <c r="P28" s="58"/>
      <c r="Q28" s="58"/>
      <c r="R28" s="58"/>
      <c r="S28" s="58"/>
      <c r="T28" s="58"/>
      <c r="U28" s="58"/>
      <c r="V28" s="58"/>
      <c r="W28" s="58"/>
      <c r="X28" s="58"/>
      <c r="Y28" s="58"/>
      <c r="Z28" s="58"/>
      <c r="AA28" s="58"/>
      <c r="AB28" s="58"/>
      <c r="AC28" s="58"/>
      <c r="AD28" s="58"/>
      <c r="AE28" s="58"/>
      <c r="AF28" s="58" t="s">
        <v>3303</v>
      </c>
    </row>
    <row r="29" spans="1:32">
      <c r="A29" s="58" t="s">
        <v>821</v>
      </c>
      <c r="B29" s="58" t="s">
        <v>1901</v>
      </c>
      <c r="D29" s="58" t="s">
        <v>1919</v>
      </c>
      <c r="E29" s="64">
        <v>41640</v>
      </c>
      <c r="F29" s="64">
        <v>42004</v>
      </c>
      <c r="G29" s="58" t="s">
        <v>1903</v>
      </c>
      <c r="H29" s="58">
        <v>0.02</v>
      </c>
      <c r="I29" s="58">
        <v>0.02</v>
      </c>
      <c r="J29" s="58">
        <v>0.02</v>
      </c>
      <c r="K29" s="58">
        <v>0.02</v>
      </c>
      <c r="L29" s="58">
        <v>0.02</v>
      </c>
      <c r="M29" s="58">
        <v>0.05</v>
      </c>
      <c r="N29" s="58">
        <v>0.1</v>
      </c>
      <c r="O29" s="58">
        <v>0.15</v>
      </c>
      <c r="P29" s="58">
        <v>0.2</v>
      </c>
      <c r="Q29" s="58">
        <v>0.15</v>
      </c>
      <c r="R29" s="58">
        <v>0.25</v>
      </c>
      <c r="S29" s="58">
        <v>0.25</v>
      </c>
      <c r="T29" s="58">
        <v>0.25</v>
      </c>
      <c r="U29" s="58">
        <v>0.2</v>
      </c>
      <c r="V29" s="58">
        <v>0.15</v>
      </c>
      <c r="W29" s="58">
        <v>0.2</v>
      </c>
      <c r="X29" s="58">
        <v>0.3</v>
      </c>
      <c r="Y29" s="58">
        <v>0.3</v>
      </c>
      <c r="Z29" s="58">
        <v>0.3</v>
      </c>
      <c r="AA29" s="58">
        <v>0.2</v>
      </c>
      <c r="AB29" s="58">
        <v>0.2</v>
      </c>
      <c r="AC29" s="58">
        <v>0.15</v>
      </c>
      <c r="AD29" s="58">
        <v>0.1</v>
      </c>
      <c r="AE29" s="58">
        <v>0.05</v>
      </c>
      <c r="AF29" s="58" t="s">
        <v>3303</v>
      </c>
    </row>
    <row r="30" spans="1:32">
      <c r="A30" s="58" t="s">
        <v>821</v>
      </c>
      <c r="B30" s="58" t="s">
        <v>1901</v>
      </c>
      <c r="D30" s="58" t="s">
        <v>1904</v>
      </c>
      <c r="E30" s="64">
        <v>41640</v>
      </c>
      <c r="F30" s="64">
        <v>42004</v>
      </c>
      <c r="G30" s="58" t="s">
        <v>1898</v>
      </c>
      <c r="H30" s="58">
        <v>0</v>
      </c>
      <c r="I30" s="58"/>
      <c r="J30" s="58"/>
      <c r="K30" s="58"/>
      <c r="L30" s="58"/>
      <c r="M30" s="58"/>
      <c r="N30" s="58"/>
      <c r="O30" s="58"/>
      <c r="P30" s="58"/>
      <c r="Q30" s="58"/>
      <c r="R30" s="58"/>
      <c r="S30" s="58"/>
      <c r="T30" s="58"/>
      <c r="U30" s="58"/>
      <c r="V30" s="58"/>
      <c r="W30" s="58"/>
      <c r="X30" s="58"/>
      <c r="Y30" s="58"/>
      <c r="Z30" s="58"/>
      <c r="AA30" s="58"/>
      <c r="AB30" s="58"/>
      <c r="AC30" s="58"/>
      <c r="AD30" s="58"/>
      <c r="AE30" s="58"/>
      <c r="AF30" s="58" t="s">
        <v>3303</v>
      </c>
    </row>
    <row r="31" spans="1:32">
      <c r="A31" s="58" t="s">
        <v>821</v>
      </c>
      <c r="B31" s="58" t="s">
        <v>1901</v>
      </c>
      <c r="D31" s="58" t="s">
        <v>1905</v>
      </c>
      <c r="E31" s="64">
        <v>41640</v>
      </c>
      <c r="F31" s="64">
        <v>42004</v>
      </c>
      <c r="G31" s="58" t="s">
        <v>1898</v>
      </c>
      <c r="H31" s="58">
        <v>0.25</v>
      </c>
      <c r="I31" s="58"/>
      <c r="J31" s="58"/>
      <c r="K31" s="58"/>
      <c r="L31" s="58"/>
      <c r="M31" s="58"/>
      <c r="N31" s="58"/>
      <c r="O31" s="58"/>
      <c r="P31" s="58"/>
      <c r="Q31" s="58"/>
      <c r="R31" s="58"/>
      <c r="S31" s="58"/>
      <c r="T31" s="58"/>
      <c r="U31" s="58"/>
      <c r="V31" s="58"/>
      <c r="W31" s="58"/>
      <c r="X31" s="58"/>
      <c r="Y31" s="58"/>
      <c r="Z31" s="58"/>
      <c r="AA31" s="58"/>
      <c r="AB31" s="58"/>
      <c r="AC31" s="58"/>
      <c r="AD31" s="58"/>
      <c r="AE31" s="58"/>
      <c r="AF31" s="58" t="s">
        <v>3303</v>
      </c>
    </row>
    <row r="32" spans="1:32">
      <c r="A32" s="58" t="s">
        <v>824</v>
      </c>
      <c r="B32" s="58" t="s">
        <v>1913</v>
      </c>
      <c r="C32" s="58" t="s">
        <v>1914</v>
      </c>
      <c r="D32" s="58" t="s">
        <v>1906</v>
      </c>
      <c r="E32" s="64">
        <v>41640</v>
      </c>
      <c r="F32" s="64">
        <v>42004</v>
      </c>
      <c r="G32" s="58" t="s">
        <v>1903</v>
      </c>
      <c r="H32" s="58">
        <v>21</v>
      </c>
      <c r="I32" s="58">
        <v>15.6</v>
      </c>
      <c r="J32" s="58">
        <v>15.6</v>
      </c>
      <c r="K32" s="58">
        <v>15.6</v>
      </c>
      <c r="L32" s="58">
        <v>15.6</v>
      </c>
      <c r="M32" s="58">
        <v>21</v>
      </c>
      <c r="N32" s="58">
        <v>21</v>
      </c>
      <c r="O32" s="58">
        <v>21</v>
      </c>
      <c r="P32" s="58">
        <v>21</v>
      </c>
      <c r="Q32" s="58">
        <v>21</v>
      </c>
      <c r="R32" s="58">
        <v>21</v>
      </c>
      <c r="S32" s="58">
        <v>21</v>
      </c>
      <c r="T32" s="58">
        <v>21</v>
      </c>
      <c r="U32" s="58">
        <v>21</v>
      </c>
      <c r="V32" s="58">
        <v>21</v>
      </c>
      <c r="W32" s="58">
        <v>21</v>
      </c>
      <c r="X32" s="58">
        <v>21</v>
      </c>
      <c r="Y32" s="58">
        <v>21</v>
      </c>
      <c r="Z32" s="58">
        <v>21</v>
      </c>
      <c r="AA32" s="58">
        <v>21</v>
      </c>
      <c r="AB32" s="58">
        <v>21</v>
      </c>
      <c r="AC32" s="58">
        <v>21</v>
      </c>
      <c r="AD32" s="58">
        <v>21</v>
      </c>
      <c r="AE32" s="58">
        <v>21</v>
      </c>
      <c r="AF32" s="58" t="s">
        <v>3303</v>
      </c>
    </row>
    <row r="33" spans="1:32">
      <c r="A33" s="58" t="s">
        <v>824</v>
      </c>
      <c r="B33" s="58" t="s">
        <v>1913</v>
      </c>
      <c r="C33" s="58" t="s">
        <v>1914</v>
      </c>
      <c r="D33" s="58" t="s">
        <v>1904</v>
      </c>
      <c r="E33" s="64">
        <v>41640</v>
      </c>
      <c r="F33" s="64">
        <v>42004</v>
      </c>
      <c r="G33" s="58" t="s">
        <v>1898</v>
      </c>
      <c r="H33" s="58">
        <v>21</v>
      </c>
      <c r="I33" s="58"/>
      <c r="J33" s="58"/>
      <c r="K33" s="58"/>
      <c r="L33" s="58"/>
      <c r="M33" s="58"/>
      <c r="N33" s="58"/>
      <c r="O33" s="58"/>
      <c r="P33" s="58"/>
      <c r="Q33" s="58"/>
      <c r="R33" s="58"/>
      <c r="S33" s="58"/>
      <c r="T33" s="58"/>
      <c r="U33" s="58"/>
      <c r="V33" s="58"/>
      <c r="W33" s="58"/>
      <c r="X33" s="58"/>
      <c r="Y33" s="58"/>
      <c r="Z33" s="58"/>
      <c r="AA33" s="58"/>
      <c r="AB33" s="58"/>
      <c r="AC33" s="58"/>
      <c r="AD33" s="58"/>
      <c r="AE33" s="58"/>
      <c r="AF33" s="58" t="s">
        <v>3303</v>
      </c>
    </row>
    <row r="34" spans="1:32">
      <c r="A34" s="58" t="s">
        <v>824</v>
      </c>
      <c r="B34" s="58" t="s">
        <v>1913</v>
      </c>
      <c r="C34" s="58" t="s">
        <v>1914</v>
      </c>
      <c r="D34" s="58" t="s">
        <v>1905</v>
      </c>
      <c r="E34" s="64">
        <v>41640</v>
      </c>
      <c r="F34" s="64">
        <v>42004</v>
      </c>
      <c r="G34" s="58" t="s">
        <v>1898</v>
      </c>
      <c r="H34" s="58">
        <v>15.6</v>
      </c>
      <c r="I34" s="58"/>
      <c r="J34" s="58"/>
      <c r="K34" s="58"/>
      <c r="L34" s="58"/>
      <c r="M34" s="58"/>
      <c r="N34" s="58"/>
      <c r="O34" s="58"/>
      <c r="P34" s="58"/>
      <c r="Q34" s="58"/>
      <c r="R34" s="58"/>
      <c r="S34" s="58"/>
      <c r="T34" s="58"/>
      <c r="U34" s="58"/>
      <c r="V34" s="58"/>
      <c r="W34" s="58"/>
      <c r="X34" s="58"/>
      <c r="Y34" s="58"/>
      <c r="Z34" s="58"/>
      <c r="AA34" s="58"/>
      <c r="AB34" s="58"/>
      <c r="AC34" s="58"/>
      <c r="AD34" s="58"/>
      <c r="AE34" s="58"/>
      <c r="AF34" s="58" t="s">
        <v>3303</v>
      </c>
    </row>
    <row r="35" spans="1:32">
      <c r="A35" s="58" t="s">
        <v>869</v>
      </c>
      <c r="B35" s="58" t="s">
        <v>1913</v>
      </c>
      <c r="C35" s="58" t="s">
        <v>1914</v>
      </c>
      <c r="D35" s="58" t="s">
        <v>1906</v>
      </c>
      <c r="E35" s="64">
        <v>41640</v>
      </c>
      <c r="F35" s="64">
        <v>42004</v>
      </c>
      <c r="G35" s="58" t="s">
        <v>1903</v>
      </c>
      <c r="H35" s="58">
        <v>19</v>
      </c>
      <c r="I35" s="58">
        <v>15.6</v>
      </c>
      <c r="J35" s="58">
        <v>15.6</v>
      </c>
      <c r="K35" s="58">
        <v>15.6</v>
      </c>
      <c r="L35" s="58">
        <v>15.6</v>
      </c>
      <c r="M35" s="58">
        <v>19</v>
      </c>
      <c r="N35" s="58">
        <v>19</v>
      </c>
      <c r="O35" s="58">
        <v>19</v>
      </c>
      <c r="P35" s="58">
        <v>19</v>
      </c>
      <c r="Q35" s="58">
        <v>19</v>
      </c>
      <c r="R35" s="58">
        <v>19</v>
      </c>
      <c r="S35" s="58">
        <v>19</v>
      </c>
      <c r="T35" s="58">
        <v>19</v>
      </c>
      <c r="U35" s="58">
        <v>19</v>
      </c>
      <c r="V35" s="58">
        <v>19</v>
      </c>
      <c r="W35" s="58">
        <v>19</v>
      </c>
      <c r="X35" s="58">
        <v>19</v>
      </c>
      <c r="Y35" s="58">
        <v>19</v>
      </c>
      <c r="Z35" s="58">
        <v>19</v>
      </c>
      <c r="AA35" s="58">
        <v>19</v>
      </c>
      <c r="AB35" s="58">
        <v>19</v>
      </c>
      <c r="AC35" s="58">
        <v>19</v>
      </c>
      <c r="AD35" s="58">
        <v>19</v>
      </c>
      <c r="AE35" s="58">
        <v>19</v>
      </c>
      <c r="AF35" s="58" t="s">
        <v>3303</v>
      </c>
    </row>
    <row r="36" spans="1:32">
      <c r="A36" s="58" t="s">
        <v>869</v>
      </c>
      <c r="B36" s="58" t="s">
        <v>1913</v>
      </c>
      <c r="C36" s="58" t="s">
        <v>1914</v>
      </c>
      <c r="D36" s="58" t="s">
        <v>1904</v>
      </c>
      <c r="E36" s="64">
        <v>41640</v>
      </c>
      <c r="F36" s="64">
        <v>42004</v>
      </c>
      <c r="G36" s="58" t="s">
        <v>1898</v>
      </c>
      <c r="H36" s="58">
        <v>19</v>
      </c>
      <c r="I36" s="58"/>
      <c r="J36" s="58"/>
      <c r="K36" s="58"/>
      <c r="L36" s="58"/>
      <c r="M36" s="58"/>
      <c r="N36" s="58"/>
      <c r="O36" s="58"/>
      <c r="P36" s="58"/>
      <c r="Q36" s="58"/>
      <c r="R36" s="58"/>
      <c r="S36" s="58"/>
      <c r="T36" s="58"/>
      <c r="U36" s="58"/>
      <c r="V36" s="58"/>
      <c r="W36" s="58"/>
      <c r="X36" s="58"/>
      <c r="Y36" s="58"/>
      <c r="Z36" s="58"/>
      <c r="AA36" s="58"/>
      <c r="AB36" s="58"/>
      <c r="AC36" s="58"/>
      <c r="AD36" s="58"/>
      <c r="AE36" s="58"/>
      <c r="AF36" s="58" t="s">
        <v>3303</v>
      </c>
    </row>
    <row r="37" spans="1:32">
      <c r="A37" s="58" t="s">
        <v>869</v>
      </c>
      <c r="B37" s="58" t="s">
        <v>1913</v>
      </c>
      <c r="C37" s="58" t="s">
        <v>1914</v>
      </c>
      <c r="D37" s="58" t="s">
        <v>1905</v>
      </c>
      <c r="E37" s="64">
        <v>41640</v>
      </c>
      <c r="F37" s="64">
        <v>42004</v>
      </c>
      <c r="G37" s="58" t="s">
        <v>1898</v>
      </c>
      <c r="H37" s="58">
        <v>15.6</v>
      </c>
      <c r="I37" s="58"/>
      <c r="J37" s="58"/>
      <c r="K37" s="58"/>
      <c r="L37" s="58"/>
      <c r="M37" s="58"/>
      <c r="N37" s="58"/>
      <c r="O37" s="58"/>
      <c r="P37" s="58"/>
      <c r="Q37" s="58"/>
      <c r="R37" s="58"/>
      <c r="S37" s="58"/>
      <c r="T37" s="58"/>
      <c r="U37" s="58"/>
      <c r="V37" s="58"/>
      <c r="W37" s="58"/>
      <c r="X37" s="58"/>
      <c r="Y37" s="58"/>
      <c r="Z37" s="58"/>
      <c r="AA37" s="58"/>
      <c r="AB37" s="58"/>
      <c r="AC37" s="58"/>
      <c r="AD37" s="58"/>
      <c r="AE37" s="58"/>
      <c r="AF37" s="58" t="s">
        <v>3303</v>
      </c>
    </row>
    <row r="38" spans="1:32">
      <c r="A38" s="58" t="s">
        <v>797</v>
      </c>
      <c r="B38" s="58" t="s">
        <v>6</v>
      </c>
      <c r="D38" s="58" t="s">
        <v>1920</v>
      </c>
      <c r="E38" s="64">
        <v>41640</v>
      </c>
      <c r="F38" s="64">
        <v>42004</v>
      </c>
      <c r="G38" s="58" t="s">
        <v>1903</v>
      </c>
      <c r="H38" s="58">
        <v>1</v>
      </c>
      <c r="I38" s="58">
        <v>1</v>
      </c>
      <c r="J38" s="58">
        <v>1</v>
      </c>
      <c r="K38" s="58">
        <v>1</v>
      </c>
      <c r="L38" s="58">
        <v>1</v>
      </c>
      <c r="M38" s="58">
        <v>0.5</v>
      </c>
      <c r="N38" s="58">
        <v>0.5</v>
      </c>
      <c r="O38" s="58">
        <v>0.5</v>
      </c>
      <c r="P38" s="58">
        <v>0.5</v>
      </c>
      <c r="Q38" s="58">
        <v>0.5</v>
      </c>
      <c r="R38" s="58">
        <v>0.5</v>
      </c>
      <c r="S38" s="58">
        <v>0.5</v>
      </c>
      <c r="T38" s="58">
        <v>0.5</v>
      </c>
      <c r="U38" s="58">
        <v>0.5</v>
      </c>
      <c r="V38" s="58">
        <v>0.5</v>
      </c>
      <c r="W38" s="58">
        <v>0.5</v>
      </c>
      <c r="X38" s="58">
        <v>0.5</v>
      </c>
      <c r="Y38" s="58">
        <v>0.5</v>
      </c>
      <c r="Z38" s="58">
        <v>0.5</v>
      </c>
      <c r="AA38" s="58">
        <v>0.5</v>
      </c>
      <c r="AB38" s="58">
        <v>0.5</v>
      </c>
      <c r="AC38" s="58">
        <v>0.5</v>
      </c>
      <c r="AD38" s="58">
        <v>0.5</v>
      </c>
      <c r="AE38" s="58">
        <v>0.5</v>
      </c>
      <c r="AF38" s="58" t="s">
        <v>3303</v>
      </c>
    </row>
    <row r="39" spans="1:32">
      <c r="A39" s="58" t="s">
        <v>1921</v>
      </c>
      <c r="B39" s="58" t="s">
        <v>1896</v>
      </c>
      <c r="D39" s="58" t="s">
        <v>1897</v>
      </c>
      <c r="E39" s="64">
        <v>41640</v>
      </c>
      <c r="F39" s="64">
        <v>42004</v>
      </c>
      <c r="G39" s="58" t="s">
        <v>1898</v>
      </c>
      <c r="H39" s="58">
        <v>0</v>
      </c>
      <c r="I39" s="58"/>
      <c r="J39" s="58"/>
      <c r="K39" s="58"/>
      <c r="L39" s="58"/>
      <c r="M39" s="58"/>
      <c r="N39" s="58"/>
      <c r="O39" s="58"/>
      <c r="P39" s="58"/>
      <c r="Q39" s="58"/>
      <c r="R39" s="58"/>
      <c r="S39" s="58"/>
      <c r="T39" s="58"/>
      <c r="U39" s="58"/>
      <c r="V39" s="58"/>
      <c r="W39" s="58"/>
      <c r="X39" s="58"/>
      <c r="Y39" s="58"/>
      <c r="Z39" s="58"/>
      <c r="AA39" s="58"/>
      <c r="AB39" s="58"/>
      <c r="AC39" s="58"/>
      <c r="AD39" s="58"/>
      <c r="AE39" s="58"/>
      <c r="AF39" s="58" t="s">
        <v>3303</v>
      </c>
    </row>
    <row r="40" spans="1:32">
      <c r="A40" s="58" t="s">
        <v>793</v>
      </c>
      <c r="B40" s="58" t="s">
        <v>1899</v>
      </c>
      <c r="C40" s="58" t="s">
        <v>1900</v>
      </c>
      <c r="D40" s="58" t="s">
        <v>1897</v>
      </c>
      <c r="E40" s="64">
        <v>41640</v>
      </c>
      <c r="F40" s="64">
        <v>42004</v>
      </c>
      <c r="G40" s="58" t="s">
        <v>1898</v>
      </c>
      <c r="H40" s="58">
        <v>120</v>
      </c>
      <c r="I40" s="58"/>
      <c r="J40" s="58"/>
      <c r="K40" s="58"/>
      <c r="L40" s="58"/>
      <c r="M40" s="58"/>
      <c r="N40" s="58"/>
      <c r="O40" s="58"/>
      <c r="P40" s="58"/>
      <c r="Q40" s="58"/>
      <c r="R40" s="58"/>
      <c r="S40" s="58"/>
      <c r="T40" s="58"/>
      <c r="U40" s="58"/>
      <c r="V40" s="58"/>
      <c r="W40" s="58"/>
      <c r="X40" s="58"/>
      <c r="Y40" s="58"/>
      <c r="Z40" s="58"/>
      <c r="AA40" s="58"/>
      <c r="AB40" s="58"/>
      <c r="AC40" s="58"/>
      <c r="AD40" s="58"/>
      <c r="AE40" s="58"/>
      <c r="AF40" s="58" t="s">
        <v>3303</v>
      </c>
    </row>
    <row r="41" spans="1:32">
      <c r="A41" s="58" t="s">
        <v>857</v>
      </c>
      <c r="B41" s="58" t="s">
        <v>1913</v>
      </c>
      <c r="C41" s="58" t="s">
        <v>1914</v>
      </c>
      <c r="D41" s="58" t="s">
        <v>1911</v>
      </c>
      <c r="E41" s="64">
        <v>41640</v>
      </c>
      <c r="F41" s="64">
        <v>42004</v>
      </c>
      <c r="G41" s="58" t="s">
        <v>1903</v>
      </c>
      <c r="H41" s="58">
        <v>25</v>
      </c>
      <c r="I41" s="58">
        <v>25</v>
      </c>
      <c r="J41" s="58">
        <v>25</v>
      </c>
      <c r="K41" s="58">
        <v>25</v>
      </c>
      <c r="L41" s="58">
        <v>25</v>
      </c>
      <c r="M41" s="58">
        <v>22.2</v>
      </c>
      <c r="N41" s="58">
        <v>22.2</v>
      </c>
      <c r="O41" s="58">
        <v>22.2</v>
      </c>
      <c r="P41" s="58">
        <v>22.2</v>
      </c>
      <c r="Q41" s="58">
        <v>22.2</v>
      </c>
      <c r="R41" s="58">
        <v>22.2</v>
      </c>
      <c r="S41" s="58">
        <v>22.2</v>
      </c>
      <c r="T41" s="58">
        <v>22.2</v>
      </c>
      <c r="U41" s="58">
        <v>22.2</v>
      </c>
      <c r="V41" s="58">
        <v>22.2</v>
      </c>
      <c r="W41" s="58">
        <v>22.2</v>
      </c>
      <c r="X41" s="58">
        <v>22.2</v>
      </c>
      <c r="Y41" s="58">
        <v>22.2</v>
      </c>
      <c r="Z41" s="58">
        <v>25</v>
      </c>
      <c r="AA41" s="58">
        <v>25</v>
      </c>
      <c r="AB41" s="58">
        <v>25</v>
      </c>
      <c r="AC41" s="58">
        <v>25</v>
      </c>
      <c r="AD41" s="58">
        <v>25</v>
      </c>
      <c r="AE41" s="58">
        <v>25</v>
      </c>
      <c r="AF41" s="58" t="s">
        <v>3303</v>
      </c>
    </row>
    <row r="42" spans="1:32">
      <c r="A42" s="58" t="s">
        <v>857</v>
      </c>
      <c r="B42" s="58" t="s">
        <v>1913</v>
      </c>
      <c r="C42" s="58" t="s">
        <v>1914</v>
      </c>
      <c r="D42" s="58" t="s">
        <v>1904</v>
      </c>
      <c r="E42" s="64">
        <v>41640</v>
      </c>
      <c r="F42" s="64">
        <v>42004</v>
      </c>
      <c r="G42" s="58" t="s">
        <v>1903</v>
      </c>
      <c r="H42" s="58">
        <v>25</v>
      </c>
      <c r="I42" s="58">
        <v>25</v>
      </c>
      <c r="J42" s="58">
        <v>25</v>
      </c>
      <c r="K42" s="58">
        <v>25</v>
      </c>
      <c r="L42" s="58">
        <v>25</v>
      </c>
      <c r="M42" s="58">
        <v>25</v>
      </c>
      <c r="N42" s="58">
        <v>25</v>
      </c>
      <c r="O42" s="58">
        <v>22.2</v>
      </c>
      <c r="P42" s="58">
        <v>22.2</v>
      </c>
      <c r="Q42" s="58">
        <v>22.2</v>
      </c>
      <c r="R42" s="58">
        <v>22.2</v>
      </c>
      <c r="S42" s="58">
        <v>22.2</v>
      </c>
      <c r="T42" s="58">
        <v>22.2</v>
      </c>
      <c r="U42" s="58">
        <v>22.2</v>
      </c>
      <c r="V42" s="58">
        <v>22.2</v>
      </c>
      <c r="W42" s="58">
        <v>25</v>
      </c>
      <c r="X42" s="58">
        <v>25</v>
      </c>
      <c r="Y42" s="58">
        <v>25</v>
      </c>
      <c r="Z42" s="58">
        <v>25</v>
      </c>
      <c r="AA42" s="58">
        <v>25</v>
      </c>
      <c r="AB42" s="58">
        <v>25</v>
      </c>
      <c r="AC42" s="58">
        <v>25</v>
      </c>
      <c r="AD42" s="58">
        <v>25</v>
      </c>
      <c r="AE42" s="58">
        <v>25</v>
      </c>
      <c r="AF42" s="58" t="s">
        <v>3303</v>
      </c>
    </row>
    <row r="43" spans="1:32">
      <c r="A43" s="58" t="s">
        <v>857</v>
      </c>
      <c r="B43" s="58" t="s">
        <v>1913</v>
      </c>
      <c r="C43" s="58" t="s">
        <v>1914</v>
      </c>
      <c r="D43" s="58" t="s">
        <v>1922</v>
      </c>
      <c r="E43" s="64">
        <v>41640</v>
      </c>
      <c r="F43" s="64">
        <v>42004</v>
      </c>
      <c r="G43" s="58" t="s">
        <v>1898</v>
      </c>
      <c r="H43" s="58">
        <v>25</v>
      </c>
      <c r="I43" s="58"/>
      <c r="J43" s="58"/>
      <c r="K43" s="58"/>
      <c r="L43" s="58"/>
      <c r="M43" s="58"/>
      <c r="N43" s="58"/>
      <c r="O43" s="58"/>
      <c r="P43" s="58"/>
      <c r="Q43" s="58"/>
      <c r="R43" s="58"/>
      <c r="S43" s="58"/>
      <c r="T43" s="58"/>
      <c r="U43" s="58"/>
      <c r="V43" s="58"/>
      <c r="W43" s="58"/>
      <c r="X43" s="58"/>
      <c r="Y43" s="58"/>
      <c r="Z43" s="58"/>
      <c r="AA43" s="58"/>
      <c r="AB43" s="58"/>
      <c r="AC43" s="58"/>
      <c r="AD43" s="58"/>
      <c r="AE43" s="58"/>
      <c r="AF43" s="58" t="s">
        <v>3303</v>
      </c>
    </row>
    <row r="44" spans="1:32">
      <c r="A44" s="58" t="s">
        <v>1923</v>
      </c>
      <c r="B44" s="58" t="s">
        <v>1924</v>
      </c>
      <c r="D44" s="58" t="s">
        <v>1911</v>
      </c>
      <c r="E44" s="64">
        <v>41640</v>
      </c>
      <c r="F44" s="64">
        <v>42004</v>
      </c>
      <c r="G44" s="58" t="s">
        <v>1903</v>
      </c>
      <c r="H44" s="58">
        <v>0.2</v>
      </c>
      <c r="I44" s="58">
        <v>0.2</v>
      </c>
      <c r="J44" s="58">
        <v>0.2</v>
      </c>
      <c r="K44" s="58">
        <v>0.2</v>
      </c>
      <c r="L44" s="58">
        <v>0.2</v>
      </c>
      <c r="M44" s="58">
        <v>0.2</v>
      </c>
      <c r="N44" s="58">
        <v>0.2</v>
      </c>
      <c r="O44" s="58">
        <v>0.5</v>
      </c>
      <c r="P44" s="58">
        <v>0.75</v>
      </c>
      <c r="Q44" s="58">
        <v>1</v>
      </c>
      <c r="R44" s="58">
        <v>1</v>
      </c>
      <c r="S44" s="58">
        <v>1</v>
      </c>
      <c r="T44" s="58">
        <v>0.75</v>
      </c>
      <c r="U44" s="58">
        <v>1</v>
      </c>
      <c r="V44" s="58">
        <v>1</v>
      </c>
      <c r="W44" s="58">
        <v>1</v>
      </c>
      <c r="X44" s="58">
        <v>1</v>
      </c>
      <c r="Y44" s="58">
        <v>1</v>
      </c>
      <c r="Z44" s="58">
        <v>0.52</v>
      </c>
      <c r="AA44" s="58">
        <v>0.52</v>
      </c>
      <c r="AB44" s="58">
        <v>0.52</v>
      </c>
      <c r="AC44" s="58">
        <v>0.28000000000000003</v>
      </c>
      <c r="AD44" s="58">
        <v>0.2</v>
      </c>
      <c r="AE44" s="58">
        <v>0.2</v>
      </c>
      <c r="AF44" s="58" t="s">
        <v>3303</v>
      </c>
    </row>
    <row r="45" spans="1:32">
      <c r="A45" s="58" t="s">
        <v>1923</v>
      </c>
      <c r="B45" s="58" t="s">
        <v>1924</v>
      </c>
      <c r="D45" s="58" t="s">
        <v>1912</v>
      </c>
      <c r="E45" s="64">
        <v>41640</v>
      </c>
      <c r="F45" s="64">
        <v>42004</v>
      </c>
      <c r="G45" s="58" t="s">
        <v>1903</v>
      </c>
      <c r="H45" s="58">
        <v>0.2</v>
      </c>
      <c r="I45" s="58">
        <v>0.2</v>
      </c>
      <c r="J45" s="58">
        <v>0.2</v>
      </c>
      <c r="K45" s="58">
        <v>0.2</v>
      </c>
      <c r="L45" s="58">
        <v>0.2</v>
      </c>
      <c r="M45" s="58">
        <v>0.2</v>
      </c>
      <c r="N45" s="58">
        <v>0.2</v>
      </c>
      <c r="O45" s="58">
        <v>0.4</v>
      </c>
      <c r="P45" s="58">
        <v>0.46</v>
      </c>
      <c r="Q45" s="58">
        <v>0.7</v>
      </c>
      <c r="R45" s="58">
        <v>0.7</v>
      </c>
      <c r="S45" s="58">
        <v>0.7</v>
      </c>
      <c r="T45" s="58">
        <v>0.51</v>
      </c>
      <c r="U45" s="58">
        <v>0.51</v>
      </c>
      <c r="V45" s="58">
        <v>0.51</v>
      </c>
      <c r="W45" s="58">
        <v>0.51</v>
      </c>
      <c r="X45" s="58">
        <v>0.51</v>
      </c>
      <c r="Y45" s="58">
        <v>0.25</v>
      </c>
      <c r="Z45" s="58">
        <v>0.2</v>
      </c>
      <c r="AA45" s="58">
        <v>0.2</v>
      </c>
      <c r="AB45" s="58">
        <v>0.2</v>
      </c>
      <c r="AC45" s="58">
        <v>0.2</v>
      </c>
      <c r="AD45" s="58">
        <v>0.2</v>
      </c>
      <c r="AE45" s="58">
        <v>0.2</v>
      </c>
      <c r="AF45" s="58" t="s">
        <v>3303</v>
      </c>
    </row>
    <row r="46" spans="1:32">
      <c r="A46" s="58" t="s">
        <v>1923</v>
      </c>
      <c r="B46" s="58" t="s">
        <v>1924</v>
      </c>
      <c r="D46" s="58" t="s">
        <v>1907</v>
      </c>
      <c r="E46" s="64">
        <v>41640</v>
      </c>
      <c r="F46" s="64">
        <v>42004</v>
      </c>
      <c r="G46" s="58" t="s">
        <v>1903</v>
      </c>
      <c r="H46" s="58">
        <v>0.2</v>
      </c>
      <c r="I46" s="58">
        <v>0.2</v>
      </c>
      <c r="J46" s="58">
        <v>0.2</v>
      </c>
      <c r="K46" s="58">
        <v>0.2</v>
      </c>
      <c r="L46" s="58">
        <v>0.2</v>
      </c>
      <c r="M46" s="58">
        <v>0.2</v>
      </c>
      <c r="N46" s="58">
        <v>0.2</v>
      </c>
      <c r="O46" s="58">
        <v>0.2</v>
      </c>
      <c r="P46" s="58">
        <v>0.4</v>
      </c>
      <c r="Q46" s="58">
        <v>0.4</v>
      </c>
      <c r="R46" s="58">
        <v>0.4</v>
      </c>
      <c r="S46" s="58">
        <v>0.4</v>
      </c>
      <c r="T46" s="58">
        <v>0.4</v>
      </c>
      <c r="U46" s="58">
        <v>0.4</v>
      </c>
      <c r="V46" s="58">
        <v>0.4</v>
      </c>
      <c r="W46" s="58">
        <v>0.4</v>
      </c>
      <c r="X46" s="58">
        <v>0.2</v>
      </c>
      <c r="Y46" s="58">
        <v>0.2</v>
      </c>
      <c r="Z46" s="58">
        <v>0.2</v>
      </c>
      <c r="AA46" s="58">
        <v>0.2</v>
      </c>
      <c r="AB46" s="58">
        <v>0.2</v>
      </c>
      <c r="AC46" s="58">
        <v>0.2</v>
      </c>
      <c r="AD46" s="58">
        <v>0.2</v>
      </c>
      <c r="AE46" s="58">
        <v>0.2</v>
      </c>
      <c r="AF46" s="58" t="s">
        <v>3303</v>
      </c>
    </row>
    <row r="47" spans="1:32">
      <c r="A47" s="58" t="s">
        <v>823</v>
      </c>
      <c r="B47" s="58" t="s">
        <v>1901</v>
      </c>
      <c r="D47" s="58" t="s">
        <v>1911</v>
      </c>
      <c r="E47" s="64">
        <v>41640</v>
      </c>
      <c r="F47" s="64">
        <v>42004</v>
      </c>
      <c r="G47" s="58" t="s">
        <v>1903</v>
      </c>
      <c r="H47" s="58">
        <v>0.3</v>
      </c>
      <c r="I47" s="58">
        <v>0.3</v>
      </c>
      <c r="J47" s="58">
        <v>0.3</v>
      </c>
      <c r="K47" s="58">
        <v>0.3</v>
      </c>
      <c r="L47" s="58">
        <v>0.5</v>
      </c>
      <c r="M47" s="58">
        <v>0.5</v>
      </c>
      <c r="N47" s="58">
        <v>1</v>
      </c>
      <c r="O47" s="58">
        <v>1</v>
      </c>
      <c r="P47" s="58">
        <v>1</v>
      </c>
      <c r="Q47" s="58">
        <v>1</v>
      </c>
      <c r="R47" s="58">
        <v>1</v>
      </c>
      <c r="S47" s="58">
        <v>1</v>
      </c>
      <c r="T47" s="58">
        <v>1</v>
      </c>
      <c r="U47" s="58">
        <v>1</v>
      </c>
      <c r="V47" s="58">
        <v>1</v>
      </c>
      <c r="W47" s="58">
        <v>1</v>
      </c>
      <c r="X47" s="58">
        <v>1</v>
      </c>
      <c r="Y47" s="58">
        <v>1</v>
      </c>
      <c r="Z47" s="58">
        <v>0.5</v>
      </c>
      <c r="AA47" s="58">
        <v>0.5</v>
      </c>
      <c r="AB47" s="58">
        <v>0.3</v>
      </c>
      <c r="AC47" s="58">
        <v>0.3</v>
      </c>
      <c r="AD47" s="58">
        <v>0.3</v>
      </c>
      <c r="AE47" s="58">
        <v>0.3</v>
      </c>
      <c r="AF47" s="58" t="s">
        <v>3303</v>
      </c>
    </row>
    <row r="48" spans="1:32">
      <c r="A48" s="58" t="s">
        <v>823</v>
      </c>
      <c r="B48" s="58" t="s">
        <v>1901</v>
      </c>
      <c r="D48" s="58" t="s">
        <v>1904</v>
      </c>
      <c r="E48" s="64">
        <v>41640</v>
      </c>
      <c r="F48" s="64">
        <v>42004</v>
      </c>
      <c r="G48" s="58" t="s">
        <v>1898</v>
      </c>
      <c r="H48" s="58">
        <v>0.3</v>
      </c>
      <c r="I48" s="58"/>
      <c r="J48" s="58"/>
      <c r="K48" s="58"/>
      <c r="L48" s="58"/>
      <c r="M48" s="58"/>
      <c r="N48" s="58"/>
      <c r="O48" s="58"/>
      <c r="P48" s="58"/>
      <c r="Q48" s="58"/>
      <c r="R48" s="58"/>
      <c r="S48" s="58"/>
      <c r="T48" s="58"/>
      <c r="U48" s="58"/>
      <c r="V48" s="58"/>
      <c r="W48" s="58"/>
      <c r="X48" s="58"/>
      <c r="Y48" s="58"/>
      <c r="Z48" s="58"/>
      <c r="AA48" s="58"/>
      <c r="AB48" s="58"/>
      <c r="AC48" s="58"/>
      <c r="AD48" s="58"/>
      <c r="AE48" s="58"/>
      <c r="AF48" s="58" t="s">
        <v>3303</v>
      </c>
    </row>
    <row r="49" spans="1:32">
      <c r="A49" s="58" t="s">
        <v>823</v>
      </c>
      <c r="B49" s="58" t="s">
        <v>1901</v>
      </c>
      <c r="D49" s="58" t="s">
        <v>1907</v>
      </c>
      <c r="E49" s="64">
        <v>41640</v>
      </c>
      <c r="F49" s="64">
        <v>42004</v>
      </c>
      <c r="G49" s="58" t="s">
        <v>1903</v>
      </c>
      <c r="H49" s="58">
        <v>0.3</v>
      </c>
      <c r="I49" s="58">
        <v>0.3</v>
      </c>
      <c r="J49" s="58">
        <v>0.3</v>
      </c>
      <c r="K49" s="58">
        <v>0.3</v>
      </c>
      <c r="L49" s="58">
        <v>0.3</v>
      </c>
      <c r="M49" s="58">
        <v>0.3</v>
      </c>
      <c r="N49" s="58">
        <v>0.3</v>
      </c>
      <c r="O49" s="58">
        <v>0.3</v>
      </c>
      <c r="P49" s="58">
        <v>0.5</v>
      </c>
      <c r="Q49" s="58">
        <v>0.5</v>
      </c>
      <c r="R49" s="58">
        <v>0.5</v>
      </c>
      <c r="S49" s="58">
        <v>0.5</v>
      </c>
      <c r="T49" s="58">
        <v>0.5</v>
      </c>
      <c r="U49" s="58">
        <v>0.5</v>
      </c>
      <c r="V49" s="58">
        <v>0.5</v>
      </c>
      <c r="W49" s="58">
        <v>0.5</v>
      </c>
      <c r="X49" s="58">
        <v>0.5</v>
      </c>
      <c r="Y49" s="58">
        <v>0.3</v>
      </c>
      <c r="Z49" s="58">
        <v>0.3</v>
      </c>
      <c r="AA49" s="58">
        <v>0.3</v>
      </c>
      <c r="AB49" s="58">
        <v>0.3</v>
      </c>
      <c r="AC49" s="58">
        <v>0.3</v>
      </c>
      <c r="AD49" s="58">
        <v>0.3</v>
      </c>
      <c r="AE49" s="58">
        <v>0.3</v>
      </c>
      <c r="AF49" s="58" t="s">
        <v>3303</v>
      </c>
    </row>
    <row r="50" spans="1:32">
      <c r="A50" s="58" t="s">
        <v>823</v>
      </c>
      <c r="B50" s="58" t="s">
        <v>1901</v>
      </c>
      <c r="D50" s="58" t="s">
        <v>1908</v>
      </c>
      <c r="E50" s="64">
        <v>41640</v>
      </c>
      <c r="F50" s="64">
        <v>42004</v>
      </c>
      <c r="G50" s="58" t="s">
        <v>1903</v>
      </c>
      <c r="H50" s="58">
        <v>0.3</v>
      </c>
      <c r="I50" s="58">
        <v>0.3</v>
      </c>
      <c r="J50" s="58">
        <v>0.3</v>
      </c>
      <c r="K50" s="58">
        <v>0.3</v>
      </c>
      <c r="L50" s="58">
        <v>0.3</v>
      </c>
      <c r="M50" s="58">
        <v>0.3</v>
      </c>
      <c r="N50" s="58">
        <v>0.3</v>
      </c>
      <c r="O50" s="58">
        <v>0.5</v>
      </c>
      <c r="P50" s="58">
        <v>0.5</v>
      </c>
      <c r="Q50" s="58">
        <v>0.8</v>
      </c>
      <c r="R50" s="58">
        <v>0.8</v>
      </c>
      <c r="S50" s="58">
        <v>0.8</v>
      </c>
      <c r="T50" s="58">
        <v>0.8</v>
      </c>
      <c r="U50" s="58">
        <v>0.8</v>
      </c>
      <c r="V50" s="58">
        <v>0.8</v>
      </c>
      <c r="W50" s="58">
        <v>0.5</v>
      </c>
      <c r="X50" s="58">
        <v>0.5</v>
      </c>
      <c r="Y50" s="58">
        <v>0.5</v>
      </c>
      <c r="Z50" s="58">
        <v>0.5</v>
      </c>
      <c r="AA50" s="58">
        <v>0.5</v>
      </c>
      <c r="AB50" s="58">
        <v>0.3</v>
      </c>
      <c r="AC50" s="58">
        <v>0.3</v>
      </c>
      <c r="AD50" s="58">
        <v>0.3</v>
      </c>
      <c r="AE50" s="58">
        <v>0.3</v>
      </c>
      <c r="AF50" s="58" t="s">
        <v>3303</v>
      </c>
    </row>
    <row r="51" spans="1:32">
      <c r="A51" s="58" t="s">
        <v>856</v>
      </c>
      <c r="B51" s="58" t="s">
        <v>1913</v>
      </c>
      <c r="C51" s="58" t="s">
        <v>1914</v>
      </c>
      <c r="D51" s="58" t="s">
        <v>1911</v>
      </c>
      <c r="E51" s="64">
        <v>41640</v>
      </c>
      <c r="F51" s="64">
        <v>42004</v>
      </c>
      <c r="G51" s="58" t="s">
        <v>1903</v>
      </c>
      <c r="H51" s="58">
        <v>18.3</v>
      </c>
      <c r="I51" s="58">
        <v>18.3</v>
      </c>
      <c r="J51" s="58">
        <v>18.3</v>
      </c>
      <c r="K51" s="58">
        <v>18.3</v>
      </c>
      <c r="L51" s="58">
        <v>18.3</v>
      </c>
      <c r="M51" s="58">
        <v>21.1</v>
      </c>
      <c r="N51" s="58">
        <v>21.1</v>
      </c>
      <c r="O51" s="58">
        <v>21.1</v>
      </c>
      <c r="P51" s="58">
        <v>21.1</v>
      </c>
      <c r="Q51" s="58">
        <v>21.1</v>
      </c>
      <c r="R51" s="58">
        <v>21.1</v>
      </c>
      <c r="S51" s="58">
        <v>21.1</v>
      </c>
      <c r="T51" s="58">
        <v>21.1</v>
      </c>
      <c r="U51" s="58">
        <v>21.1</v>
      </c>
      <c r="V51" s="58">
        <v>21.1</v>
      </c>
      <c r="W51" s="58">
        <v>21.1</v>
      </c>
      <c r="X51" s="58">
        <v>21.1</v>
      </c>
      <c r="Y51" s="58">
        <v>21.1</v>
      </c>
      <c r="Z51" s="58">
        <v>18.3</v>
      </c>
      <c r="AA51" s="58">
        <v>18.3</v>
      </c>
      <c r="AB51" s="58">
        <v>18.3</v>
      </c>
      <c r="AC51" s="58">
        <v>18.3</v>
      </c>
      <c r="AD51" s="58">
        <v>18.3</v>
      </c>
      <c r="AE51" s="58">
        <v>18.3</v>
      </c>
      <c r="AF51" s="58" t="s">
        <v>3303</v>
      </c>
    </row>
    <row r="52" spans="1:32">
      <c r="A52" s="58" t="s">
        <v>856</v>
      </c>
      <c r="B52" s="58" t="s">
        <v>1913</v>
      </c>
      <c r="C52" s="58" t="s">
        <v>1914</v>
      </c>
      <c r="D52" s="58" t="s">
        <v>1904</v>
      </c>
      <c r="E52" s="64">
        <v>41640</v>
      </c>
      <c r="F52" s="64">
        <v>42004</v>
      </c>
      <c r="G52" s="58" t="s">
        <v>1903</v>
      </c>
      <c r="H52" s="58">
        <v>18.3</v>
      </c>
      <c r="I52" s="58">
        <v>18.3</v>
      </c>
      <c r="J52" s="58">
        <v>18.3</v>
      </c>
      <c r="K52" s="58">
        <v>18.3</v>
      </c>
      <c r="L52" s="58">
        <v>18.3</v>
      </c>
      <c r="M52" s="58">
        <v>18.3</v>
      </c>
      <c r="N52" s="58">
        <v>18.3</v>
      </c>
      <c r="O52" s="58">
        <v>21.1</v>
      </c>
      <c r="P52" s="58">
        <v>21.1</v>
      </c>
      <c r="Q52" s="58">
        <v>21.1</v>
      </c>
      <c r="R52" s="58">
        <v>21.1</v>
      </c>
      <c r="S52" s="58">
        <v>21.1</v>
      </c>
      <c r="T52" s="58">
        <v>21.1</v>
      </c>
      <c r="U52" s="58">
        <v>21.1</v>
      </c>
      <c r="V52" s="58">
        <v>21.1</v>
      </c>
      <c r="W52" s="58">
        <v>18.3</v>
      </c>
      <c r="X52" s="58">
        <v>18.3</v>
      </c>
      <c r="Y52" s="58">
        <v>18.3</v>
      </c>
      <c r="Z52" s="58">
        <v>18.3</v>
      </c>
      <c r="AA52" s="58">
        <v>18.3</v>
      </c>
      <c r="AB52" s="58">
        <v>18.3</v>
      </c>
      <c r="AC52" s="58">
        <v>18.3</v>
      </c>
      <c r="AD52" s="58">
        <v>18.3</v>
      </c>
      <c r="AE52" s="58">
        <v>18.3</v>
      </c>
      <c r="AF52" s="58" t="s">
        <v>3303</v>
      </c>
    </row>
    <row r="53" spans="1:32">
      <c r="A53" s="58" t="s">
        <v>856</v>
      </c>
      <c r="B53" s="58" t="s">
        <v>1913</v>
      </c>
      <c r="C53" s="58" t="s">
        <v>1914</v>
      </c>
      <c r="D53" s="58" t="s">
        <v>1922</v>
      </c>
      <c r="E53" s="64">
        <v>41640</v>
      </c>
      <c r="F53" s="64">
        <v>42004</v>
      </c>
      <c r="G53" s="58" t="s">
        <v>1898</v>
      </c>
      <c r="H53" s="58">
        <v>18.3</v>
      </c>
      <c r="I53" s="58"/>
      <c r="J53" s="58"/>
      <c r="K53" s="58"/>
      <c r="L53" s="58"/>
      <c r="M53" s="58"/>
      <c r="N53" s="58"/>
      <c r="O53" s="58"/>
      <c r="P53" s="58"/>
      <c r="Q53" s="58"/>
      <c r="R53" s="58"/>
      <c r="S53" s="58"/>
      <c r="T53" s="58"/>
      <c r="U53" s="58"/>
      <c r="V53" s="58"/>
      <c r="W53" s="58"/>
      <c r="X53" s="58"/>
      <c r="Y53" s="58"/>
      <c r="Z53" s="58"/>
      <c r="AA53" s="58"/>
      <c r="AB53" s="58"/>
      <c r="AC53" s="58"/>
      <c r="AD53" s="58"/>
      <c r="AE53" s="58"/>
      <c r="AF53" s="58" t="s">
        <v>3303</v>
      </c>
    </row>
    <row r="54" spans="1:32">
      <c r="A54" s="58" t="s">
        <v>736</v>
      </c>
      <c r="B54" s="58" t="s">
        <v>0</v>
      </c>
      <c r="D54" s="58" t="s">
        <v>1906</v>
      </c>
      <c r="E54" s="64">
        <v>41640</v>
      </c>
      <c r="F54" s="64">
        <v>42004</v>
      </c>
      <c r="G54" s="58" t="s">
        <v>1903</v>
      </c>
      <c r="H54" s="58">
        <v>0.1</v>
      </c>
      <c r="I54" s="58">
        <v>0.1</v>
      </c>
      <c r="J54" s="58">
        <v>0.1</v>
      </c>
      <c r="K54" s="58">
        <v>0.1</v>
      </c>
      <c r="L54" s="58">
        <v>0.1</v>
      </c>
      <c r="M54" s="58">
        <v>0.1</v>
      </c>
      <c r="N54" s="58">
        <v>0.1</v>
      </c>
      <c r="O54" s="58">
        <v>0.5</v>
      </c>
      <c r="P54" s="58">
        <v>0.9</v>
      </c>
      <c r="Q54" s="58">
        <v>0.9</v>
      </c>
      <c r="R54" s="58">
        <v>0.9</v>
      </c>
      <c r="S54" s="58">
        <v>0.9</v>
      </c>
      <c r="T54" s="58">
        <v>0.9</v>
      </c>
      <c r="U54" s="58">
        <v>0.9</v>
      </c>
      <c r="V54" s="58">
        <v>0.9</v>
      </c>
      <c r="W54" s="58">
        <v>0.9</v>
      </c>
      <c r="X54" s="58">
        <v>0.3</v>
      </c>
      <c r="Y54" s="58">
        <v>0.3</v>
      </c>
      <c r="Z54" s="58">
        <v>0.3</v>
      </c>
      <c r="AA54" s="58">
        <v>0.3</v>
      </c>
      <c r="AB54" s="58">
        <v>0.3</v>
      </c>
      <c r="AC54" s="58">
        <v>0.3</v>
      </c>
      <c r="AD54" s="58">
        <v>0.3</v>
      </c>
      <c r="AE54" s="58">
        <v>0.1</v>
      </c>
      <c r="AF54" s="58" t="s">
        <v>3303</v>
      </c>
    </row>
    <row r="55" spans="1:32">
      <c r="A55" s="58" t="s">
        <v>736</v>
      </c>
      <c r="B55" s="58" t="s">
        <v>0</v>
      </c>
      <c r="D55" s="58" t="s">
        <v>1904</v>
      </c>
      <c r="E55" s="64">
        <v>41640</v>
      </c>
      <c r="F55" s="64">
        <v>42004</v>
      </c>
      <c r="G55" s="58" t="s">
        <v>1898</v>
      </c>
      <c r="H55" s="58">
        <v>0</v>
      </c>
      <c r="I55" s="58"/>
      <c r="J55" s="58"/>
      <c r="K55" s="58"/>
      <c r="L55" s="58"/>
      <c r="M55" s="58"/>
      <c r="N55" s="58"/>
      <c r="O55" s="58"/>
      <c r="P55" s="58"/>
      <c r="Q55" s="58"/>
      <c r="R55" s="58"/>
      <c r="S55" s="58"/>
      <c r="T55" s="58"/>
      <c r="U55" s="58"/>
      <c r="V55" s="58"/>
      <c r="W55" s="58"/>
      <c r="X55" s="58"/>
      <c r="Y55" s="58"/>
      <c r="Z55" s="58"/>
      <c r="AA55" s="58"/>
      <c r="AB55" s="58"/>
      <c r="AC55" s="58"/>
      <c r="AD55" s="58"/>
      <c r="AE55" s="58"/>
      <c r="AF55" s="58" t="s">
        <v>3303</v>
      </c>
    </row>
    <row r="56" spans="1:32">
      <c r="A56" s="58" t="s">
        <v>736</v>
      </c>
      <c r="B56" s="58" t="s">
        <v>0</v>
      </c>
      <c r="D56" s="58" t="s">
        <v>1905</v>
      </c>
      <c r="E56" s="64">
        <v>41640</v>
      </c>
      <c r="F56" s="64">
        <v>42004</v>
      </c>
      <c r="G56" s="58" t="s">
        <v>1898</v>
      </c>
      <c r="H56" s="58">
        <v>1</v>
      </c>
      <c r="I56" s="58"/>
      <c r="J56" s="58"/>
      <c r="K56" s="58"/>
      <c r="L56" s="58"/>
      <c r="M56" s="58"/>
      <c r="N56" s="58"/>
      <c r="O56" s="58"/>
      <c r="P56" s="58"/>
      <c r="Q56" s="58"/>
      <c r="R56" s="58"/>
      <c r="S56" s="58"/>
      <c r="T56" s="58"/>
      <c r="U56" s="58"/>
      <c r="V56" s="58"/>
      <c r="W56" s="58"/>
      <c r="X56" s="58"/>
      <c r="Y56" s="58"/>
      <c r="Z56" s="58"/>
      <c r="AA56" s="58"/>
      <c r="AB56" s="58"/>
      <c r="AC56" s="58"/>
      <c r="AD56" s="58"/>
      <c r="AE56" s="58"/>
      <c r="AF56" s="58" t="s">
        <v>3303</v>
      </c>
    </row>
    <row r="57" spans="1:32">
      <c r="A57" s="58" t="s">
        <v>736</v>
      </c>
      <c r="B57" s="58" t="s">
        <v>0</v>
      </c>
      <c r="D57" s="58" t="s">
        <v>1907</v>
      </c>
      <c r="E57" s="64">
        <v>41640</v>
      </c>
      <c r="F57" s="64">
        <v>42004</v>
      </c>
      <c r="G57" s="58" t="s">
        <v>1903</v>
      </c>
      <c r="H57" s="58">
        <v>0.05</v>
      </c>
      <c r="I57" s="58">
        <v>0.05</v>
      </c>
      <c r="J57" s="58">
        <v>0.05</v>
      </c>
      <c r="K57" s="58">
        <v>0.05</v>
      </c>
      <c r="L57" s="58">
        <v>0.05</v>
      </c>
      <c r="M57" s="58">
        <v>0.05</v>
      </c>
      <c r="N57" s="58">
        <v>0.05</v>
      </c>
      <c r="O57" s="58">
        <v>0.05</v>
      </c>
      <c r="P57" s="58">
        <v>0.1</v>
      </c>
      <c r="Q57" s="58">
        <v>0.1</v>
      </c>
      <c r="R57" s="58">
        <v>0.1</v>
      </c>
      <c r="S57" s="58">
        <v>0.1</v>
      </c>
      <c r="T57" s="58">
        <v>0.1</v>
      </c>
      <c r="U57" s="58">
        <v>0.1</v>
      </c>
      <c r="V57" s="58">
        <v>0.1</v>
      </c>
      <c r="W57" s="58">
        <v>0.1</v>
      </c>
      <c r="X57" s="58">
        <v>0.05</v>
      </c>
      <c r="Y57" s="58">
        <v>0.05</v>
      </c>
      <c r="Z57" s="58">
        <v>0.05</v>
      </c>
      <c r="AA57" s="58">
        <v>0.05</v>
      </c>
      <c r="AB57" s="58">
        <v>0.05</v>
      </c>
      <c r="AC57" s="58">
        <v>0.05</v>
      </c>
      <c r="AD57" s="58">
        <v>0.05</v>
      </c>
      <c r="AE57" s="58">
        <v>0.05</v>
      </c>
      <c r="AF57" s="58" t="s">
        <v>3303</v>
      </c>
    </row>
    <row r="58" spans="1:32">
      <c r="A58" s="58" t="s">
        <v>736</v>
      </c>
      <c r="B58" s="58" t="s">
        <v>0</v>
      </c>
      <c r="D58" s="58" t="s">
        <v>1908</v>
      </c>
      <c r="E58" s="64">
        <v>41640</v>
      </c>
      <c r="F58" s="64">
        <v>42004</v>
      </c>
      <c r="G58" s="58" t="s">
        <v>1903</v>
      </c>
      <c r="H58" s="58">
        <v>0.1</v>
      </c>
      <c r="I58" s="58">
        <v>0.1</v>
      </c>
      <c r="J58" s="58">
        <v>0.1</v>
      </c>
      <c r="K58" s="58">
        <v>0.1</v>
      </c>
      <c r="L58" s="58">
        <v>0.1</v>
      </c>
      <c r="M58" s="58">
        <v>0.1</v>
      </c>
      <c r="N58" s="58">
        <v>0.1</v>
      </c>
      <c r="O58" s="58">
        <v>0.2</v>
      </c>
      <c r="P58" s="58">
        <v>0.4</v>
      </c>
      <c r="Q58" s="58">
        <v>0.4</v>
      </c>
      <c r="R58" s="58">
        <v>0.4</v>
      </c>
      <c r="S58" s="58">
        <v>0.4</v>
      </c>
      <c r="T58" s="58">
        <v>0.4</v>
      </c>
      <c r="U58" s="58">
        <v>0.4</v>
      </c>
      <c r="V58" s="58">
        <v>0.4</v>
      </c>
      <c r="W58" s="58">
        <v>0.4</v>
      </c>
      <c r="X58" s="58">
        <v>0.4</v>
      </c>
      <c r="Y58" s="58">
        <v>0.4</v>
      </c>
      <c r="Z58" s="58">
        <v>0.1</v>
      </c>
      <c r="AA58" s="58">
        <v>0.1</v>
      </c>
      <c r="AB58" s="58">
        <v>0.1</v>
      </c>
      <c r="AC58" s="58">
        <v>0.1</v>
      </c>
      <c r="AD58" s="58">
        <v>0.1</v>
      </c>
      <c r="AE58" s="58">
        <v>0.1</v>
      </c>
      <c r="AF58" s="58" t="s">
        <v>3303</v>
      </c>
    </row>
    <row r="59" spans="1:32">
      <c r="A59" s="58" t="s">
        <v>792</v>
      </c>
      <c r="B59" s="58" t="s">
        <v>2</v>
      </c>
      <c r="D59" s="58" t="s">
        <v>1911</v>
      </c>
      <c r="E59" s="64">
        <v>41640</v>
      </c>
      <c r="F59" s="64">
        <v>42004</v>
      </c>
      <c r="G59" s="58" t="s">
        <v>1903</v>
      </c>
      <c r="H59" s="58">
        <v>0.05</v>
      </c>
      <c r="I59" s="58">
        <v>0.05</v>
      </c>
      <c r="J59" s="58">
        <v>0.05</v>
      </c>
      <c r="K59" s="58">
        <v>0.05</v>
      </c>
      <c r="L59" s="58">
        <v>0.2</v>
      </c>
      <c r="M59" s="58">
        <v>0.2</v>
      </c>
      <c r="N59" s="58">
        <v>0.5</v>
      </c>
      <c r="O59" s="58">
        <v>0.9</v>
      </c>
      <c r="P59" s="58">
        <v>0.9</v>
      </c>
      <c r="Q59" s="58">
        <v>0.9</v>
      </c>
      <c r="R59" s="58">
        <v>0.9</v>
      </c>
      <c r="S59" s="58">
        <v>0.9</v>
      </c>
      <c r="T59" s="58">
        <v>0.9</v>
      </c>
      <c r="U59" s="58">
        <v>0.9</v>
      </c>
      <c r="V59" s="58">
        <v>0.9</v>
      </c>
      <c r="W59" s="58">
        <v>0.9</v>
      </c>
      <c r="X59" s="58">
        <v>0.9</v>
      </c>
      <c r="Y59" s="58">
        <v>0.9</v>
      </c>
      <c r="Z59" s="58">
        <v>0.5</v>
      </c>
      <c r="AA59" s="58">
        <v>0.5</v>
      </c>
      <c r="AB59" s="58">
        <v>0.2</v>
      </c>
      <c r="AC59" s="58">
        <v>0.2</v>
      </c>
      <c r="AD59" s="58">
        <v>0.05</v>
      </c>
      <c r="AE59" s="58">
        <v>0.05</v>
      </c>
      <c r="AF59" s="58" t="s">
        <v>3303</v>
      </c>
    </row>
    <row r="60" spans="1:32">
      <c r="A60" s="58" t="s">
        <v>792</v>
      </c>
      <c r="B60" s="58" t="s">
        <v>2</v>
      </c>
      <c r="D60" s="58" t="s">
        <v>1912</v>
      </c>
      <c r="E60" s="64">
        <v>41640</v>
      </c>
      <c r="F60" s="64">
        <v>42004</v>
      </c>
      <c r="G60" s="58" t="s">
        <v>1903</v>
      </c>
      <c r="H60" s="58">
        <v>0.05</v>
      </c>
      <c r="I60" s="58">
        <v>0.05</v>
      </c>
      <c r="J60" s="58">
        <v>0.05</v>
      </c>
      <c r="K60" s="58">
        <v>0.05</v>
      </c>
      <c r="L60" s="58">
        <v>0.05</v>
      </c>
      <c r="M60" s="58">
        <v>0.05</v>
      </c>
      <c r="N60" s="58">
        <v>0.05</v>
      </c>
      <c r="O60" s="58">
        <v>0.2</v>
      </c>
      <c r="P60" s="58">
        <v>0.2</v>
      </c>
      <c r="Q60" s="58">
        <v>0.3</v>
      </c>
      <c r="R60" s="58">
        <v>0.3</v>
      </c>
      <c r="S60" s="58">
        <v>0.3</v>
      </c>
      <c r="T60" s="58">
        <v>0.3</v>
      </c>
      <c r="U60" s="58">
        <v>0.3</v>
      </c>
      <c r="V60" s="58">
        <v>0.3</v>
      </c>
      <c r="W60" s="58">
        <v>0.2</v>
      </c>
      <c r="X60" s="58">
        <v>0.2</v>
      </c>
      <c r="Y60" s="58">
        <v>0.2</v>
      </c>
      <c r="Z60" s="58">
        <v>0.2</v>
      </c>
      <c r="AA60" s="58">
        <v>0.2</v>
      </c>
      <c r="AB60" s="58">
        <v>0.05</v>
      </c>
      <c r="AC60" s="58">
        <v>0.05</v>
      </c>
      <c r="AD60" s="58">
        <v>0.05</v>
      </c>
      <c r="AE60" s="58">
        <v>0.05</v>
      </c>
      <c r="AF60" s="58" t="s">
        <v>3303</v>
      </c>
    </row>
    <row r="61" spans="1:32">
      <c r="A61" s="58" t="s">
        <v>792</v>
      </c>
      <c r="B61" s="58" t="s">
        <v>2</v>
      </c>
      <c r="D61" s="58" t="s">
        <v>1907</v>
      </c>
      <c r="E61" s="64">
        <v>41640</v>
      </c>
      <c r="F61" s="64">
        <v>42004</v>
      </c>
      <c r="G61" s="58" t="s">
        <v>1903</v>
      </c>
      <c r="H61" s="58">
        <v>0</v>
      </c>
      <c r="I61" s="58">
        <v>0</v>
      </c>
      <c r="J61" s="58">
        <v>0</v>
      </c>
      <c r="K61" s="58">
        <v>0</v>
      </c>
      <c r="L61" s="58">
        <v>0</v>
      </c>
      <c r="M61" s="58">
        <v>0</v>
      </c>
      <c r="N61" s="58">
        <v>0</v>
      </c>
      <c r="O61" s="58">
        <v>0</v>
      </c>
      <c r="P61" s="58">
        <v>0.05</v>
      </c>
      <c r="Q61" s="58">
        <v>0.05</v>
      </c>
      <c r="R61" s="58">
        <v>0.05</v>
      </c>
      <c r="S61" s="58">
        <v>0.05</v>
      </c>
      <c r="T61" s="58">
        <v>0.05</v>
      </c>
      <c r="U61" s="58">
        <v>0.05</v>
      </c>
      <c r="V61" s="58">
        <v>0.05</v>
      </c>
      <c r="W61" s="58">
        <v>0.05</v>
      </c>
      <c r="X61" s="58">
        <v>0.05</v>
      </c>
      <c r="Y61" s="58">
        <v>0</v>
      </c>
      <c r="Z61" s="58">
        <v>0</v>
      </c>
      <c r="AA61" s="58">
        <v>0</v>
      </c>
      <c r="AB61" s="58">
        <v>0</v>
      </c>
      <c r="AC61" s="58">
        <v>0</v>
      </c>
      <c r="AD61" s="58">
        <v>0</v>
      </c>
      <c r="AE61" s="58">
        <v>0</v>
      </c>
      <c r="AF61" s="58" t="s">
        <v>3303</v>
      </c>
    </row>
    <row r="62" spans="1:32">
      <c r="A62" s="58" t="s">
        <v>1925</v>
      </c>
      <c r="B62" s="58" t="s">
        <v>1916</v>
      </c>
      <c r="D62" s="58" t="s">
        <v>1917</v>
      </c>
      <c r="E62" s="64">
        <v>41640</v>
      </c>
      <c r="F62" s="64">
        <v>42004</v>
      </c>
      <c r="G62" s="58" t="s">
        <v>1898</v>
      </c>
      <c r="H62" s="58">
        <v>1</v>
      </c>
      <c r="I62" s="58"/>
      <c r="J62" s="58"/>
      <c r="K62" s="58"/>
      <c r="L62" s="58"/>
      <c r="M62" s="58"/>
      <c r="N62" s="58"/>
      <c r="O62" s="58"/>
      <c r="P62" s="58"/>
      <c r="Q62" s="58"/>
      <c r="R62" s="58"/>
      <c r="S62" s="58"/>
      <c r="T62" s="58"/>
      <c r="U62" s="58"/>
      <c r="V62" s="58"/>
      <c r="W62" s="58"/>
      <c r="X62" s="58"/>
      <c r="Y62" s="58"/>
      <c r="Z62" s="58"/>
      <c r="AA62" s="58"/>
      <c r="AB62" s="58"/>
      <c r="AC62" s="58"/>
      <c r="AD62" s="58"/>
      <c r="AE62" s="58"/>
      <c r="AF62" s="58" t="s">
        <v>3303</v>
      </c>
    </row>
    <row r="63" spans="1:32">
      <c r="A63" s="58" t="s">
        <v>1925</v>
      </c>
      <c r="B63" s="58" t="s">
        <v>1916</v>
      </c>
      <c r="D63" s="58" t="s">
        <v>1905</v>
      </c>
      <c r="E63" s="64">
        <v>41640</v>
      </c>
      <c r="F63" s="64">
        <v>42004</v>
      </c>
      <c r="G63" s="58" t="s">
        <v>1898</v>
      </c>
      <c r="H63" s="58">
        <v>0.5</v>
      </c>
      <c r="I63" s="58"/>
      <c r="J63" s="58"/>
      <c r="K63" s="58"/>
      <c r="L63" s="58"/>
      <c r="M63" s="58"/>
      <c r="N63" s="58"/>
      <c r="O63" s="58"/>
      <c r="P63" s="58"/>
      <c r="Q63" s="58"/>
      <c r="R63" s="58"/>
      <c r="S63" s="58"/>
      <c r="T63" s="58"/>
      <c r="U63" s="58"/>
      <c r="V63" s="58"/>
      <c r="W63" s="58"/>
      <c r="X63" s="58"/>
      <c r="Y63" s="58"/>
      <c r="Z63" s="58"/>
      <c r="AA63" s="58"/>
      <c r="AB63" s="58"/>
      <c r="AC63" s="58"/>
      <c r="AD63" s="58"/>
      <c r="AE63" s="58"/>
      <c r="AF63" s="58" t="s">
        <v>3303</v>
      </c>
    </row>
    <row r="64" spans="1:32">
      <c r="A64" s="58" t="s">
        <v>1925</v>
      </c>
      <c r="B64" s="58" t="s">
        <v>1916</v>
      </c>
      <c r="D64" s="58" t="s">
        <v>1918</v>
      </c>
      <c r="E64" s="64">
        <v>41913</v>
      </c>
      <c r="F64" s="64">
        <v>42004</v>
      </c>
      <c r="G64" s="58" t="s">
        <v>1898</v>
      </c>
      <c r="H64" s="58">
        <v>1</v>
      </c>
      <c r="I64" s="58"/>
      <c r="J64" s="58"/>
      <c r="K64" s="58"/>
      <c r="L64" s="58"/>
      <c r="M64" s="58"/>
      <c r="N64" s="58"/>
      <c r="O64" s="58"/>
      <c r="P64" s="58"/>
      <c r="Q64" s="58"/>
      <c r="R64" s="58"/>
      <c r="S64" s="58"/>
      <c r="T64" s="58"/>
      <c r="U64" s="58"/>
      <c r="V64" s="58"/>
      <c r="W64" s="58"/>
      <c r="X64" s="58"/>
      <c r="Y64" s="58"/>
      <c r="Z64" s="58"/>
      <c r="AA64" s="58"/>
      <c r="AB64" s="58"/>
      <c r="AC64" s="58"/>
      <c r="AD64" s="58"/>
      <c r="AE64" s="58"/>
      <c r="AF64" s="58" t="s">
        <v>3303</v>
      </c>
    </row>
    <row r="65" spans="1:32">
      <c r="A65" s="58" t="s">
        <v>1925</v>
      </c>
      <c r="B65" s="58" t="s">
        <v>1916</v>
      </c>
      <c r="D65" s="58" t="s">
        <v>1918</v>
      </c>
      <c r="E65" s="64">
        <v>41760</v>
      </c>
      <c r="F65" s="64">
        <v>41912</v>
      </c>
      <c r="G65" s="58" t="s">
        <v>1898</v>
      </c>
      <c r="H65" s="58">
        <v>0.5</v>
      </c>
      <c r="I65" s="58"/>
      <c r="J65" s="58"/>
      <c r="K65" s="58"/>
      <c r="L65" s="58"/>
      <c r="M65" s="58"/>
      <c r="N65" s="58"/>
      <c r="O65" s="58"/>
      <c r="P65" s="58"/>
      <c r="Q65" s="58"/>
      <c r="R65" s="58"/>
      <c r="S65" s="58"/>
      <c r="T65" s="58"/>
      <c r="U65" s="58"/>
      <c r="V65" s="58"/>
      <c r="W65" s="58"/>
      <c r="X65" s="58"/>
      <c r="Y65" s="58"/>
      <c r="Z65" s="58"/>
      <c r="AA65" s="58"/>
      <c r="AB65" s="58"/>
      <c r="AC65" s="58"/>
      <c r="AD65" s="58"/>
      <c r="AE65" s="58"/>
      <c r="AF65" s="58" t="s">
        <v>3303</v>
      </c>
    </row>
    <row r="66" spans="1:32">
      <c r="A66" s="58" t="s">
        <v>883</v>
      </c>
      <c r="B66" s="58" t="s">
        <v>1913</v>
      </c>
      <c r="C66" s="58" t="s">
        <v>1914</v>
      </c>
      <c r="D66" s="58" t="s">
        <v>1897</v>
      </c>
      <c r="E66" s="64">
        <v>41640</v>
      </c>
      <c r="F66" s="64">
        <v>42004</v>
      </c>
      <c r="G66" s="58" t="s">
        <v>1898</v>
      </c>
      <c r="H66" s="58">
        <v>22.2</v>
      </c>
      <c r="I66" s="58"/>
      <c r="J66" s="58"/>
      <c r="K66" s="58"/>
      <c r="L66" s="58"/>
      <c r="M66" s="58"/>
      <c r="N66" s="58"/>
      <c r="O66" s="58"/>
      <c r="P66" s="58"/>
      <c r="Q66" s="58"/>
      <c r="R66" s="58"/>
      <c r="S66" s="58"/>
      <c r="T66" s="58"/>
      <c r="U66" s="58"/>
      <c r="V66" s="58"/>
      <c r="W66" s="58"/>
      <c r="X66" s="58"/>
      <c r="Y66" s="58"/>
      <c r="Z66" s="58"/>
      <c r="AA66" s="58"/>
      <c r="AB66" s="58"/>
      <c r="AC66" s="58"/>
      <c r="AD66" s="58"/>
      <c r="AE66" s="58"/>
      <c r="AF66" s="58" t="s">
        <v>3303</v>
      </c>
    </row>
    <row r="67" spans="1:32">
      <c r="A67" s="58" t="s">
        <v>1926</v>
      </c>
      <c r="B67" s="58" t="s">
        <v>1901</v>
      </c>
      <c r="D67" s="58" t="s">
        <v>1927</v>
      </c>
      <c r="E67" s="64">
        <v>41640</v>
      </c>
      <c r="F67" s="64">
        <v>42004</v>
      </c>
      <c r="G67" s="58" t="s">
        <v>1903</v>
      </c>
      <c r="H67" s="58">
        <v>0.5</v>
      </c>
      <c r="I67" s="58">
        <v>0.5</v>
      </c>
      <c r="J67" s="58">
        <v>0.5</v>
      </c>
      <c r="K67" s="58">
        <v>0.5</v>
      </c>
      <c r="L67" s="58">
        <v>0.5</v>
      </c>
      <c r="M67" s="58">
        <v>0.5</v>
      </c>
      <c r="N67" s="58">
        <v>1</v>
      </c>
      <c r="O67" s="58">
        <v>1</v>
      </c>
      <c r="P67" s="58">
        <v>1</v>
      </c>
      <c r="Q67" s="58">
        <v>1</v>
      </c>
      <c r="R67" s="58">
        <v>1</v>
      </c>
      <c r="S67" s="58">
        <v>1</v>
      </c>
      <c r="T67" s="58">
        <v>1</v>
      </c>
      <c r="U67" s="58">
        <v>1</v>
      </c>
      <c r="V67" s="58">
        <v>1</v>
      </c>
      <c r="W67" s="58">
        <v>1</v>
      </c>
      <c r="X67" s="58">
        <v>1</v>
      </c>
      <c r="Y67" s="58">
        <v>1</v>
      </c>
      <c r="Z67" s="58">
        <v>0.8</v>
      </c>
      <c r="AA67" s="58">
        <v>0.8</v>
      </c>
      <c r="AB67" s="58">
        <v>0.5</v>
      </c>
      <c r="AC67" s="58">
        <v>0.5</v>
      </c>
      <c r="AD67" s="58">
        <v>0.5</v>
      </c>
      <c r="AE67" s="58">
        <v>0.5</v>
      </c>
      <c r="AF67" s="58" t="s">
        <v>3303</v>
      </c>
    </row>
    <row r="68" spans="1:32">
      <c r="A68" s="58" t="s">
        <v>1926</v>
      </c>
      <c r="B68" s="58" t="s">
        <v>1901</v>
      </c>
      <c r="D68" s="58" t="s">
        <v>1904</v>
      </c>
      <c r="E68" s="64">
        <v>41640</v>
      </c>
      <c r="F68" s="64">
        <v>42004</v>
      </c>
      <c r="G68" s="58" t="s">
        <v>1898</v>
      </c>
      <c r="H68" s="58">
        <v>0.3</v>
      </c>
      <c r="I68" s="58"/>
      <c r="J68" s="58"/>
      <c r="K68" s="58"/>
      <c r="L68" s="58"/>
      <c r="M68" s="58"/>
      <c r="N68" s="58"/>
      <c r="O68" s="58"/>
      <c r="P68" s="58"/>
      <c r="Q68" s="58"/>
      <c r="R68" s="58"/>
      <c r="S68" s="58"/>
      <c r="T68" s="58"/>
      <c r="U68" s="58"/>
      <c r="V68" s="58"/>
      <c r="W68" s="58"/>
      <c r="X68" s="58"/>
      <c r="Y68" s="58"/>
      <c r="Z68" s="58"/>
      <c r="AA68" s="58"/>
      <c r="AB68" s="58"/>
      <c r="AC68" s="58"/>
      <c r="AD68" s="58"/>
      <c r="AE68" s="58"/>
      <c r="AF68" s="58" t="s">
        <v>3303</v>
      </c>
    </row>
    <row r="69" spans="1:32">
      <c r="A69" s="58" t="s">
        <v>882</v>
      </c>
      <c r="B69" s="58" t="s">
        <v>1913</v>
      </c>
      <c r="C69" s="58" t="s">
        <v>1914</v>
      </c>
      <c r="D69" s="58" t="s">
        <v>1897</v>
      </c>
      <c r="E69" s="64">
        <v>41640</v>
      </c>
      <c r="F69" s="64">
        <v>42004</v>
      </c>
      <c r="G69" s="58" t="s">
        <v>1898</v>
      </c>
      <c r="H69" s="58">
        <v>21.1</v>
      </c>
      <c r="I69" s="58"/>
      <c r="J69" s="58"/>
      <c r="K69" s="58"/>
      <c r="L69" s="58"/>
      <c r="M69" s="58"/>
      <c r="N69" s="58"/>
      <c r="O69" s="58"/>
      <c r="P69" s="58"/>
      <c r="Q69" s="58"/>
      <c r="R69" s="58"/>
      <c r="S69" s="58"/>
      <c r="T69" s="58"/>
      <c r="U69" s="58"/>
      <c r="V69" s="58"/>
      <c r="W69" s="58"/>
      <c r="X69" s="58"/>
      <c r="Y69" s="58"/>
      <c r="Z69" s="58"/>
      <c r="AA69" s="58"/>
      <c r="AB69" s="58"/>
      <c r="AC69" s="58"/>
      <c r="AD69" s="58"/>
      <c r="AE69" s="58"/>
      <c r="AF69" s="58" t="s">
        <v>3303</v>
      </c>
    </row>
    <row r="70" spans="1:32">
      <c r="A70" s="58" t="s">
        <v>1928</v>
      </c>
      <c r="B70" s="58" t="s">
        <v>0</v>
      </c>
      <c r="D70" s="58" t="s">
        <v>1920</v>
      </c>
      <c r="E70" s="64">
        <v>41640</v>
      </c>
      <c r="F70" s="64">
        <v>42004</v>
      </c>
      <c r="G70" s="58" t="s">
        <v>1903</v>
      </c>
      <c r="H70" s="58">
        <v>0.5</v>
      </c>
      <c r="I70" s="58">
        <v>0.5</v>
      </c>
      <c r="J70" s="58">
        <v>0.5</v>
      </c>
      <c r="K70" s="58">
        <v>0.5</v>
      </c>
      <c r="L70" s="58">
        <v>0.7</v>
      </c>
      <c r="M70" s="58">
        <v>0.7</v>
      </c>
      <c r="N70" s="58">
        <v>0.9</v>
      </c>
      <c r="O70" s="58">
        <v>0.9</v>
      </c>
      <c r="P70" s="58">
        <v>0.9</v>
      </c>
      <c r="Q70" s="58">
        <v>0.9</v>
      </c>
      <c r="R70" s="58">
        <v>0.9</v>
      </c>
      <c r="S70" s="58">
        <v>0.9</v>
      </c>
      <c r="T70" s="58">
        <v>0.9</v>
      </c>
      <c r="U70" s="58">
        <v>0.9</v>
      </c>
      <c r="V70" s="58">
        <v>0.9</v>
      </c>
      <c r="W70" s="58">
        <v>0.9</v>
      </c>
      <c r="X70" s="58">
        <v>0.9</v>
      </c>
      <c r="Y70" s="58">
        <v>0.9</v>
      </c>
      <c r="Z70" s="58">
        <v>0.7</v>
      </c>
      <c r="AA70" s="58">
        <v>0.7</v>
      </c>
      <c r="AB70" s="58">
        <v>0.7</v>
      </c>
      <c r="AC70" s="58">
        <v>0.7</v>
      </c>
      <c r="AD70" s="58">
        <v>0.5</v>
      </c>
      <c r="AE70" s="58">
        <v>0.5</v>
      </c>
      <c r="AF70" s="58" t="s">
        <v>3303</v>
      </c>
    </row>
    <row r="71" spans="1:32">
      <c r="A71" s="58" t="s">
        <v>794</v>
      </c>
      <c r="B71" s="58" t="s">
        <v>2</v>
      </c>
      <c r="D71" s="58" t="s">
        <v>1920</v>
      </c>
      <c r="E71" s="64">
        <v>41640</v>
      </c>
      <c r="F71" s="64">
        <v>42004</v>
      </c>
      <c r="G71" s="58" t="s">
        <v>1903</v>
      </c>
      <c r="H71" s="58">
        <v>0.4</v>
      </c>
      <c r="I71" s="58">
        <v>0.4</v>
      </c>
      <c r="J71" s="58">
        <v>0.4</v>
      </c>
      <c r="K71" s="58">
        <v>0.4</v>
      </c>
      <c r="L71" s="58">
        <v>0.65</v>
      </c>
      <c r="M71" s="58">
        <v>0.65</v>
      </c>
      <c r="N71" s="58">
        <v>0.9</v>
      </c>
      <c r="O71" s="58">
        <v>0.9</v>
      </c>
      <c r="P71" s="58">
        <v>0.9</v>
      </c>
      <c r="Q71" s="58">
        <v>0.9</v>
      </c>
      <c r="R71" s="58">
        <v>0.9</v>
      </c>
      <c r="S71" s="58">
        <v>0.9</v>
      </c>
      <c r="T71" s="58">
        <v>0.9</v>
      </c>
      <c r="U71" s="58">
        <v>0.9</v>
      </c>
      <c r="V71" s="58">
        <v>0.9</v>
      </c>
      <c r="W71" s="58">
        <v>0.9</v>
      </c>
      <c r="X71" s="58">
        <v>0.9</v>
      </c>
      <c r="Y71" s="58">
        <v>0.9</v>
      </c>
      <c r="Z71" s="58">
        <v>0.65</v>
      </c>
      <c r="AA71" s="58">
        <v>0.65</v>
      </c>
      <c r="AB71" s="58">
        <v>0.65</v>
      </c>
      <c r="AC71" s="58">
        <v>0.65</v>
      </c>
      <c r="AD71" s="58">
        <v>0.4</v>
      </c>
      <c r="AE71" s="58">
        <v>0.4</v>
      </c>
      <c r="AF71" s="58" t="s">
        <v>3303</v>
      </c>
    </row>
    <row r="72" spans="1:32">
      <c r="A72" s="58" t="s">
        <v>798</v>
      </c>
      <c r="B72" s="58" t="s">
        <v>6</v>
      </c>
      <c r="D72" s="58" t="s">
        <v>1929</v>
      </c>
      <c r="E72" s="64">
        <v>41640</v>
      </c>
      <c r="F72" s="64">
        <v>42004</v>
      </c>
      <c r="G72" s="58" t="s">
        <v>1898</v>
      </c>
      <c r="H72" s="58">
        <v>0.25</v>
      </c>
      <c r="I72" s="58"/>
      <c r="J72" s="58"/>
      <c r="K72" s="58"/>
      <c r="L72" s="58"/>
      <c r="M72" s="58"/>
      <c r="N72" s="58"/>
      <c r="O72" s="58"/>
      <c r="P72" s="58"/>
      <c r="Q72" s="58"/>
      <c r="R72" s="58"/>
      <c r="S72" s="58"/>
      <c r="T72" s="58"/>
      <c r="U72" s="58"/>
      <c r="V72" s="58"/>
      <c r="W72" s="58"/>
      <c r="X72" s="58"/>
      <c r="Y72" s="58"/>
      <c r="Z72" s="58"/>
      <c r="AA72" s="58"/>
      <c r="AB72" s="58"/>
      <c r="AC72" s="58"/>
      <c r="AD72" s="58"/>
      <c r="AE72" s="58"/>
      <c r="AF72" s="58" t="s">
        <v>3303</v>
      </c>
    </row>
    <row r="73" spans="1:32">
      <c r="A73" s="58" t="s">
        <v>798</v>
      </c>
      <c r="B73" s="58" t="s">
        <v>6</v>
      </c>
      <c r="D73" s="58" t="s">
        <v>1930</v>
      </c>
      <c r="E73" s="64">
        <v>41640</v>
      </c>
      <c r="F73" s="64">
        <v>42004</v>
      </c>
      <c r="G73" s="58" t="s">
        <v>1898</v>
      </c>
      <c r="H73" s="58">
        <v>1</v>
      </c>
      <c r="I73" s="58"/>
      <c r="J73" s="58"/>
      <c r="K73" s="58"/>
      <c r="L73" s="58"/>
      <c r="M73" s="58"/>
      <c r="N73" s="58"/>
      <c r="O73" s="58"/>
      <c r="P73" s="58"/>
      <c r="Q73" s="58"/>
      <c r="R73" s="58"/>
      <c r="S73" s="58"/>
      <c r="T73" s="58"/>
      <c r="U73" s="58"/>
      <c r="V73" s="58"/>
      <c r="W73" s="58"/>
      <c r="X73" s="58"/>
      <c r="Y73" s="58"/>
      <c r="Z73" s="58"/>
      <c r="AA73" s="58"/>
      <c r="AB73" s="58"/>
      <c r="AC73" s="58"/>
      <c r="AD73" s="58"/>
      <c r="AE73" s="58"/>
      <c r="AF73" s="58" t="s">
        <v>3303</v>
      </c>
    </row>
    <row r="74" spans="1:32">
      <c r="A74" s="58" t="s">
        <v>1931</v>
      </c>
      <c r="B74" s="58" t="s">
        <v>1913</v>
      </c>
      <c r="C74" s="58" t="s">
        <v>1914</v>
      </c>
      <c r="D74" s="58" t="s">
        <v>1911</v>
      </c>
      <c r="E74" s="64">
        <v>41640</v>
      </c>
      <c r="F74" s="64">
        <v>42004</v>
      </c>
      <c r="G74" s="58" t="s">
        <v>1903</v>
      </c>
      <c r="H74" s="58">
        <v>30</v>
      </c>
      <c r="I74" s="58">
        <v>30</v>
      </c>
      <c r="J74" s="58">
        <v>30</v>
      </c>
      <c r="K74" s="58">
        <v>30</v>
      </c>
      <c r="L74" s="58">
        <v>30</v>
      </c>
      <c r="M74" s="58">
        <v>26</v>
      </c>
      <c r="N74" s="58">
        <v>26</v>
      </c>
      <c r="O74" s="58">
        <v>26</v>
      </c>
      <c r="P74" s="58">
        <v>26</v>
      </c>
      <c r="Q74" s="58">
        <v>26</v>
      </c>
      <c r="R74" s="58">
        <v>26</v>
      </c>
      <c r="S74" s="58">
        <v>26</v>
      </c>
      <c r="T74" s="58">
        <v>26</v>
      </c>
      <c r="U74" s="58">
        <v>26</v>
      </c>
      <c r="V74" s="58">
        <v>26</v>
      </c>
      <c r="W74" s="58">
        <v>26</v>
      </c>
      <c r="X74" s="58">
        <v>26</v>
      </c>
      <c r="Y74" s="58">
        <v>26</v>
      </c>
      <c r="Z74" s="58">
        <v>30</v>
      </c>
      <c r="AA74" s="58">
        <v>30</v>
      </c>
      <c r="AB74" s="58">
        <v>30</v>
      </c>
      <c r="AC74" s="58">
        <v>30</v>
      </c>
      <c r="AD74" s="58">
        <v>30</v>
      </c>
      <c r="AE74" s="58">
        <v>30</v>
      </c>
      <c r="AF74" s="58" t="s">
        <v>3303</v>
      </c>
    </row>
    <row r="75" spans="1:32">
      <c r="A75" s="58" t="s">
        <v>1931</v>
      </c>
      <c r="B75" s="58" t="s">
        <v>1913</v>
      </c>
      <c r="C75" s="58" t="s">
        <v>1914</v>
      </c>
      <c r="D75" s="58" t="s">
        <v>1904</v>
      </c>
      <c r="E75" s="64">
        <v>41640</v>
      </c>
      <c r="F75" s="64">
        <v>42004</v>
      </c>
      <c r="G75" s="58" t="s">
        <v>1903</v>
      </c>
      <c r="H75" s="58">
        <v>30</v>
      </c>
      <c r="I75" s="58">
        <v>30</v>
      </c>
      <c r="J75" s="58">
        <v>30</v>
      </c>
      <c r="K75" s="58">
        <v>30</v>
      </c>
      <c r="L75" s="58">
        <v>30</v>
      </c>
      <c r="M75" s="58">
        <v>30</v>
      </c>
      <c r="N75" s="58">
        <v>30</v>
      </c>
      <c r="O75" s="58">
        <v>26</v>
      </c>
      <c r="P75" s="58">
        <v>26</v>
      </c>
      <c r="Q75" s="58">
        <v>26</v>
      </c>
      <c r="R75" s="58">
        <v>26</v>
      </c>
      <c r="S75" s="58">
        <v>26</v>
      </c>
      <c r="T75" s="58">
        <v>26</v>
      </c>
      <c r="U75" s="58">
        <v>26</v>
      </c>
      <c r="V75" s="58">
        <v>26</v>
      </c>
      <c r="W75" s="58">
        <v>30</v>
      </c>
      <c r="X75" s="58">
        <v>30</v>
      </c>
      <c r="Y75" s="58">
        <v>30</v>
      </c>
      <c r="Z75" s="58">
        <v>30</v>
      </c>
      <c r="AA75" s="58">
        <v>30</v>
      </c>
      <c r="AB75" s="58">
        <v>30</v>
      </c>
      <c r="AC75" s="58">
        <v>30</v>
      </c>
      <c r="AD75" s="58">
        <v>30</v>
      </c>
      <c r="AE75" s="58">
        <v>30</v>
      </c>
      <c r="AF75" s="58" t="s">
        <v>3303</v>
      </c>
    </row>
    <row r="76" spans="1:32">
      <c r="A76" s="58" t="s">
        <v>1931</v>
      </c>
      <c r="B76" s="58" t="s">
        <v>1913</v>
      </c>
      <c r="C76" s="58" t="s">
        <v>1914</v>
      </c>
      <c r="D76" s="58" t="s">
        <v>1922</v>
      </c>
      <c r="E76" s="64">
        <v>41640</v>
      </c>
      <c r="F76" s="64">
        <v>42004</v>
      </c>
      <c r="G76" s="58" t="s">
        <v>1898</v>
      </c>
      <c r="H76" s="58">
        <v>30</v>
      </c>
      <c r="I76" s="58"/>
      <c r="J76" s="58"/>
      <c r="K76" s="58"/>
      <c r="L76" s="58"/>
      <c r="M76" s="58"/>
      <c r="N76" s="58"/>
      <c r="O76" s="58"/>
      <c r="P76" s="58"/>
      <c r="Q76" s="58"/>
      <c r="R76" s="58"/>
      <c r="S76" s="58"/>
      <c r="T76" s="58"/>
      <c r="U76" s="58"/>
      <c r="V76" s="58"/>
      <c r="W76" s="58"/>
      <c r="X76" s="58"/>
      <c r="Y76" s="58"/>
      <c r="Z76" s="58"/>
      <c r="AA76" s="58"/>
      <c r="AB76" s="58"/>
      <c r="AC76" s="58"/>
      <c r="AD76" s="58"/>
      <c r="AE76" s="58"/>
      <c r="AF76" s="58" t="s">
        <v>3303</v>
      </c>
    </row>
    <row r="77" spans="1:32">
      <c r="A77" s="58" t="s">
        <v>885</v>
      </c>
      <c r="B77" s="58" t="s">
        <v>1901</v>
      </c>
      <c r="D77" s="58" t="s">
        <v>1911</v>
      </c>
      <c r="E77" s="64">
        <v>41640</v>
      </c>
      <c r="F77" s="64">
        <v>42004</v>
      </c>
      <c r="G77" s="58" t="s">
        <v>1903</v>
      </c>
      <c r="H77" s="58">
        <v>0</v>
      </c>
      <c r="I77" s="58">
        <v>0</v>
      </c>
      <c r="J77" s="58">
        <v>0</v>
      </c>
      <c r="K77" s="58">
        <v>0</v>
      </c>
      <c r="L77" s="58">
        <v>0</v>
      </c>
      <c r="M77" s="58">
        <v>1</v>
      </c>
      <c r="N77" s="58">
        <v>1</v>
      </c>
      <c r="O77" s="58">
        <v>1</v>
      </c>
      <c r="P77" s="58">
        <v>1</v>
      </c>
      <c r="Q77" s="58">
        <v>1</v>
      </c>
      <c r="R77" s="58">
        <v>1</v>
      </c>
      <c r="S77" s="58">
        <v>1</v>
      </c>
      <c r="T77" s="58">
        <v>1</v>
      </c>
      <c r="U77" s="58">
        <v>1</v>
      </c>
      <c r="V77" s="58">
        <v>1</v>
      </c>
      <c r="W77" s="58">
        <v>1</v>
      </c>
      <c r="X77" s="58">
        <v>1</v>
      </c>
      <c r="Y77" s="58">
        <v>1</v>
      </c>
      <c r="Z77" s="58">
        <v>0</v>
      </c>
      <c r="AA77" s="58">
        <v>0</v>
      </c>
      <c r="AB77" s="58">
        <v>0</v>
      </c>
      <c r="AC77" s="58">
        <v>0</v>
      </c>
      <c r="AD77" s="58">
        <v>0</v>
      </c>
      <c r="AE77" s="58">
        <v>0</v>
      </c>
      <c r="AF77" s="58" t="s">
        <v>3303</v>
      </c>
    </row>
    <row r="78" spans="1:32">
      <c r="A78" s="58" t="s">
        <v>885</v>
      </c>
      <c r="B78" s="58" t="s">
        <v>1901</v>
      </c>
      <c r="D78" s="58" t="s">
        <v>1904</v>
      </c>
      <c r="E78" s="64">
        <v>41640</v>
      </c>
      <c r="F78" s="64">
        <v>42004</v>
      </c>
      <c r="G78" s="58" t="s">
        <v>1903</v>
      </c>
      <c r="H78" s="58">
        <v>0</v>
      </c>
      <c r="I78" s="58">
        <v>0</v>
      </c>
      <c r="J78" s="58">
        <v>0</v>
      </c>
      <c r="K78" s="58">
        <v>0</v>
      </c>
      <c r="L78" s="58">
        <v>0</v>
      </c>
      <c r="M78" s="58">
        <v>0</v>
      </c>
      <c r="N78" s="58">
        <v>0</v>
      </c>
      <c r="O78" s="58">
        <v>1</v>
      </c>
      <c r="P78" s="58">
        <v>1</v>
      </c>
      <c r="Q78" s="58">
        <v>1</v>
      </c>
      <c r="R78" s="58">
        <v>1</v>
      </c>
      <c r="S78" s="58">
        <v>1</v>
      </c>
      <c r="T78" s="58">
        <v>1</v>
      </c>
      <c r="U78" s="58">
        <v>1</v>
      </c>
      <c r="V78" s="58">
        <v>1</v>
      </c>
      <c r="W78" s="58">
        <v>0</v>
      </c>
      <c r="X78" s="58">
        <v>0</v>
      </c>
      <c r="Y78" s="58">
        <v>0</v>
      </c>
      <c r="Z78" s="58">
        <v>0</v>
      </c>
      <c r="AA78" s="58">
        <v>0</v>
      </c>
      <c r="AB78" s="58">
        <v>0</v>
      </c>
      <c r="AC78" s="58">
        <v>0</v>
      </c>
      <c r="AD78" s="58">
        <v>0</v>
      </c>
      <c r="AE78" s="58">
        <v>0</v>
      </c>
      <c r="AF78" s="58" t="s">
        <v>3303</v>
      </c>
    </row>
    <row r="79" spans="1:32">
      <c r="A79" s="58" t="s">
        <v>885</v>
      </c>
      <c r="B79" s="58" t="s">
        <v>1901</v>
      </c>
      <c r="D79" s="58" t="s">
        <v>1922</v>
      </c>
      <c r="E79" s="64">
        <v>41640</v>
      </c>
      <c r="F79" s="64">
        <v>42004</v>
      </c>
      <c r="G79" s="58" t="s">
        <v>1898</v>
      </c>
      <c r="H79" s="58">
        <v>0</v>
      </c>
      <c r="I79" s="58"/>
      <c r="J79" s="58"/>
      <c r="K79" s="58"/>
      <c r="L79" s="58"/>
      <c r="M79" s="58"/>
      <c r="N79" s="58"/>
      <c r="O79" s="58"/>
      <c r="P79" s="58"/>
      <c r="Q79" s="58"/>
      <c r="R79" s="58"/>
      <c r="S79" s="58"/>
      <c r="T79" s="58"/>
      <c r="U79" s="58"/>
      <c r="V79" s="58"/>
      <c r="W79" s="58"/>
      <c r="X79" s="58"/>
      <c r="Y79" s="58"/>
      <c r="Z79" s="58"/>
      <c r="AA79" s="58"/>
      <c r="AB79" s="58"/>
      <c r="AC79" s="58"/>
      <c r="AD79" s="58"/>
      <c r="AE79" s="58"/>
      <c r="AF79" s="58" t="s">
        <v>3303</v>
      </c>
    </row>
    <row r="80" spans="1:32">
      <c r="A80" s="58" t="s">
        <v>820</v>
      </c>
      <c r="B80" s="58" t="s">
        <v>1901</v>
      </c>
      <c r="D80" s="58" t="s">
        <v>1919</v>
      </c>
      <c r="E80" s="64">
        <v>41640</v>
      </c>
      <c r="F80" s="64">
        <v>42004</v>
      </c>
      <c r="G80" s="58" t="s">
        <v>1903</v>
      </c>
      <c r="H80" s="58">
        <v>0.02</v>
      </c>
      <c r="I80" s="58">
        <v>0.02</v>
      </c>
      <c r="J80" s="58">
        <v>0.02</v>
      </c>
      <c r="K80" s="58">
        <v>0.02</v>
      </c>
      <c r="L80" s="58">
        <v>0.02</v>
      </c>
      <c r="M80" s="58">
        <v>0.05</v>
      </c>
      <c r="N80" s="58">
        <v>0.1</v>
      </c>
      <c r="O80" s="58">
        <v>0.15</v>
      </c>
      <c r="P80" s="58">
        <v>0.2</v>
      </c>
      <c r="Q80" s="58">
        <v>0.15</v>
      </c>
      <c r="R80" s="58">
        <v>0.25</v>
      </c>
      <c r="S80" s="58">
        <v>0.25</v>
      </c>
      <c r="T80" s="58">
        <v>0.25</v>
      </c>
      <c r="U80" s="58">
        <v>0.2</v>
      </c>
      <c r="V80" s="58">
        <v>0.15</v>
      </c>
      <c r="W80" s="58">
        <v>0.2</v>
      </c>
      <c r="X80" s="58">
        <v>0.3</v>
      </c>
      <c r="Y80" s="58">
        <v>0.3</v>
      </c>
      <c r="Z80" s="58">
        <v>0.3</v>
      </c>
      <c r="AA80" s="58">
        <v>0.2</v>
      </c>
      <c r="AB80" s="58">
        <v>0.2</v>
      </c>
      <c r="AC80" s="58">
        <v>0.15</v>
      </c>
      <c r="AD80" s="58">
        <v>0.1</v>
      </c>
      <c r="AE80" s="58">
        <v>0.05</v>
      </c>
      <c r="AF80" s="58" t="s">
        <v>3303</v>
      </c>
    </row>
    <row r="81" spans="1:32">
      <c r="A81" s="58" t="s">
        <v>820</v>
      </c>
      <c r="B81" s="58" t="s">
        <v>1901</v>
      </c>
      <c r="D81" s="58" t="s">
        <v>1904</v>
      </c>
      <c r="E81" s="64">
        <v>41640</v>
      </c>
      <c r="F81" s="64">
        <v>42004</v>
      </c>
      <c r="G81" s="58" t="s">
        <v>1898</v>
      </c>
      <c r="H81" s="58">
        <v>0</v>
      </c>
      <c r="I81" s="58"/>
      <c r="J81" s="58"/>
      <c r="K81" s="58"/>
      <c r="L81" s="58"/>
      <c r="M81" s="58"/>
      <c r="N81" s="58"/>
      <c r="O81" s="58"/>
      <c r="P81" s="58"/>
      <c r="Q81" s="58"/>
      <c r="R81" s="58"/>
      <c r="S81" s="58"/>
      <c r="T81" s="58"/>
      <c r="U81" s="58"/>
      <c r="V81" s="58"/>
      <c r="W81" s="58"/>
      <c r="X81" s="58"/>
      <c r="Y81" s="58"/>
      <c r="Z81" s="58"/>
      <c r="AA81" s="58"/>
      <c r="AB81" s="58"/>
      <c r="AC81" s="58"/>
      <c r="AD81" s="58"/>
      <c r="AE81" s="58"/>
      <c r="AF81" s="58" t="s">
        <v>3303</v>
      </c>
    </row>
    <row r="82" spans="1:32">
      <c r="A82" s="58" t="s">
        <v>820</v>
      </c>
      <c r="B82" s="58" t="s">
        <v>1901</v>
      </c>
      <c r="D82" s="58" t="s">
        <v>1905</v>
      </c>
      <c r="E82" s="64">
        <v>41640</v>
      </c>
      <c r="F82" s="64">
        <v>42004</v>
      </c>
      <c r="G82" s="58" t="s">
        <v>1898</v>
      </c>
      <c r="H82" s="58">
        <v>0.25</v>
      </c>
      <c r="I82" s="58"/>
      <c r="J82" s="58"/>
      <c r="K82" s="58"/>
      <c r="L82" s="58"/>
      <c r="M82" s="58"/>
      <c r="N82" s="58"/>
      <c r="O82" s="58"/>
      <c r="P82" s="58"/>
      <c r="Q82" s="58"/>
      <c r="R82" s="58"/>
      <c r="S82" s="58"/>
      <c r="T82" s="58"/>
      <c r="U82" s="58"/>
      <c r="V82" s="58"/>
      <c r="W82" s="58"/>
      <c r="X82" s="58"/>
      <c r="Y82" s="58"/>
      <c r="Z82" s="58"/>
      <c r="AA82" s="58"/>
      <c r="AB82" s="58"/>
      <c r="AC82" s="58"/>
      <c r="AD82" s="58"/>
      <c r="AE82" s="58"/>
      <c r="AF82" s="58" t="s">
        <v>3303</v>
      </c>
    </row>
    <row r="83" spans="1:32">
      <c r="A83" s="58" t="s">
        <v>1932</v>
      </c>
      <c r="B83" s="58" t="s">
        <v>1913</v>
      </c>
      <c r="C83" s="58" t="s">
        <v>1914</v>
      </c>
      <c r="D83" s="58" t="s">
        <v>1911</v>
      </c>
      <c r="E83" s="64">
        <v>41640</v>
      </c>
      <c r="F83" s="64">
        <v>42004</v>
      </c>
      <c r="G83" s="58" t="s">
        <v>1903</v>
      </c>
      <c r="H83" s="58">
        <v>15.6</v>
      </c>
      <c r="I83" s="58">
        <v>15.6</v>
      </c>
      <c r="J83" s="58">
        <v>15.6</v>
      </c>
      <c r="K83" s="58">
        <v>15.6</v>
      </c>
      <c r="L83" s="58">
        <v>15.6</v>
      </c>
      <c r="M83" s="58">
        <v>19</v>
      </c>
      <c r="N83" s="58">
        <v>19</v>
      </c>
      <c r="O83" s="58">
        <v>19</v>
      </c>
      <c r="P83" s="58">
        <v>19</v>
      </c>
      <c r="Q83" s="58">
        <v>19</v>
      </c>
      <c r="R83" s="58">
        <v>19</v>
      </c>
      <c r="S83" s="58">
        <v>19</v>
      </c>
      <c r="T83" s="58">
        <v>19</v>
      </c>
      <c r="U83" s="58">
        <v>19</v>
      </c>
      <c r="V83" s="58">
        <v>19</v>
      </c>
      <c r="W83" s="58">
        <v>19</v>
      </c>
      <c r="X83" s="58">
        <v>19</v>
      </c>
      <c r="Y83" s="58">
        <v>19</v>
      </c>
      <c r="Z83" s="58">
        <v>15.6</v>
      </c>
      <c r="AA83" s="58">
        <v>15.6</v>
      </c>
      <c r="AB83" s="58">
        <v>15.6</v>
      </c>
      <c r="AC83" s="58">
        <v>15.6</v>
      </c>
      <c r="AD83" s="58">
        <v>15.6</v>
      </c>
      <c r="AE83" s="58">
        <v>15.6</v>
      </c>
      <c r="AF83" s="58" t="s">
        <v>3303</v>
      </c>
    </row>
    <row r="84" spans="1:32">
      <c r="A84" s="58" t="s">
        <v>1932</v>
      </c>
      <c r="B84" s="58" t="s">
        <v>1913</v>
      </c>
      <c r="C84" s="58" t="s">
        <v>1914</v>
      </c>
      <c r="D84" s="58" t="s">
        <v>1904</v>
      </c>
      <c r="E84" s="64">
        <v>41640</v>
      </c>
      <c r="F84" s="64">
        <v>42004</v>
      </c>
      <c r="G84" s="58" t="s">
        <v>1903</v>
      </c>
      <c r="H84" s="58">
        <v>15.6</v>
      </c>
      <c r="I84" s="58">
        <v>15.6</v>
      </c>
      <c r="J84" s="58">
        <v>15.6</v>
      </c>
      <c r="K84" s="58">
        <v>15.6</v>
      </c>
      <c r="L84" s="58">
        <v>15.6</v>
      </c>
      <c r="M84" s="58">
        <v>15.6</v>
      </c>
      <c r="N84" s="58">
        <v>15.6</v>
      </c>
      <c r="O84" s="58">
        <v>19</v>
      </c>
      <c r="P84" s="58">
        <v>19</v>
      </c>
      <c r="Q84" s="58">
        <v>19</v>
      </c>
      <c r="R84" s="58">
        <v>19</v>
      </c>
      <c r="S84" s="58">
        <v>19</v>
      </c>
      <c r="T84" s="58">
        <v>19</v>
      </c>
      <c r="U84" s="58">
        <v>19</v>
      </c>
      <c r="V84" s="58">
        <v>19</v>
      </c>
      <c r="W84" s="58">
        <v>15.6</v>
      </c>
      <c r="X84" s="58">
        <v>15.6</v>
      </c>
      <c r="Y84" s="58">
        <v>15.6</v>
      </c>
      <c r="Z84" s="58">
        <v>15.6</v>
      </c>
      <c r="AA84" s="58">
        <v>15.6</v>
      </c>
      <c r="AB84" s="58">
        <v>15.6</v>
      </c>
      <c r="AC84" s="58">
        <v>15.6</v>
      </c>
      <c r="AD84" s="58">
        <v>15.6</v>
      </c>
      <c r="AE84" s="58">
        <v>15.6</v>
      </c>
      <c r="AF84" s="58" t="s">
        <v>3303</v>
      </c>
    </row>
    <row r="85" spans="1:32">
      <c r="A85" s="58" t="s">
        <v>1932</v>
      </c>
      <c r="B85" s="58" t="s">
        <v>1913</v>
      </c>
      <c r="C85" s="58" t="s">
        <v>1914</v>
      </c>
      <c r="D85" s="58" t="s">
        <v>1922</v>
      </c>
      <c r="E85" s="64">
        <v>41640</v>
      </c>
      <c r="F85" s="64">
        <v>42004</v>
      </c>
      <c r="G85" s="58" t="s">
        <v>1898</v>
      </c>
      <c r="H85" s="58">
        <v>15.6</v>
      </c>
      <c r="I85" s="58"/>
      <c r="J85" s="58"/>
      <c r="K85" s="58"/>
      <c r="L85" s="58"/>
      <c r="M85" s="58"/>
      <c r="N85" s="58"/>
      <c r="O85" s="58"/>
      <c r="P85" s="58"/>
      <c r="Q85" s="58"/>
      <c r="R85" s="58"/>
      <c r="S85" s="58"/>
      <c r="T85" s="58"/>
      <c r="U85" s="58"/>
      <c r="V85" s="58"/>
      <c r="W85" s="58"/>
      <c r="X85" s="58"/>
      <c r="Y85" s="58"/>
      <c r="Z85" s="58"/>
      <c r="AA85" s="58"/>
      <c r="AB85" s="58"/>
      <c r="AC85" s="58"/>
      <c r="AD85" s="58"/>
      <c r="AE85" s="58"/>
      <c r="AF85" s="58" t="s">
        <v>3303</v>
      </c>
    </row>
    <row r="86" spans="1:32">
      <c r="A86" s="58" t="s">
        <v>1933</v>
      </c>
      <c r="B86" s="58" t="s">
        <v>1913</v>
      </c>
      <c r="C86" s="58" t="s">
        <v>1914</v>
      </c>
      <c r="D86" s="58" t="s">
        <v>1897</v>
      </c>
      <c r="E86" s="64">
        <v>41640</v>
      </c>
      <c r="F86" s="64">
        <v>42004</v>
      </c>
      <c r="G86" s="58" t="s">
        <v>1903</v>
      </c>
      <c r="H86" s="58">
        <v>22.2</v>
      </c>
      <c r="I86" s="58">
        <v>22.2</v>
      </c>
      <c r="J86" s="58">
        <v>22.2</v>
      </c>
      <c r="K86" s="58">
        <v>22.2</v>
      </c>
      <c r="L86" s="58">
        <v>22.2</v>
      </c>
      <c r="M86" s="58">
        <v>22.2</v>
      </c>
      <c r="N86" s="58">
        <v>18.3</v>
      </c>
      <c r="O86" s="58">
        <v>18.3</v>
      </c>
      <c r="P86" s="58">
        <v>18.3</v>
      </c>
      <c r="Q86" s="58">
        <v>18.3</v>
      </c>
      <c r="R86" s="58">
        <v>18.3</v>
      </c>
      <c r="S86" s="58">
        <v>18.3</v>
      </c>
      <c r="T86" s="58">
        <v>18.3</v>
      </c>
      <c r="U86" s="58">
        <v>18.3</v>
      </c>
      <c r="V86" s="58">
        <v>18.3</v>
      </c>
      <c r="W86" s="58">
        <v>18.3</v>
      </c>
      <c r="X86" s="58">
        <v>18.3</v>
      </c>
      <c r="Y86" s="58">
        <v>22.2</v>
      </c>
      <c r="Z86" s="58">
        <v>22.2</v>
      </c>
      <c r="AA86" s="58">
        <v>22.2</v>
      </c>
      <c r="AB86" s="58">
        <v>22.2</v>
      </c>
      <c r="AC86" s="58">
        <v>22.2</v>
      </c>
      <c r="AD86" s="58">
        <v>22.2</v>
      </c>
      <c r="AE86" s="58">
        <v>22.2</v>
      </c>
      <c r="AF86" s="58" t="s">
        <v>3303</v>
      </c>
    </row>
    <row r="87" spans="1:32">
      <c r="A87" s="58" t="s">
        <v>1934</v>
      </c>
      <c r="B87" s="58" t="s">
        <v>1913</v>
      </c>
      <c r="C87" s="58" t="s">
        <v>1914</v>
      </c>
      <c r="D87" s="58" t="s">
        <v>1897</v>
      </c>
      <c r="E87" s="64">
        <v>41640</v>
      </c>
      <c r="F87" s="64">
        <v>42004</v>
      </c>
      <c r="G87" s="58" t="s">
        <v>1898</v>
      </c>
      <c r="H87" s="58">
        <v>18.3</v>
      </c>
      <c r="I87" s="58"/>
      <c r="J87" s="58"/>
      <c r="K87" s="58"/>
      <c r="L87" s="58"/>
      <c r="M87" s="58"/>
      <c r="N87" s="58"/>
      <c r="O87" s="58"/>
      <c r="P87" s="58"/>
      <c r="Q87" s="58"/>
      <c r="R87" s="58"/>
      <c r="S87" s="58"/>
      <c r="T87" s="58"/>
      <c r="U87" s="58"/>
      <c r="V87" s="58"/>
      <c r="W87" s="58"/>
      <c r="X87" s="58"/>
      <c r="Y87" s="58"/>
      <c r="Z87" s="58"/>
      <c r="AA87" s="58"/>
      <c r="AB87" s="58"/>
      <c r="AC87" s="58"/>
      <c r="AD87" s="58"/>
      <c r="AE87" s="58"/>
      <c r="AF87" s="58" t="s">
        <v>3303</v>
      </c>
    </row>
    <row r="88" spans="1:32">
      <c r="A88" s="58" t="s">
        <v>1935</v>
      </c>
      <c r="B88" s="58" t="s">
        <v>1896</v>
      </c>
      <c r="D88" s="58" t="s">
        <v>1897</v>
      </c>
      <c r="E88" s="64">
        <v>41640</v>
      </c>
      <c r="F88" s="64">
        <v>42004</v>
      </c>
      <c r="G88" s="58" t="s">
        <v>1898</v>
      </c>
      <c r="H88" s="58">
        <v>0</v>
      </c>
      <c r="I88" s="58"/>
      <c r="J88" s="58"/>
      <c r="K88" s="58"/>
      <c r="L88" s="58"/>
      <c r="M88" s="58"/>
      <c r="N88" s="58"/>
      <c r="O88" s="58"/>
      <c r="P88" s="58"/>
      <c r="Q88" s="58"/>
      <c r="R88" s="58"/>
      <c r="S88" s="58"/>
      <c r="T88" s="58"/>
      <c r="U88" s="58"/>
      <c r="V88" s="58"/>
      <c r="W88" s="58"/>
      <c r="X88" s="58"/>
      <c r="Y88" s="58"/>
      <c r="Z88" s="58"/>
      <c r="AA88" s="58"/>
      <c r="AB88" s="58"/>
      <c r="AC88" s="58"/>
      <c r="AD88" s="58"/>
      <c r="AE88" s="58"/>
      <c r="AF88" s="58" t="s">
        <v>3303</v>
      </c>
    </row>
    <row r="89" spans="1:32">
      <c r="A89" s="58" t="s">
        <v>783</v>
      </c>
      <c r="B89" s="58" t="s">
        <v>1899</v>
      </c>
      <c r="C89" s="58" t="s">
        <v>1900</v>
      </c>
      <c r="D89" s="58" t="s">
        <v>1897</v>
      </c>
      <c r="E89" s="64">
        <v>41640</v>
      </c>
      <c r="F89" s="64">
        <v>42004</v>
      </c>
      <c r="G89" s="58" t="s">
        <v>1898</v>
      </c>
      <c r="H89" s="58">
        <v>120</v>
      </c>
      <c r="I89" s="58"/>
      <c r="J89" s="58"/>
      <c r="K89" s="58"/>
      <c r="L89" s="58"/>
      <c r="M89" s="58"/>
      <c r="N89" s="58"/>
      <c r="O89" s="58"/>
      <c r="P89" s="58"/>
      <c r="Q89" s="58"/>
      <c r="R89" s="58"/>
      <c r="S89" s="58"/>
      <c r="T89" s="58"/>
      <c r="U89" s="58"/>
      <c r="V89" s="58"/>
      <c r="W89" s="58"/>
      <c r="X89" s="58"/>
      <c r="Y89" s="58"/>
      <c r="Z89" s="58"/>
      <c r="AA89" s="58"/>
      <c r="AB89" s="58"/>
      <c r="AC89" s="58"/>
      <c r="AD89" s="58"/>
      <c r="AE89" s="58"/>
      <c r="AF89" s="58" t="s">
        <v>3303</v>
      </c>
    </row>
    <row r="90" spans="1:32">
      <c r="A90" s="58" t="s">
        <v>1936</v>
      </c>
      <c r="B90" s="58" t="s">
        <v>1924</v>
      </c>
      <c r="D90" s="58" t="s">
        <v>1897</v>
      </c>
      <c r="E90" s="64">
        <v>41640</v>
      </c>
      <c r="F90" s="64">
        <v>42004</v>
      </c>
      <c r="G90" s="58" t="s">
        <v>1903</v>
      </c>
      <c r="H90" s="58">
        <v>0.05</v>
      </c>
      <c r="I90" s="58">
        <v>0.05</v>
      </c>
      <c r="J90" s="58">
        <v>0.05</v>
      </c>
      <c r="K90" s="58">
        <v>0.05</v>
      </c>
      <c r="L90" s="58">
        <v>0.1</v>
      </c>
      <c r="M90" s="58">
        <v>0.2</v>
      </c>
      <c r="N90" s="58">
        <v>0.4</v>
      </c>
      <c r="O90" s="58">
        <v>0.5</v>
      </c>
      <c r="P90" s="58">
        <v>0.5</v>
      </c>
      <c r="Q90" s="58">
        <v>0.35</v>
      </c>
      <c r="R90" s="58">
        <v>0.15</v>
      </c>
      <c r="S90" s="58">
        <v>0.15</v>
      </c>
      <c r="T90" s="58">
        <v>0.15</v>
      </c>
      <c r="U90" s="58">
        <v>0.15</v>
      </c>
      <c r="V90" s="58">
        <v>0.15</v>
      </c>
      <c r="W90" s="58">
        <v>0.15</v>
      </c>
      <c r="X90" s="58">
        <v>0.35</v>
      </c>
      <c r="Y90" s="58">
        <v>0.5</v>
      </c>
      <c r="Z90" s="58">
        <v>0.5</v>
      </c>
      <c r="AA90" s="58">
        <v>0.4</v>
      </c>
      <c r="AB90" s="58">
        <v>0.4</v>
      </c>
      <c r="AC90" s="58">
        <v>0.3</v>
      </c>
      <c r="AD90" s="58">
        <v>0.2</v>
      </c>
      <c r="AE90" s="58">
        <v>0.1</v>
      </c>
      <c r="AF90" s="58" t="s">
        <v>3303</v>
      </c>
    </row>
    <row r="91" spans="1:32">
      <c r="A91" s="58" t="s">
        <v>860</v>
      </c>
      <c r="B91" s="58" t="s">
        <v>1901</v>
      </c>
      <c r="D91" s="58" t="s">
        <v>1906</v>
      </c>
      <c r="E91" s="64">
        <v>41640</v>
      </c>
      <c r="F91" s="64">
        <v>42004</v>
      </c>
      <c r="G91" s="58" t="s">
        <v>1903</v>
      </c>
      <c r="H91" s="58">
        <v>0.4</v>
      </c>
      <c r="I91" s="58">
        <v>0.4</v>
      </c>
      <c r="J91" s="58">
        <v>0.4</v>
      </c>
      <c r="K91" s="58">
        <v>0.4</v>
      </c>
      <c r="L91" s="58">
        <v>0.4</v>
      </c>
      <c r="M91" s="58">
        <v>0.4</v>
      </c>
      <c r="N91" s="58">
        <v>0.4</v>
      </c>
      <c r="O91" s="58">
        <v>0.4</v>
      </c>
      <c r="P91" s="58">
        <v>0.9</v>
      </c>
      <c r="Q91" s="58">
        <v>0.9</v>
      </c>
      <c r="R91" s="58">
        <v>0.9</v>
      </c>
      <c r="S91" s="58">
        <v>0.9</v>
      </c>
      <c r="T91" s="58">
        <v>0.8</v>
      </c>
      <c r="U91" s="58">
        <v>0.9</v>
      </c>
      <c r="V91" s="58">
        <v>0.9</v>
      </c>
      <c r="W91" s="58">
        <v>0.9</v>
      </c>
      <c r="X91" s="58">
        <v>0.9</v>
      </c>
      <c r="Y91" s="58">
        <v>0.8</v>
      </c>
      <c r="Z91" s="58">
        <v>0.6</v>
      </c>
      <c r="AA91" s="58">
        <v>0.6</v>
      </c>
      <c r="AB91" s="58">
        <v>0.5</v>
      </c>
      <c r="AC91" s="58">
        <v>0.5</v>
      </c>
      <c r="AD91" s="58">
        <v>0.4</v>
      </c>
      <c r="AE91" s="58">
        <v>0.4</v>
      </c>
      <c r="AF91" s="58" t="s">
        <v>3303</v>
      </c>
    </row>
    <row r="92" spans="1:32">
      <c r="A92" s="58" t="s">
        <v>860</v>
      </c>
      <c r="B92" s="58" t="s">
        <v>1901</v>
      </c>
      <c r="D92" s="58" t="s">
        <v>1904</v>
      </c>
      <c r="E92" s="64">
        <v>41640</v>
      </c>
      <c r="F92" s="64">
        <v>42004</v>
      </c>
      <c r="G92" s="58" t="s">
        <v>1898</v>
      </c>
      <c r="H92" s="58">
        <v>0</v>
      </c>
      <c r="I92" s="58"/>
      <c r="J92" s="58"/>
      <c r="K92" s="58"/>
      <c r="L92" s="58"/>
      <c r="M92" s="58"/>
      <c r="N92" s="58"/>
      <c r="O92" s="58"/>
      <c r="P92" s="58"/>
      <c r="Q92" s="58"/>
      <c r="R92" s="58"/>
      <c r="S92" s="58"/>
      <c r="T92" s="58"/>
      <c r="U92" s="58"/>
      <c r="V92" s="58"/>
      <c r="W92" s="58"/>
      <c r="X92" s="58"/>
      <c r="Y92" s="58"/>
      <c r="Z92" s="58"/>
      <c r="AA92" s="58"/>
      <c r="AB92" s="58"/>
      <c r="AC92" s="58"/>
      <c r="AD92" s="58"/>
      <c r="AE92" s="58"/>
      <c r="AF92" s="58" t="s">
        <v>3303</v>
      </c>
    </row>
    <row r="93" spans="1:32">
      <c r="A93" s="58" t="s">
        <v>860</v>
      </c>
      <c r="B93" s="58" t="s">
        <v>1901</v>
      </c>
      <c r="D93" s="58" t="s">
        <v>1905</v>
      </c>
      <c r="E93" s="64">
        <v>41640</v>
      </c>
      <c r="F93" s="64">
        <v>42004</v>
      </c>
      <c r="G93" s="58" t="s">
        <v>1898</v>
      </c>
      <c r="H93" s="58">
        <v>1</v>
      </c>
      <c r="I93" s="58"/>
      <c r="J93" s="58"/>
      <c r="K93" s="58"/>
      <c r="L93" s="58"/>
      <c r="M93" s="58"/>
      <c r="N93" s="58"/>
      <c r="O93" s="58"/>
      <c r="P93" s="58"/>
      <c r="Q93" s="58"/>
      <c r="R93" s="58"/>
      <c r="S93" s="58"/>
      <c r="T93" s="58"/>
      <c r="U93" s="58"/>
      <c r="V93" s="58"/>
      <c r="W93" s="58"/>
      <c r="X93" s="58"/>
      <c r="Y93" s="58"/>
      <c r="Z93" s="58"/>
      <c r="AA93" s="58"/>
      <c r="AB93" s="58"/>
      <c r="AC93" s="58"/>
      <c r="AD93" s="58"/>
      <c r="AE93" s="58"/>
      <c r="AF93" s="58" t="s">
        <v>3303</v>
      </c>
    </row>
    <row r="94" spans="1:32">
      <c r="A94" s="58" t="s">
        <v>860</v>
      </c>
      <c r="B94" s="58" t="s">
        <v>1901</v>
      </c>
      <c r="D94" s="58" t="s">
        <v>1907</v>
      </c>
      <c r="E94" s="64">
        <v>41640</v>
      </c>
      <c r="F94" s="64">
        <v>42004</v>
      </c>
      <c r="G94" s="58" t="s">
        <v>1898</v>
      </c>
      <c r="H94" s="58">
        <v>0.3</v>
      </c>
      <c r="I94" s="58"/>
      <c r="J94" s="58"/>
      <c r="K94" s="58"/>
      <c r="L94" s="58"/>
      <c r="M94" s="58"/>
      <c r="N94" s="58"/>
      <c r="O94" s="58"/>
      <c r="P94" s="58"/>
      <c r="Q94" s="58"/>
      <c r="R94" s="58"/>
      <c r="S94" s="58"/>
      <c r="T94" s="58"/>
      <c r="U94" s="58"/>
      <c r="V94" s="58"/>
      <c r="W94" s="58"/>
      <c r="X94" s="58"/>
      <c r="Y94" s="58"/>
      <c r="Z94" s="58"/>
      <c r="AA94" s="58"/>
      <c r="AB94" s="58"/>
      <c r="AC94" s="58"/>
      <c r="AD94" s="58"/>
      <c r="AE94" s="58"/>
      <c r="AF94" s="58" t="s">
        <v>3303</v>
      </c>
    </row>
    <row r="95" spans="1:32">
      <c r="A95" s="58" t="s">
        <v>860</v>
      </c>
      <c r="B95" s="58" t="s">
        <v>1901</v>
      </c>
      <c r="D95" s="58" t="s">
        <v>1908</v>
      </c>
      <c r="E95" s="64">
        <v>41640</v>
      </c>
      <c r="F95" s="64">
        <v>42004</v>
      </c>
      <c r="G95" s="58" t="s">
        <v>1903</v>
      </c>
      <c r="H95" s="58">
        <v>0.3</v>
      </c>
      <c r="I95" s="58">
        <v>0.3</v>
      </c>
      <c r="J95" s="58">
        <v>0.3</v>
      </c>
      <c r="K95" s="58">
        <v>0.3</v>
      </c>
      <c r="L95" s="58">
        <v>0.3</v>
      </c>
      <c r="M95" s="58">
        <v>0.3</v>
      </c>
      <c r="N95" s="58">
        <v>0.4</v>
      </c>
      <c r="O95" s="58">
        <v>0.4</v>
      </c>
      <c r="P95" s="58">
        <v>0.5</v>
      </c>
      <c r="Q95" s="58">
        <v>0.5</v>
      </c>
      <c r="R95" s="58">
        <v>0.5</v>
      </c>
      <c r="S95" s="58">
        <v>0.5</v>
      </c>
      <c r="T95" s="58">
        <v>0.5</v>
      </c>
      <c r="U95" s="58">
        <v>0.5</v>
      </c>
      <c r="V95" s="58">
        <v>0.35</v>
      </c>
      <c r="W95" s="58">
        <v>0.35</v>
      </c>
      <c r="X95" s="58">
        <v>0.35</v>
      </c>
      <c r="Y95" s="58">
        <v>0.3</v>
      </c>
      <c r="Z95" s="58">
        <v>0.3</v>
      </c>
      <c r="AA95" s="58">
        <v>0.3</v>
      </c>
      <c r="AB95" s="58">
        <v>0.3</v>
      </c>
      <c r="AC95" s="58">
        <v>0.3</v>
      </c>
      <c r="AD95" s="58">
        <v>0.3</v>
      </c>
      <c r="AE95" s="58">
        <v>0.3</v>
      </c>
      <c r="AF95" s="58" t="s">
        <v>3303</v>
      </c>
    </row>
    <row r="96" spans="1:32">
      <c r="A96" s="58" t="s">
        <v>743</v>
      </c>
      <c r="B96" s="58" t="s">
        <v>0</v>
      </c>
      <c r="D96" s="58" t="s">
        <v>1906</v>
      </c>
      <c r="E96" s="64">
        <v>41640</v>
      </c>
      <c r="F96" s="64">
        <v>42004</v>
      </c>
      <c r="G96" s="58" t="s">
        <v>1903</v>
      </c>
      <c r="H96" s="58">
        <v>0.05</v>
      </c>
      <c r="I96" s="58">
        <v>0.05</v>
      </c>
      <c r="J96" s="58">
        <v>0.05</v>
      </c>
      <c r="K96" s="58">
        <v>0.05</v>
      </c>
      <c r="L96" s="58">
        <v>0.05</v>
      </c>
      <c r="M96" s="58">
        <v>0.1</v>
      </c>
      <c r="N96" s="58">
        <v>0.1</v>
      </c>
      <c r="O96" s="58">
        <v>0.3</v>
      </c>
      <c r="P96" s="58">
        <v>0.9</v>
      </c>
      <c r="Q96" s="58">
        <v>0.9</v>
      </c>
      <c r="R96" s="58">
        <v>0.9</v>
      </c>
      <c r="S96" s="58">
        <v>0.9</v>
      </c>
      <c r="T96" s="58">
        <v>0.9</v>
      </c>
      <c r="U96" s="58">
        <v>0.9</v>
      </c>
      <c r="V96" s="58">
        <v>0.9</v>
      </c>
      <c r="W96" s="58">
        <v>0.9</v>
      </c>
      <c r="X96" s="58">
        <v>0.9</v>
      </c>
      <c r="Y96" s="58">
        <v>0.7</v>
      </c>
      <c r="Z96" s="58">
        <v>0.5</v>
      </c>
      <c r="AA96" s="58">
        <v>0.5</v>
      </c>
      <c r="AB96" s="58">
        <v>0.3</v>
      </c>
      <c r="AC96" s="58">
        <v>0.3</v>
      </c>
      <c r="AD96" s="58">
        <v>0.1</v>
      </c>
      <c r="AE96" s="58">
        <v>0.05</v>
      </c>
      <c r="AF96" s="58" t="s">
        <v>3303</v>
      </c>
    </row>
    <row r="97" spans="1:32">
      <c r="A97" s="58" t="s">
        <v>743</v>
      </c>
      <c r="B97" s="58" t="s">
        <v>0</v>
      </c>
      <c r="D97" s="58" t="s">
        <v>1904</v>
      </c>
      <c r="E97" s="64">
        <v>41640</v>
      </c>
      <c r="F97" s="64">
        <v>42004</v>
      </c>
      <c r="G97" s="58" t="s">
        <v>1898</v>
      </c>
      <c r="H97" s="58">
        <v>0</v>
      </c>
      <c r="I97" s="58"/>
      <c r="J97" s="58"/>
      <c r="K97" s="58"/>
      <c r="L97" s="58"/>
      <c r="M97" s="58"/>
      <c r="N97" s="58"/>
      <c r="O97" s="58"/>
      <c r="P97" s="58"/>
      <c r="Q97" s="58"/>
      <c r="R97" s="58"/>
      <c r="S97" s="58"/>
      <c r="T97" s="58"/>
      <c r="U97" s="58"/>
      <c r="V97" s="58"/>
      <c r="W97" s="58"/>
      <c r="X97" s="58"/>
      <c r="Y97" s="58"/>
      <c r="Z97" s="58"/>
      <c r="AA97" s="58"/>
      <c r="AB97" s="58"/>
      <c r="AC97" s="58"/>
      <c r="AD97" s="58"/>
      <c r="AE97" s="58"/>
      <c r="AF97" s="58" t="s">
        <v>3303</v>
      </c>
    </row>
    <row r="98" spans="1:32">
      <c r="A98" s="58" t="s">
        <v>743</v>
      </c>
      <c r="B98" s="58" t="s">
        <v>0</v>
      </c>
      <c r="D98" s="58" t="s">
        <v>1905</v>
      </c>
      <c r="E98" s="64">
        <v>41640</v>
      </c>
      <c r="F98" s="64">
        <v>42004</v>
      </c>
      <c r="G98" s="58" t="s">
        <v>1898</v>
      </c>
      <c r="H98" s="58">
        <v>1</v>
      </c>
      <c r="I98" s="58"/>
      <c r="J98" s="58"/>
      <c r="K98" s="58"/>
      <c r="L98" s="58"/>
      <c r="M98" s="58"/>
      <c r="N98" s="58"/>
      <c r="O98" s="58"/>
      <c r="P98" s="58"/>
      <c r="Q98" s="58"/>
      <c r="R98" s="58"/>
      <c r="S98" s="58"/>
      <c r="T98" s="58"/>
      <c r="U98" s="58"/>
      <c r="V98" s="58"/>
      <c r="W98" s="58"/>
      <c r="X98" s="58"/>
      <c r="Y98" s="58"/>
      <c r="Z98" s="58"/>
      <c r="AA98" s="58"/>
      <c r="AB98" s="58"/>
      <c r="AC98" s="58"/>
      <c r="AD98" s="58"/>
      <c r="AE98" s="58"/>
      <c r="AF98" s="58" t="s">
        <v>3303</v>
      </c>
    </row>
    <row r="99" spans="1:32">
      <c r="A99" s="58" t="s">
        <v>743</v>
      </c>
      <c r="B99" s="58" t="s">
        <v>0</v>
      </c>
      <c r="D99" s="58" t="s">
        <v>1907</v>
      </c>
      <c r="E99" s="64">
        <v>41640</v>
      </c>
      <c r="F99" s="64">
        <v>42004</v>
      </c>
      <c r="G99" s="58" t="s">
        <v>1898</v>
      </c>
      <c r="H99" s="58">
        <v>0.05</v>
      </c>
      <c r="I99" s="58"/>
      <c r="J99" s="58"/>
      <c r="K99" s="58"/>
      <c r="L99" s="58"/>
      <c r="M99" s="58"/>
      <c r="N99" s="58"/>
      <c r="O99" s="58"/>
      <c r="P99" s="58"/>
      <c r="Q99" s="58"/>
      <c r="R99" s="58"/>
      <c r="S99" s="58"/>
      <c r="T99" s="58"/>
      <c r="U99" s="58"/>
      <c r="V99" s="58"/>
      <c r="W99" s="58"/>
      <c r="X99" s="58"/>
      <c r="Y99" s="58"/>
      <c r="Z99" s="58"/>
      <c r="AA99" s="58"/>
      <c r="AB99" s="58"/>
      <c r="AC99" s="58"/>
      <c r="AD99" s="58"/>
      <c r="AE99" s="58"/>
      <c r="AF99" s="58" t="s">
        <v>3303</v>
      </c>
    </row>
    <row r="100" spans="1:32">
      <c r="A100" s="58" t="s">
        <v>743</v>
      </c>
      <c r="B100" s="58" t="s">
        <v>0</v>
      </c>
      <c r="D100" s="58" t="s">
        <v>1908</v>
      </c>
      <c r="E100" s="64">
        <v>41640</v>
      </c>
      <c r="F100" s="64">
        <v>42004</v>
      </c>
      <c r="G100" s="58" t="s">
        <v>1903</v>
      </c>
      <c r="H100" s="58">
        <v>0.05</v>
      </c>
      <c r="I100" s="58">
        <v>0.05</v>
      </c>
      <c r="J100" s="58">
        <v>0.05</v>
      </c>
      <c r="K100" s="58">
        <v>0.05</v>
      </c>
      <c r="L100" s="58">
        <v>0.05</v>
      </c>
      <c r="M100" s="58">
        <v>0.05</v>
      </c>
      <c r="N100" s="58">
        <v>0.1</v>
      </c>
      <c r="O100" s="58">
        <v>0.1</v>
      </c>
      <c r="P100" s="58">
        <v>0.5</v>
      </c>
      <c r="Q100" s="58">
        <v>0.5</v>
      </c>
      <c r="R100" s="58">
        <v>0.5</v>
      </c>
      <c r="S100" s="58">
        <v>0.5</v>
      </c>
      <c r="T100" s="58">
        <v>0.5</v>
      </c>
      <c r="U100" s="58">
        <v>0.5</v>
      </c>
      <c r="V100" s="58">
        <v>0.15</v>
      </c>
      <c r="W100" s="58">
        <v>0.15</v>
      </c>
      <c r="X100" s="58">
        <v>0.15</v>
      </c>
      <c r="Y100" s="58">
        <v>0.05</v>
      </c>
      <c r="Z100" s="58">
        <v>0.05</v>
      </c>
      <c r="AA100" s="58">
        <v>0.05</v>
      </c>
      <c r="AB100" s="58">
        <v>0.05</v>
      </c>
      <c r="AC100" s="58">
        <v>0.05</v>
      </c>
      <c r="AD100" s="58">
        <v>0.05</v>
      </c>
      <c r="AE100" s="58">
        <v>0.05</v>
      </c>
      <c r="AF100" s="58" t="s">
        <v>3303</v>
      </c>
    </row>
    <row r="101" spans="1:32">
      <c r="A101" s="58" t="s">
        <v>782</v>
      </c>
      <c r="B101" s="58" t="s">
        <v>2</v>
      </c>
      <c r="D101" s="58" t="s">
        <v>1906</v>
      </c>
      <c r="E101" s="64">
        <v>41640</v>
      </c>
      <c r="F101" s="64">
        <v>42004</v>
      </c>
      <c r="G101" s="58" t="s">
        <v>1903</v>
      </c>
      <c r="H101" s="58">
        <v>0</v>
      </c>
      <c r="I101" s="58">
        <v>0</v>
      </c>
      <c r="J101" s="58">
        <v>0</v>
      </c>
      <c r="K101" s="58">
        <v>0</v>
      </c>
      <c r="L101" s="58">
        <v>0</v>
      </c>
      <c r="M101" s="58">
        <v>0</v>
      </c>
      <c r="N101" s="58">
        <v>0.1</v>
      </c>
      <c r="O101" s="58">
        <v>0.2</v>
      </c>
      <c r="P101" s="58">
        <v>0.95</v>
      </c>
      <c r="Q101" s="58">
        <v>0.95</v>
      </c>
      <c r="R101" s="58">
        <v>0.95</v>
      </c>
      <c r="S101" s="58">
        <v>0.95</v>
      </c>
      <c r="T101" s="58">
        <v>0.5</v>
      </c>
      <c r="U101" s="58">
        <v>0.95</v>
      </c>
      <c r="V101" s="58">
        <v>0.95</v>
      </c>
      <c r="W101" s="58">
        <v>0.95</v>
      </c>
      <c r="X101" s="58">
        <v>0.95</v>
      </c>
      <c r="Y101" s="58">
        <v>0.7</v>
      </c>
      <c r="Z101" s="58">
        <v>0.4</v>
      </c>
      <c r="AA101" s="58">
        <v>0.4</v>
      </c>
      <c r="AB101" s="58">
        <v>0.1</v>
      </c>
      <c r="AC101" s="58">
        <v>0.1</v>
      </c>
      <c r="AD101" s="58">
        <v>0.05</v>
      </c>
      <c r="AE101" s="58">
        <v>0.05</v>
      </c>
      <c r="AF101" s="58" t="s">
        <v>3303</v>
      </c>
    </row>
    <row r="102" spans="1:32">
      <c r="A102" s="58" t="s">
        <v>782</v>
      </c>
      <c r="B102" s="58" t="s">
        <v>2</v>
      </c>
      <c r="D102" s="58" t="s">
        <v>1937</v>
      </c>
      <c r="E102" s="64">
        <v>41640</v>
      </c>
      <c r="F102" s="64">
        <v>42004</v>
      </c>
      <c r="G102" s="58" t="s">
        <v>1898</v>
      </c>
      <c r="H102" s="58">
        <v>0</v>
      </c>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t="s">
        <v>3303</v>
      </c>
    </row>
    <row r="103" spans="1:32">
      <c r="A103" s="58" t="s">
        <v>782</v>
      </c>
      <c r="B103" s="58" t="s">
        <v>2</v>
      </c>
      <c r="D103" s="58" t="s">
        <v>1905</v>
      </c>
      <c r="E103" s="64">
        <v>41640</v>
      </c>
      <c r="F103" s="64">
        <v>42004</v>
      </c>
      <c r="G103" s="58" t="s">
        <v>1903</v>
      </c>
      <c r="H103" s="58">
        <v>0</v>
      </c>
      <c r="I103" s="58">
        <v>0</v>
      </c>
      <c r="J103" s="58">
        <v>0</v>
      </c>
      <c r="K103" s="58">
        <v>0</v>
      </c>
      <c r="L103" s="58">
        <v>0</v>
      </c>
      <c r="M103" s="58">
        <v>0</v>
      </c>
      <c r="N103" s="58">
        <v>1</v>
      </c>
      <c r="O103" s="58">
        <v>1</v>
      </c>
      <c r="P103" s="58">
        <v>1</v>
      </c>
      <c r="Q103" s="58">
        <v>1</v>
      </c>
      <c r="R103" s="58">
        <v>1</v>
      </c>
      <c r="S103" s="58">
        <v>1</v>
      </c>
      <c r="T103" s="58">
        <v>1</v>
      </c>
      <c r="U103" s="58">
        <v>1</v>
      </c>
      <c r="V103" s="58">
        <v>1</v>
      </c>
      <c r="W103" s="58">
        <v>1</v>
      </c>
      <c r="X103" s="58">
        <v>1</v>
      </c>
      <c r="Y103" s="58">
        <v>1</v>
      </c>
      <c r="Z103" s="58">
        <v>1</v>
      </c>
      <c r="AA103" s="58">
        <v>1</v>
      </c>
      <c r="AB103" s="58">
        <v>1</v>
      </c>
      <c r="AC103" s="58">
        <v>1</v>
      </c>
      <c r="AD103" s="58">
        <v>0.05</v>
      </c>
      <c r="AE103" s="58">
        <v>0.05</v>
      </c>
      <c r="AF103" s="58" t="s">
        <v>3303</v>
      </c>
    </row>
    <row r="104" spans="1:32">
      <c r="A104" s="58" t="s">
        <v>782</v>
      </c>
      <c r="B104" s="58" t="s">
        <v>2</v>
      </c>
      <c r="D104" s="58" t="s">
        <v>1908</v>
      </c>
      <c r="E104" s="64">
        <v>41640</v>
      </c>
      <c r="F104" s="64">
        <v>42004</v>
      </c>
      <c r="G104" s="58" t="s">
        <v>1903</v>
      </c>
      <c r="H104" s="58">
        <v>0</v>
      </c>
      <c r="I104" s="58">
        <v>0</v>
      </c>
      <c r="J104" s="58">
        <v>0</v>
      </c>
      <c r="K104" s="58">
        <v>0</v>
      </c>
      <c r="L104" s="58">
        <v>0</v>
      </c>
      <c r="M104" s="58">
        <v>0</v>
      </c>
      <c r="N104" s="58">
        <v>0.1</v>
      </c>
      <c r="O104" s="58">
        <v>0.1</v>
      </c>
      <c r="P104" s="58">
        <v>0.5</v>
      </c>
      <c r="Q104" s="58">
        <v>0.5</v>
      </c>
      <c r="R104" s="58">
        <v>0.5</v>
      </c>
      <c r="S104" s="58">
        <v>0.5</v>
      </c>
      <c r="T104" s="58">
        <v>0.5</v>
      </c>
      <c r="U104" s="58">
        <v>0.5</v>
      </c>
      <c r="V104" s="58">
        <v>0.1</v>
      </c>
      <c r="W104" s="58">
        <v>0.1</v>
      </c>
      <c r="X104" s="58">
        <v>0.1</v>
      </c>
      <c r="Y104" s="58">
        <v>0</v>
      </c>
      <c r="Z104" s="58">
        <v>0</v>
      </c>
      <c r="AA104" s="58">
        <v>0</v>
      </c>
      <c r="AB104" s="58">
        <v>0</v>
      </c>
      <c r="AC104" s="58">
        <v>0</v>
      </c>
      <c r="AD104" s="58">
        <v>0</v>
      </c>
      <c r="AE104" s="58">
        <v>0</v>
      </c>
      <c r="AF104" s="58" t="s">
        <v>3303</v>
      </c>
    </row>
    <row r="105" spans="1:32">
      <c r="A105" s="58" t="s">
        <v>841</v>
      </c>
      <c r="B105" s="58" t="s">
        <v>1913</v>
      </c>
      <c r="C105" s="58" t="s">
        <v>1914</v>
      </c>
      <c r="D105" s="58" t="s">
        <v>1911</v>
      </c>
      <c r="E105" s="64">
        <v>41640</v>
      </c>
      <c r="F105" s="64">
        <v>42004</v>
      </c>
      <c r="G105" s="58" t="s">
        <v>1903</v>
      </c>
      <c r="H105" s="58">
        <v>26.7</v>
      </c>
      <c r="I105" s="58">
        <v>26.7</v>
      </c>
      <c r="J105" s="58">
        <v>26.7</v>
      </c>
      <c r="K105" s="58">
        <v>26.7</v>
      </c>
      <c r="L105" s="58">
        <v>26.7</v>
      </c>
      <c r="M105" s="58">
        <v>26.7</v>
      </c>
      <c r="N105" s="58">
        <v>24</v>
      </c>
      <c r="O105" s="58">
        <v>24</v>
      </c>
      <c r="P105" s="58">
        <v>24</v>
      </c>
      <c r="Q105" s="58">
        <v>24</v>
      </c>
      <c r="R105" s="58">
        <v>24</v>
      </c>
      <c r="S105" s="58">
        <v>24</v>
      </c>
      <c r="T105" s="58">
        <v>24</v>
      </c>
      <c r="U105" s="58">
        <v>24</v>
      </c>
      <c r="V105" s="58">
        <v>24</v>
      </c>
      <c r="W105" s="58">
        <v>24</v>
      </c>
      <c r="X105" s="58">
        <v>24</v>
      </c>
      <c r="Y105" s="58">
        <v>24</v>
      </c>
      <c r="Z105" s="58">
        <v>24</v>
      </c>
      <c r="AA105" s="58">
        <v>24</v>
      </c>
      <c r="AB105" s="58">
        <v>24</v>
      </c>
      <c r="AC105" s="58">
        <v>24</v>
      </c>
      <c r="AD105" s="58">
        <v>26.7</v>
      </c>
      <c r="AE105" s="58">
        <v>26.7</v>
      </c>
      <c r="AF105" s="58" t="s">
        <v>3303</v>
      </c>
    </row>
    <row r="106" spans="1:32">
      <c r="A106" s="58" t="s">
        <v>841</v>
      </c>
      <c r="B106" s="58" t="s">
        <v>1913</v>
      </c>
      <c r="C106" s="58" t="s">
        <v>1914</v>
      </c>
      <c r="D106" s="58" t="s">
        <v>1937</v>
      </c>
      <c r="E106" s="64">
        <v>41640</v>
      </c>
      <c r="F106" s="64">
        <v>42004</v>
      </c>
      <c r="G106" s="58" t="s">
        <v>1898</v>
      </c>
      <c r="H106" s="58">
        <v>26.7</v>
      </c>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t="s">
        <v>3303</v>
      </c>
    </row>
    <row r="107" spans="1:32">
      <c r="A107" s="58" t="s">
        <v>841</v>
      </c>
      <c r="B107" s="58" t="s">
        <v>1913</v>
      </c>
      <c r="C107" s="58" t="s">
        <v>1914</v>
      </c>
      <c r="D107" s="58" t="s">
        <v>1908</v>
      </c>
      <c r="E107" s="64">
        <v>41640</v>
      </c>
      <c r="F107" s="64">
        <v>42004</v>
      </c>
      <c r="G107" s="58" t="s">
        <v>1903</v>
      </c>
      <c r="H107" s="58">
        <v>26.7</v>
      </c>
      <c r="I107" s="58">
        <v>26.7</v>
      </c>
      <c r="J107" s="58">
        <v>26.7</v>
      </c>
      <c r="K107" s="58">
        <v>26.7</v>
      </c>
      <c r="L107" s="58">
        <v>26.7</v>
      </c>
      <c r="M107" s="58">
        <v>26.7</v>
      </c>
      <c r="N107" s="58">
        <v>24</v>
      </c>
      <c r="O107" s="58">
        <v>24</v>
      </c>
      <c r="P107" s="58">
        <v>24</v>
      </c>
      <c r="Q107" s="58">
        <v>24</v>
      </c>
      <c r="R107" s="58">
        <v>24</v>
      </c>
      <c r="S107" s="58">
        <v>24</v>
      </c>
      <c r="T107" s="58">
        <v>24</v>
      </c>
      <c r="U107" s="58">
        <v>24</v>
      </c>
      <c r="V107" s="58">
        <v>24</v>
      </c>
      <c r="W107" s="58">
        <v>24</v>
      </c>
      <c r="X107" s="58">
        <v>24</v>
      </c>
      <c r="Y107" s="58">
        <v>24</v>
      </c>
      <c r="Z107" s="58">
        <v>26.7</v>
      </c>
      <c r="AA107" s="58">
        <v>26.7</v>
      </c>
      <c r="AB107" s="58">
        <v>26.7</v>
      </c>
      <c r="AC107" s="58">
        <v>26.7</v>
      </c>
      <c r="AD107" s="58">
        <v>26.7</v>
      </c>
      <c r="AE107" s="58">
        <v>26.7</v>
      </c>
      <c r="AF107" s="58" t="s">
        <v>3303</v>
      </c>
    </row>
    <row r="108" spans="1:32">
      <c r="A108" s="58" t="s">
        <v>1938</v>
      </c>
      <c r="B108" s="58" t="s">
        <v>1916</v>
      </c>
      <c r="D108" s="58" t="s">
        <v>1917</v>
      </c>
      <c r="E108" s="64">
        <v>41640</v>
      </c>
      <c r="F108" s="64">
        <v>42004</v>
      </c>
      <c r="G108" s="58" t="s">
        <v>1898</v>
      </c>
      <c r="H108" s="58">
        <v>1</v>
      </c>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t="s">
        <v>3303</v>
      </c>
    </row>
    <row r="109" spans="1:32">
      <c r="A109" s="58" t="s">
        <v>1938</v>
      </c>
      <c r="B109" s="58" t="s">
        <v>1916</v>
      </c>
      <c r="D109" s="58" t="s">
        <v>1905</v>
      </c>
      <c r="E109" s="64">
        <v>41640</v>
      </c>
      <c r="F109" s="64">
        <v>42004</v>
      </c>
      <c r="G109" s="58" t="s">
        <v>1898</v>
      </c>
      <c r="H109" s="58">
        <v>0.5</v>
      </c>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t="s">
        <v>3303</v>
      </c>
    </row>
    <row r="110" spans="1:32">
      <c r="A110" s="58" t="s">
        <v>1938</v>
      </c>
      <c r="B110" s="58" t="s">
        <v>1916</v>
      </c>
      <c r="D110" s="58" t="s">
        <v>1918</v>
      </c>
      <c r="E110" s="64">
        <v>41913</v>
      </c>
      <c r="F110" s="64">
        <v>42004</v>
      </c>
      <c r="G110" s="58" t="s">
        <v>1898</v>
      </c>
      <c r="H110" s="58">
        <v>1</v>
      </c>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t="s">
        <v>3303</v>
      </c>
    </row>
    <row r="111" spans="1:32">
      <c r="A111" s="58" t="s">
        <v>1938</v>
      </c>
      <c r="B111" s="58" t="s">
        <v>1916</v>
      </c>
      <c r="D111" s="58" t="s">
        <v>1918</v>
      </c>
      <c r="E111" s="64">
        <v>41760</v>
      </c>
      <c r="F111" s="64">
        <v>41912</v>
      </c>
      <c r="G111" s="58" t="s">
        <v>1898</v>
      </c>
      <c r="H111" s="58">
        <v>0.5</v>
      </c>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t="s">
        <v>3303</v>
      </c>
    </row>
    <row r="112" spans="1:32">
      <c r="A112" s="58" t="s">
        <v>827</v>
      </c>
      <c r="B112" s="58" t="s">
        <v>1913</v>
      </c>
      <c r="C112" s="58" t="s">
        <v>1914</v>
      </c>
      <c r="D112" s="58" t="s">
        <v>1906</v>
      </c>
      <c r="E112" s="64">
        <v>41640</v>
      </c>
      <c r="F112" s="64">
        <v>42004</v>
      </c>
      <c r="G112" s="58" t="s">
        <v>1903</v>
      </c>
      <c r="H112" s="58">
        <v>15.6</v>
      </c>
      <c r="I112" s="58">
        <v>15.6</v>
      </c>
      <c r="J112" s="58">
        <v>15.6</v>
      </c>
      <c r="K112" s="58">
        <v>15.6</v>
      </c>
      <c r="L112" s="58">
        <v>15.6</v>
      </c>
      <c r="M112" s="58">
        <v>15.6</v>
      </c>
      <c r="N112" s="58">
        <v>21</v>
      </c>
      <c r="O112" s="58">
        <v>21</v>
      </c>
      <c r="P112" s="58">
        <v>21</v>
      </c>
      <c r="Q112" s="58">
        <v>21</v>
      </c>
      <c r="R112" s="58">
        <v>21</v>
      </c>
      <c r="S112" s="58">
        <v>21</v>
      </c>
      <c r="T112" s="58">
        <v>21</v>
      </c>
      <c r="U112" s="58">
        <v>21</v>
      </c>
      <c r="V112" s="58">
        <v>21</v>
      </c>
      <c r="W112" s="58">
        <v>21</v>
      </c>
      <c r="X112" s="58">
        <v>21</v>
      </c>
      <c r="Y112" s="58">
        <v>21</v>
      </c>
      <c r="Z112" s="58">
        <v>21</v>
      </c>
      <c r="AA112" s="58">
        <v>21</v>
      </c>
      <c r="AB112" s="58">
        <v>21</v>
      </c>
      <c r="AC112" s="58">
        <v>21</v>
      </c>
      <c r="AD112" s="58">
        <v>15.6</v>
      </c>
      <c r="AE112" s="58">
        <v>15.6</v>
      </c>
      <c r="AF112" s="58" t="s">
        <v>3303</v>
      </c>
    </row>
    <row r="113" spans="1:32">
      <c r="A113" s="58" t="s">
        <v>827</v>
      </c>
      <c r="B113" s="58" t="s">
        <v>1913</v>
      </c>
      <c r="C113" s="58" t="s">
        <v>1914</v>
      </c>
      <c r="D113" s="58" t="s">
        <v>1904</v>
      </c>
      <c r="E113" s="64">
        <v>41640</v>
      </c>
      <c r="F113" s="64">
        <v>42004</v>
      </c>
      <c r="G113" s="58" t="s">
        <v>1898</v>
      </c>
      <c r="H113" s="58">
        <v>21</v>
      </c>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t="s">
        <v>3303</v>
      </c>
    </row>
    <row r="114" spans="1:32">
      <c r="A114" s="58" t="s">
        <v>827</v>
      </c>
      <c r="B114" s="58" t="s">
        <v>1913</v>
      </c>
      <c r="C114" s="58" t="s">
        <v>1914</v>
      </c>
      <c r="D114" s="58" t="s">
        <v>1939</v>
      </c>
      <c r="E114" s="64">
        <v>41640</v>
      </c>
      <c r="F114" s="64">
        <v>42004</v>
      </c>
      <c r="G114" s="58" t="s">
        <v>1898</v>
      </c>
      <c r="H114" s="58">
        <v>15.6</v>
      </c>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t="s">
        <v>3303</v>
      </c>
    </row>
    <row r="115" spans="1:32">
      <c r="A115" s="58" t="s">
        <v>827</v>
      </c>
      <c r="B115" s="58" t="s">
        <v>1913</v>
      </c>
      <c r="C115" s="58" t="s">
        <v>1914</v>
      </c>
      <c r="D115" s="58" t="s">
        <v>1908</v>
      </c>
      <c r="E115" s="64">
        <v>41640</v>
      </c>
      <c r="F115" s="64">
        <v>42004</v>
      </c>
      <c r="G115" s="58" t="s">
        <v>1903</v>
      </c>
      <c r="H115" s="58">
        <v>15.6</v>
      </c>
      <c r="I115" s="58">
        <v>15.6</v>
      </c>
      <c r="J115" s="58">
        <v>15.6</v>
      </c>
      <c r="K115" s="58">
        <v>15.6</v>
      </c>
      <c r="L115" s="58">
        <v>15.6</v>
      </c>
      <c r="M115" s="58">
        <v>15.6</v>
      </c>
      <c r="N115" s="58">
        <v>21</v>
      </c>
      <c r="O115" s="58">
        <v>21</v>
      </c>
      <c r="P115" s="58">
        <v>21</v>
      </c>
      <c r="Q115" s="58">
        <v>21</v>
      </c>
      <c r="R115" s="58">
        <v>21</v>
      </c>
      <c r="S115" s="58">
        <v>21</v>
      </c>
      <c r="T115" s="58">
        <v>21</v>
      </c>
      <c r="U115" s="58">
        <v>21</v>
      </c>
      <c r="V115" s="58">
        <v>21</v>
      </c>
      <c r="W115" s="58">
        <v>21</v>
      </c>
      <c r="X115" s="58">
        <v>21</v>
      </c>
      <c r="Y115" s="58">
        <v>21</v>
      </c>
      <c r="Z115" s="58">
        <v>15.6</v>
      </c>
      <c r="AA115" s="58">
        <v>15.6</v>
      </c>
      <c r="AB115" s="58">
        <v>15.6</v>
      </c>
      <c r="AC115" s="58">
        <v>15.6</v>
      </c>
      <c r="AD115" s="58">
        <v>15.6</v>
      </c>
      <c r="AE115" s="58">
        <v>15.6</v>
      </c>
      <c r="AF115" s="58" t="s">
        <v>3303</v>
      </c>
    </row>
    <row r="116" spans="1:32">
      <c r="A116" s="58" t="s">
        <v>802</v>
      </c>
      <c r="B116" s="58" t="s">
        <v>6</v>
      </c>
      <c r="D116" s="58" t="s">
        <v>1911</v>
      </c>
      <c r="E116" s="64">
        <v>41640</v>
      </c>
      <c r="F116" s="64">
        <v>42004</v>
      </c>
      <c r="G116" s="58" t="s">
        <v>1903</v>
      </c>
      <c r="H116" s="58">
        <v>1</v>
      </c>
      <c r="I116" s="58">
        <v>1</v>
      </c>
      <c r="J116" s="58">
        <v>1</v>
      </c>
      <c r="K116" s="58">
        <v>1</v>
      </c>
      <c r="L116" s="58">
        <v>1</v>
      </c>
      <c r="M116" s="58">
        <v>1</v>
      </c>
      <c r="N116" s="58">
        <v>0.25</v>
      </c>
      <c r="O116" s="58">
        <v>0.25</v>
      </c>
      <c r="P116" s="58">
        <v>0.25</v>
      </c>
      <c r="Q116" s="58">
        <v>0.25</v>
      </c>
      <c r="R116" s="58">
        <v>0.25</v>
      </c>
      <c r="S116" s="58">
        <v>0.25</v>
      </c>
      <c r="T116" s="58">
        <v>0.25</v>
      </c>
      <c r="U116" s="58">
        <v>0.25</v>
      </c>
      <c r="V116" s="58">
        <v>0.25</v>
      </c>
      <c r="W116" s="58">
        <v>0.25</v>
      </c>
      <c r="X116" s="58">
        <v>0.25</v>
      </c>
      <c r="Y116" s="58">
        <v>0.25</v>
      </c>
      <c r="Z116" s="58">
        <v>0.25</v>
      </c>
      <c r="AA116" s="58">
        <v>0.25</v>
      </c>
      <c r="AB116" s="58">
        <v>0.25</v>
      </c>
      <c r="AC116" s="58">
        <v>0.25</v>
      </c>
      <c r="AD116" s="58">
        <v>1</v>
      </c>
      <c r="AE116" s="58">
        <v>1</v>
      </c>
      <c r="AF116" s="58" t="s">
        <v>3303</v>
      </c>
    </row>
    <row r="117" spans="1:32">
      <c r="A117" s="58" t="s">
        <v>802</v>
      </c>
      <c r="B117" s="58" t="s">
        <v>6</v>
      </c>
      <c r="D117" s="58" t="s">
        <v>1912</v>
      </c>
      <c r="E117" s="64">
        <v>41640</v>
      </c>
      <c r="F117" s="64">
        <v>42004</v>
      </c>
      <c r="G117" s="58" t="s">
        <v>1903</v>
      </c>
      <c r="H117" s="58">
        <v>1</v>
      </c>
      <c r="I117" s="58">
        <v>1</v>
      </c>
      <c r="J117" s="58">
        <v>1</v>
      </c>
      <c r="K117" s="58">
        <v>1</v>
      </c>
      <c r="L117" s="58">
        <v>1</v>
      </c>
      <c r="M117" s="58">
        <v>1</v>
      </c>
      <c r="N117" s="58">
        <v>0.25</v>
      </c>
      <c r="O117" s="58">
        <v>0.25</v>
      </c>
      <c r="P117" s="58">
        <v>0.25</v>
      </c>
      <c r="Q117" s="58">
        <v>0.25</v>
      </c>
      <c r="R117" s="58">
        <v>0.25</v>
      </c>
      <c r="S117" s="58">
        <v>0.25</v>
      </c>
      <c r="T117" s="58">
        <v>0.25</v>
      </c>
      <c r="U117" s="58">
        <v>0.25</v>
      </c>
      <c r="V117" s="58">
        <v>0.25</v>
      </c>
      <c r="W117" s="58">
        <v>0.25</v>
      </c>
      <c r="X117" s="58">
        <v>0.25</v>
      </c>
      <c r="Y117" s="58">
        <v>0.25</v>
      </c>
      <c r="Z117" s="58">
        <v>1</v>
      </c>
      <c r="AA117" s="58">
        <v>1</v>
      </c>
      <c r="AB117" s="58">
        <v>1</v>
      </c>
      <c r="AC117" s="58">
        <v>1</v>
      </c>
      <c r="AD117" s="58">
        <v>1</v>
      </c>
      <c r="AE117" s="58">
        <v>1</v>
      </c>
      <c r="AF117" s="58" t="s">
        <v>3303</v>
      </c>
    </row>
    <row r="118" spans="1:32">
      <c r="A118" s="58" t="s">
        <v>802</v>
      </c>
      <c r="B118" s="58" t="s">
        <v>6</v>
      </c>
      <c r="D118" s="58" t="s">
        <v>1907</v>
      </c>
      <c r="E118" s="64">
        <v>41640</v>
      </c>
      <c r="F118" s="64">
        <v>42004</v>
      </c>
      <c r="G118" s="58" t="s">
        <v>1898</v>
      </c>
      <c r="H118" s="58">
        <v>1</v>
      </c>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t="s">
        <v>3303</v>
      </c>
    </row>
    <row r="119" spans="1:32">
      <c r="A119" s="58" t="s">
        <v>1940</v>
      </c>
      <c r="B119" s="58" t="s">
        <v>1896</v>
      </c>
      <c r="D119" s="58" t="s">
        <v>1897</v>
      </c>
      <c r="E119" s="64">
        <v>41640</v>
      </c>
      <c r="F119" s="64">
        <v>42004</v>
      </c>
      <c r="G119" s="58" t="s">
        <v>1898</v>
      </c>
      <c r="H119" s="58">
        <v>0</v>
      </c>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t="s">
        <v>3303</v>
      </c>
    </row>
    <row r="120" spans="1:32">
      <c r="A120" s="58" t="s">
        <v>790</v>
      </c>
      <c r="B120" s="58" t="s">
        <v>1899</v>
      </c>
      <c r="C120" s="58" t="s">
        <v>1900</v>
      </c>
      <c r="D120" s="58" t="s">
        <v>1897</v>
      </c>
      <c r="E120" s="64">
        <v>41640</v>
      </c>
      <c r="F120" s="64">
        <v>42004</v>
      </c>
      <c r="G120" s="58" t="s">
        <v>1898</v>
      </c>
      <c r="H120" s="58">
        <v>120</v>
      </c>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t="s">
        <v>3303</v>
      </c>
    </row>
    <row r="121" spans="1:32">
      <c r="A121" s="58" t="s">
        <v>1941</v>
      </c>
      <c r="B121" s="58" t="s">
        <v>1924</v>
      </c>
      <c r="D121" s="58" t="s">
        <v>1897</v>
      </c>
      <c r="E121" s="64">
        <v>41640</v>
      </c>
      <c r="F121" s="64">
        <v>42004</v>
      </c>
      <c r="G121" s="58" t="s">
        <v>1903</v>
      </c>
      <c r="H121" s="58">
        <v>0.05</v>
      </c>
      <c r="I121" s="58">
        <v>0.05</v>
      </c>
      <c r="J121" s="58">
        <v>0.05</v>
      </c>
      <c r="K121" s="58">
        <v>0.05</v>
      </c>
      <c r="L121" s="58">
        <v>0.1</v>
      </c>
      <c r="M121" s="58">
        <v>0.2</v>
      </c>
      <c r="N121" s="58">
        <v>0.4</v>
      </c>
      <c r="O121" s="58">
        <v>0.5</v>
      </c>
      <c r="P121" s="58">
        <v>0.5</v>
      </c>
      <c r="Q121" s="58">
        <v>0.35</v>
      </c>
      <c r="R121" s="58">
        <v>0.15</v>
      </c>
      <c r="S121" s="58">
        <v>0.15</v>
      </c>
      <c r="T121" s="58">
        <v>0.15</v>
      </c>
      <c r="U121" s="58">
        <v>0.15</v>
      </c>
      <c r="V121" s="58">
        <v>0.15</v>
      </c>
      <c r="W121" s="58">
        <v>0.15</v>
      </c>
      <c r="X121" s="58">
        <v>0.35</v>
      </c>
      <c r="Y121" s="58">
        <v>0.5</v>
      </c>
      <c r="Z121" s="58">
        <v>0.5</v>
      </c>
      <c r="AA121" s="58">
        <v>0.4</v>
      </c>
      <c r="AB121" s="58">
        <v>0.4</v>
      </c>
      <c r="AC121" s="58">
        <v>0.3</v>
      </c>
      <c r="AD121" s="58">
        <v>0.2</v>
      </c>
      <c r="AE121" s="58">
        <v>0.1</v>
      </c>
      <c r="AF121" s="58" t="s">
        <v>3303</v>
      </c>
    </row>
    <row r="122" spans="1:32">
      <c r="A122" s="58" t="s">
        <v>858</v>
      </c>
      <c r="B122" s="58" t="s">
        <v>1901</v>
      </c>
      <c r="D122" s="58" t="s">
        <v>1906</v>
      </c>
      <c r="E122" s="64">
        <v>41640</v>
      </c>
      <c r="F122" s="64">
        <v>42004</v>
      </c>
      <c r="G122" s="58" t="s">
        <v>1903</v>
      </c>
      <c r="H122" s="58">
        <v>0.3</v>
      </c>
      <c r="I122" s="58">
        <v>0.25</v>
      </c>
      <c r="J122" s="58">
        <v>0.2</v>
      </c>
      <c r="K122" s="58">
        <v>0.2</v>
      </c>
      <c r="L122" s="58">
        <v>0.2</v>
      </c>
      <c r="M122" s="58">
        <v>0.3</v>
      </c>
      <c r="N122" s="58">
        <v>0.5</v>
      </c>
      <c r="O122" s="58">
        <v>0.6</v>
      </c>
      <c r="P122" s="58">
        <v>0.5</v>
      </c>
      <c r="Q122" s="58">
        <v>0.5</v>
      </c>
      <c r="R122" s="58">
        <v>0.35</v>
      </c>
      <c r="S122" s="58">
        <v>0.35</v>
      </c>
      <c r="T122" s="58">
        <v>0.35</v>
      </c>
      <c r="U122" s="58">
        <v>0.35</v>
      </c>
      <c r="V122" s="58">
        <v>0.35</v>
      </c>
      <c r="W122" s="58">
        <v>0.35</v>
      </c>
      <c r="X122" s="58">
        <v>0.35</v>
      </c>
      <c r="Y122" s="58">
        <v>0.35</v>
      </c>
      <c r="Z122" s="58">
        <v>0.7</v>
      </c>
      <c r="AA122" s="58">
        <v>0.9</v>
      </c>
      <c r="AB122" s="58">
        <v>0.95</v>
      </c>
      <c r="AC122" s="58">
        <v>0.9</v>
      </c>
      <c r="AD122" s="58">
        <v>0.7</v>
      </c>
      <c r="AE122" s="58">
        <v>0.4</v>
      </c>
      <c r="AF122" s="58" t="s">
        <v>3303</v>
      </c>
    </row>
    <row r="123" spans="1:32">
      <c r="A123" s="58" t="s">
        <v>858</v>
      </c>
      <c r="B123" s="58" t="s">
        <v>1901</v>
      </c>
      <c r="D123" s="58" t="s">
        <v>1904</v>
      </c>
      <c r="E123" s="64">
        <v>41640</v>
      </c>
      <c r="F123" s="64">
        <v>42004</v>
      </c>
      <c r="G123" s="58" t="s">
        <v>1898</v>
      </c>
      <c r="H123" s="58">
        <v>0</v>
      </c>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t="s">
        <v>3303</v>
      </c>
    </row>
    <row r="124" spans="1:32">
      <c r="A124" s="58" t="s">
        <v>858</v>
      </c>
      <c r="B124" s="58" t="s">
        <v>1901</v>
      </c>
      <c r="D124" s="58" t="s">
        <v>1905</v>
      </c>
      <c r="E124" s="64">
        <v>41640</v>
      </c>
      <c r="F124" s="64">
        <v>42004</v>
      </c>
      <c r="G124" s="58" t="s">
        <v>1898</v>
      </c>
      <c r="H124" s="58">
        <v>1</v>
      </c>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t="s">
        <v>3303</v>
      </c>
    </row>
    <row r="125" spans="1:32">
      <c r="A125" s="58" t="s">
        <v>858</v>
      </c>
      <c r="B125" s="58" t="s">
        <v>1901</v>
      </c>
      <c r="D125" s="58" t="s">
        <v>1907</v>
      </c>
      <c r="E125" s="64">
        <v>41640</v>
      </c>
      <c r="F125" s="64">
        <v>42004</v>
      </c>
      <c r="G125" s="58" t="s">
        <v>1903</v>
      </c>
      <c r="H125" s="58">
        <v>0.4</v>
      </c>
      <c r="I125" s="58">
        <v>0.4</v>
      </c>
      <c r="J125" s="58">
        <v>0.3</v>
      </c>
      <c r="K125" s="58">
        <v>0.3</v>
      </c>
      <c r="L125" s="58">
        <v>0.3</v>
      </c>
      <c r="M125" s="58">
        <v>0.3</v>
      </c>
      <c r="N125" s="58">
        <v>0.4</v>
      </c>
      <c r="O125" s="58">
        <v>0.5</v>
      </c>
      <c r="P125" s="58">
        <v>0.5</v>
      </c>
      <c r="Q125" s="58">
        <v>0.4</v>
      </c>
      <c r="R125" s="58">
        <v>0.4</v>
      </c>
      <c r="S125" s="58">
        <v>0.4</v>
      </c>
      <c r="T125" s="58">
        <v>0.4</v>
      </c>
      <c r="U125" s="58">
        <v>0.3</v>
      </c>
      <c r="V125" s="58">
        <v>0.3</v>
      </c>
      <c r="W125" s="58">
        <v>0.3</v>
      </c>
      <c r="X125" s="58">
        <v>0.3</v>
      </c>
      <c r="Y125" s="58">
        <v>0.3</v>
      </c>
      <c r="Z125" s="58">
        <v>0.6</v>
      </c>
      <c r="AA125" s="58">
        <v>0.8</v>
      </c>
      <c r="AB125" s="58">
        <v>0.9</v>
      </c>
      <c r="AC125" s="58">
        <v>0.7</v>
      </c>
      <c r="AD125" s="58">
        <v>0.6</v>
      </c>
      <c r="AE125" s="58">
        <v>0.4</v>
      </c>
      <c r="AF125" s="58" t="s">
        <v>3303</v>
      </c>
    </row>
    <row r="126" spans="1:32">
      <c r="A126" s="58" t="s">
        <v>858</v>
      </c>
      <c r="B126" s="58" t="s">
        <v>1901</v>
      </c>
      <c r="D126" s="58" t="s">
        <v>1908</v>
      </c>
      <c r="E126" s="64">
        <v>41640</v>
      </c>
      <c r="F126" s="64">
        <v>42004</v>
      </c>
      <c r="G126" s="58" t="s">
        <v>1903</v>
      </c>
      <c r="H126" s="58">
        <v>0.3</v>
      </c>
      <c r="I126" s="58">
        <v>0.3</v>
      </c>
      <c r="J126" s="58">
        <v>0.2</v>
      </c>
      <c r="K126" s="58">
        <v>0.2</v>
      </c>
      <c r="L126" s="58">
        <v>0.2</v>
      </c>
      <c r="M126" s="58">
        <v>0.2</v>
      </c>
      <c r="N126" s="58">
        <v>0.4</v>
      </c>
      <c r="O126" s="58">
        <v>0.4</v>
      </c>
      <c r="P126" s="58">
        <v>0.5</v>
      </c>
      <c r="Q126" s="58">
        <v>0.5</v>
      </c>
      <c r="R126" s="58">
        <v>0.4</v>
      </c>
      <c r="S126" s="58">
        <v>0.35</v>
      </c>
      <c r="T126" s="58">
        <v>0.35</v>
      </c>
      <c r="U126" s="58">
        <v>0.35</v>
      </c>
      <c r="V126" s="58">
        <v>0.35</v>
      </c>
      <c r="W126" s="58">
        <v>0.35</v>
      </c>
      <c r="X126" s="58">
        <v>0.35</v>
      </c>
      <c r="Y126" s="58">
        <v>0.35</v>
      </c>
      <c r="Z126" s="58">
        <v>0.7</v>
      </c>
      <c r="AA126" s="58">
        <v>0.8</v>
      </c>
      <c r="AB126" s="58">
        <v>0.8</v>
      </c>
      <c r="AC126" s="58">
        <v>0.8</v>
      </c>
      <c r="AD126" s="58">
        <v>0.7</v>
      </c>
      <c r="AE126" s="58">
        <v>0.4</v>
      </c>
      <c r="AF126" s="58" t="s">
        <v>3303</v>
      </c>
    </row>
    <row r="127" spans="1:32">
      <c r="A127" s="58" t="s">
        <v>737</v>
      </c>
      <c r="B127" s="58" t="s">
        <v>0</v>
      </c>
      <c r="D127" s="58" t="s">
        <v>1906</v>
      </c>
      <c r="E127" s="64">
        <v>41640</v>
      </c>
      <c r="F127" s="64">
        <v>42004</v>
      </c>
      <c r="G127" s="58" t="s">
        <v>1903</v>
      </c>
      <c r="H127" s="58">
        <v>0.2</v>
      </c>
      <c r="I127" s="58">
        <v>0.15</v>
      </c>
      <c r="J127" s="58">
        <v>0.1</v>
      </c>
      <c r="K127" s="58">
        <v>0.1</v>
      </c>
      <c r="L127" s="58">
        <v>0.1</v>
      </c>
      <c r="M127" s="58">
        <v>0.2</v>
      </c>
      <c r="N127" s="58">
        <v>0.4</v>
      </c>
      <c r="O127" s="58">
        <v>0.5</v>
      </c>
      <c r="P127" s="58">
        <v>0.4</v>
      </c>
      <c r="Q127" s="58">
        <v>0.4</v>
      </c>
      <c r="R127" s="58">
        <v>0.25</v>
      </c>
      <c r="S127" s="58">
        <v>0.25</v>
      </c>
      <c r="T127" s="58">
        <v>0.25</v>
      </c>
      <c r="U127" s="58">
        <v>0.25</v>
      </c>
      <c r="V127" s="58">
        <v>0.25</v>
      </c>
      <c r="W127" s="58">
        <v>0.25</v>
      </c>
      <c r="X127" s="58">
        <v>0.25</v>
      </c>
      <c r="Y127" s="58">
        <v>0.25</v>
      </c>
      <c r="Z127" s="58">
        <v>0.6</v>
      </c>
      <c r="AA127" s="58">
        <v>0.8</v>
      </c>
      <c r="AB127" s="58">
        <v>0.9</v>
      </c>
      <c r="AC127" s="58">
        <v>0.8</v>
      </c>
      <c r="AD127" s="58">
        <v>0.6</v>
      </c>
      <c r="AE127" s="58">
        <v>0.3</v>
      </c>
      <c r="AF127" s="58" t="s">
        <v>3303</v>
      </c>
    </row>
    <row r="128" spans="1:32">
      <c r="A128" s="58" t="s">
        <v>737</v>
      </c>
      <c r="B128" s="58" t="s">
        <v>0</v>
      </c>
      <c r="D128" s="58" t="s">
        <v>1904</v>
      </c>
      <c r="E128" s="64">
        <v>41640</v>
      </c>
      <c r="F128" s="64">
        <v>42004</v>
      </c>
      <c r="G128" s="58" t="s">
        <v>1898</v>
      </c>
      <c r="H128" s="58">
        <v>0</v>
      </c>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t="s">
        <v>3303</v>
      </c>
    </row>
    <row r="129" spans="1:32">
      <c r="A129" s="58" t="s">
        <v>737</v>
      </c>
      <c r="B129" s="58" t="s">
        <v>0</v>
      </c>
      <c r="D129" s="58" t="s">
        <v>1905</v>
      </c>
      <c r="E129" s="64">
        <v>41640</v>
      </c>
      <c r="F129" s="64">
        <v>42004</v>
      </c>
      <c r="G129" s="58" t="s">
        <v>1898</v>
      </c>
      <c r="H129" s="58">
        <v>1</v>
      </c>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t="s">
        <v>3303</v>
      </c>
    </row>
    <row r="130" spans="1:32">
      <c r="A130" s="58" t="s">
        <v>737</v>
      </c>
      <c r="B130" s="58" t="s">
        <v>0</v>
      </c>
      <c r="D130" s="58" t="s">
        <v>1907</v>
      </c>
      <c r="E130" s="64">
        <v>41640</v>
      </c>
      <c r="F130" s="64">
        <v>42004</v>
      </c>
      <c r="G130" s="58" t="s">
        <v>1903</v>
      </c>
      <c r="H130" s="58">
        <v>0.3</v>
      </c>
      <c r="I130" s="58">
        <v>0.3</v>
      </c>
      <c r="J130" s="58">
        <v>0.2</v>
      </c>
      <c r="K130" s="58">
        <v>0.2</v>
      </c>
      <c r="L130" s="58">
        <v>0.2</v>
      </c>
      <c r="M130" s="58">
        <v>0.2</v>
      </c>
      <c r="N130" s="58">
        <v>0.3</v>
      </c>
      <c r="O130" s="58">
        <v>0.4</v>
      </c>
      <c r="P130" s="58">
        <v>0.4</v>
      </c>
      <c r="Q130" s="58">
        <v>0.3</v>
      </c>
      <c r="R130" s="58">
        <v>0.3</v>
      </c>
      <c r="S130" s="58">
        <v>0.3</v>
      </c>
      <c r="T130" s="58">
        <v>0.3</v>
      </c>
      <c r="U130" s="58">
        <v>0.2</v>
      </c>
      <c r="V130" s="58">
        <v>0.2</v>
      </c>
      <c r="W130" s="58">
        <v>0.2</v>
      </c>
      <c r="X130" s="58">
        <v>0.2</v>
      </c>
      <c r="Y130" s="58">
        <v>0.2</v>
      </c>
      <c r="Z130" s="58">
        <v>0.5</v>
      </c>
      <c r="AA130" s="58">
        <v>0.7</v>
      </c>
      <c r="AB130" s="58">
        <v>0.8</v>
      </c>
      <c r="AC130" s="58">
        <v>0.6</v>
      </c>
      <c r="AD130" s="58">
        <v>0.5</v>
      </c>
      <c r="AE130" s="58">
        <v>0.3</v>
      </c>
      <c r="AF130" s="58" t="s">
        <v>3303</v>
      </c>
    </row>
    <row r="131" spans="1:32">
      <c r="A131" s="58" t="s">
        <v>737</v>
      </c>
      <c r="B131" s="58" t="s">
        <v>0</v>
      </c>
      <c r="D131" s="58" t="s">
        <v>1908</v>
      </c>
      <c r="E131" s="64">
        <v>41640</v>
      </c>
      <c r="F131" s="64">
        <v>42004</v>
      </c>
      <c r="G131" s="58" t="s">
        <v>1903</v>
      </c>
      <c r="H131" s="58">
        <v>0.2</v>
      </c>
      <c r="I131" s="58">
        <v>0.2</v>
      </c>
      <c r="J131" s="58">
        <v>0.1</v>
      </c>
      <c r="K131" s="58">
        <v>0.1</v>
      </c>
      <c r="L131" s="58">
        <v>0.1</v>
      </c>
      <c r="M131" s="58">
        <v>0.1</v>
      </c>
      <c r="N131" s="58">
        <v>0.3</v>
      </c>
      <c r="O131" s="58">
        <v>0.3</v>
      </c>
      <c r="P131" s="58">
        <v>0.4</v>
      </c>
      <c r="Q131" s="58">
        <v>0.4</v>
      </c>
      <c r="R131" s="58">
        <v>0.3</v>
      </c>
      <c r="S131" s="58">
        <v>0.25</v>
      </c>
      <c r="T131" s="58">
        <v>0.25</v>
      </c>
      <c r="U131" s="58">
        <v>0.25</v>
      </c>
      <c r="V131" s="58">
        <v>0.25</v>
      </c>
      <c r="W131" s="58">
        <v>0.25</v>
      </c>
      <c r="X131" s="58">
        <v>0.25</v>
      </c>
      <c r="Y131" s="58">
        <v>0.25</v>
      </c>
      <c r="Z131" s="58">
        <v>0.6</v>
      </c>
      <c r="AA131" s="58">
        <v>0.7</v>
      </c>
      <c r="AB131" s="58">
        <v>0.7</v>
      </c>
      <c r="AC131" s="58">
        <v>0.7</v>
      </c>
      <c r="AD131" s="58">
        <v>0.6</v>
      </c>
      <c r="AE131" s="58">
        <v>0.3</v>
      </c>
      <c r="AF131" s="58" t="s">
        <v>3303</v>
      </c>
    </row>
    <row r="132" spans="1:32">
      <c r="A132" s="58" t="s">
        <v>789</v>
      </c>
      <c r="B132" s="58" t="s">
        <v>2</v>
      </c>
      <c r="D132" s="58" t="s">
        <v>1906</v>
      </c>
      <c r="E132" s="64">
        <v>41640</v>
      </c>
      <c r="F132" s="64">
        <v>42004</v>
      </c>
      <c r="G132" s="58" t="s">
        <v>1903</v>
      </c>
      <c r="H132" s="58">
        <v>0.9</v>
      </c>
      <c r="I132" s="58">
        <v>0.9</v>
      </c>
      <c r="J132" s="58">
        <v>0.9</v>
      </c>
      <c r="K132" s="58">
        <v>0.9</v>
      </c>
      <c r="L132" s="58">
        <v>0.9</v>
      </c>
      <c r="M132" s="58">
        <v>0.9</v>
      </c>
      <c r="N132" s="58">
        <v>0.7</v>
      </c>
      <c r="O132" s="58">
        <v>0.4</v>
      </c>
      <c r="P132" s="58">
        <v>0.4</v>
      </c>
      <c r="Q132" s="58">
        <v>0.2</v>
      </c>
      <c r="R132" s="58">
        <v>0.2</v>
      </c>
      <c r="S132" s="58">
        <v>0.2</v>
      </c>
      <c r="T132" s="58">
        <v>0.2</v>
      </c>
      <c r="U132" s="58">
        <v>0.2</v>
      </c>
      <c r="V132" s="58">
        <v>0.2</v>
      </c>
      <c r="W132" s="58">
        <v>0.3</v>
      </c>
      <c r="X132" s="58">
        <v>0.5</v>
      </c>
      <c r="Y132" s="58">
        <v>0.5</v>
      </c>
      <c r="Z132" s="58">
        <v>0.5</v>
      </c>
      <c r="AA132" s="58">
        <v>0.7</v>
      </c>
      <c r="AB132" s="58">
        <v>0.7</v>
      </c>
      <c r="AC132" s="58">
        <v>0.8</v>
      </c>
      <c r="AD132" s="58">
        <v>0.9</v>
      </c>
      <c r="AE132" s="58">
        <v>0.9</v>
      </c>
      <c r="AF132" s="58" t="s">
        <v>3303</v>
      </c>
    </row>
    <row r="133" spans="1:32">
      <c r="A133" s="58" t="s">
        <v>789</v>
      </c>
      <c r="B133" s="58" t="s">
        <v>2</v>
      </c>
      <c r="D133" s="58" t="s">
        <v>1904</v>
      </c>
      <c r="E133" s="64">
        <v>41640</v>
      </c>
      <c r="F133" s="64">
        <v>42004</v>
      </c>
      <c r="G133" s="58" t="s">
        <v>1898</v>
      </c>
      <c r="H133" s="58">
        <v>0</v>
      </c>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t="s">
        <v>3303</v>
      </c>
    </row>
    <row r="134" spans="1:32">
      <c r="A134" s="58" t="s">
        <v>789</v>
      </c>
      <c r="B134" s="58" t="s">
        <v>2</v>
      </c>
      <c r="D134" s="58" t="s">
        <v>1905</v>
      </c>
      <c r="E134" s="64">
        <v>41640</v>
      </c>
      <c r="F134" s="64">
        <v>42004</v>
      </c>
      <c r="G134" s="58" t="s">
        <v>1898</v>
      </c>
      <c r="H134" s="58">
        <v>1</v>
      </c>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t="s">
        <v>3303</v>
      </c>
    </row>
    <row r="135" spans="1:32">
      <c r="A135" s="58" t="s">
        <v>789</v>
      </c>
      <c r="B135" s="58" t="s">
        <v>2</v>
      </c>
      <c r="D135" s="58" t="s">
        <v>1907</v>
      </c>
      <c r="E135" s="64">
        <v>41640</v>
      </c>
      <c r="F135" s="64">
        <v>42004</v>
      </c>
      <c r="G135" s="58" t="s">
        <v>1903</v>
      </c>
      <c r="H135" s="58">
        <v>0.7</v>
      </c>
      <c r="I135" s="58">
        <v>0.7</v>
      </c>
      <c r="J135" s="58">
        <v>0.7</v>
      </c>
      <c r="K135" s="58">
        <v>0.7</v>
      </c>
      <c r="L135" s="58">
        <v>0.7</v>
      </c>
      <c r="M135" s="58">
        <v>0.7</v>
      </c>
      <c r="N135" s="58">
        <v>0.7</v>
      </c>
      <c r="O135" s="58">
        <v>0.7</v>
      </c>
      <c r="P135" s="58">
        <v>0.5</v>
      </c>
      <c r="Q135" s="58">
        <v>0.5</v>
      </c>
      <c r="R135" s="58">
        <v>0.5</v>
      </c>
      <c r="S135" s="58">
        <v>0.3</v>
      </c>
      <c r="T135" s="58">
        <v>0.3</v>
      </c>
      <c r="U135" s="58">
        <v>0.2</v>
      </c>
      <c r="V135" s="58">
        <v>0.2</v>
      </c>
      <c r="W135" s="58">
        <v>0.2</v>
      </c>
      <c r="X135" s="58">
        <v>0.3</v>
      </c>
      <c r="Y135" s="58">
        <v>0.4</v>
      </c>
      <c r="Z135" s="58">
        <v>0.4</v>
      </c>
      <c r="AA135" s="58">
        <v>0.6</v>
      </c>
      <c r="AB135" s="58">
        <v>0.6</v>
      </c>
      <c r="AC135" s="58">
        <v>0.8</v>
      </c>
      <c r="AD135" s="58">
        <v>0.8</v>
      </c>
      <c r="AE135" s="58">
        <v>0.8</v>
      </c>
      <c r="AF135" s="58" t="s">
        <v>3303</v>
      </c>
    </row>
    <row r="136" spans="1:32">
      <c r="A136" s="58" t="s">
        <v>789</v>
      </c>
      <c r="B136" s="58" t="s">
        <v>2</v>
      </c>
      <c r="D136" s="58" t="s">
        <v>1908</v>
      </c>
      <c r="E136" s="64">
        <v>41640</v>
      </c>
      <c r="F136" s="64">
        <v>42004</v>
      </c>
      <c r="G136" s="58" t="s">
        <v>1903</v>
      </c>
      <c r="H136" s="58">
        <v>0.9</v>
      </c>
      <c r="I136" s="58">
        <v>0.9</v>
      </c>
      <c r="J136" s="58">
        <v>0.9</v>
      </c>
      <c r="K136" s="58">
        <v>0.9</v>
      </c>
      <c r="L136" s="58">
        <v>0.9</v>
      </c>
      <c r="M136" s="58">
        <v>0.9</v>
      </c>
      <c r="N136" s="58">
        <v>0.7</v>
      </c>
      <c r="O136" s="58">
        <v>0.5</v>
      </c>
      <c r="P136" s="58">
        <v>0.5</v>
      </c>
      <c r="Q136" s="58">
        <v>0.3</v>
      </c>
      <c r="R136" s="58">
        <v>0.3</v>
      </c>
      <c r="S136" s="58">
        <v>0.3</v>
      </c>
      <c r="T136" s="58">
        <v>0.3</v>
      </c>
      <c r="U136" s="58">
        <v>0.3</v>
      </c>
      <c r="V136" s="58">
        <v>0.3</v>
      </c>
      <c r="W136" s="58">
        <v>0.3</v>
      </c>
      <c r="X136" s="58">
        <v>0.3</v>
      </c>
      <c r="Y136" s="58">
        <v>0.5</v>
      </c>
      <c r="Z136" s="58">
        <v>0.6</v>
      </c>
      <c r="AA136" s="58">
        <v>0.6</v>
      </c>
      <c r="AB136" s="58">
        <v>0.6</v>
      </c>
      <c r="AC136" s="58">
        <v>0.7</v>
      </c>
      <c r="AD136" s="58">
        <v>0.7</v>
      </c>
      <c r="AE136" s="58">
        <v>0.7</v>
      </c>
      <c r="AF136" s="58" t="s">
        <v>3303</v>
      </c>
    </row>
    <row r="137" spans="1:32">
      <c r="A137" s="58" t="s">
        <v>839</v>
      </c>
      <c r="B137" s="58" t="s">
        <v>1913</v>
      </c>
      <c r="C137" s="58" t="s">
        <v>1914</v>
      </c>
      <c r="D137" s="58" t="s">
        <v>1897</v>
      </c>
      <c r="E137" s="64">
        <v>41640</v>
      </c>
      <c r="F137" s="64">
        <v>42004</v>
      </c>
      <c r="G137" s="58" t="s">
        <v>1903</v>
      </c>
      <c r="H137" s="58">
        <v>30</v>
      </c>
      <c r="I137" s="58">
        <v>30</v>
      </c>
      <c r="J137" s="58">
        <v>30</v>
      </c>
      <c r="K137" s="58">
        <v>30</v>
      </c>
      <c r="L137" s="58">
        <v>30</v>
      </c>
      <c r="M137" s="58">
        <v>30</v>
      </c>
      <c r="N137" s="58">
        <v>30</v>
      </c>
      <c r="O137" s="58">
        <v>24</v>
      </c>
      <c r="P137" s="58">
        <v>24</v>
      </c>
      <c r="Q137" s="58">
        <v>24</v>
      </c>
      <c r="R137" s="58">
        <v>24</v>
      </c>
      <c r="S137" s="58">
        <v>24</v>
      </c>
      <c r="T137" s="58">
        <v>24</v>
      </c>
      <c r="U137" s="58">
        <v>24</v>
      </c>
      <c r="V137" s="58">
        <v>24</v>
      </c>
      <c r="W137" s="58">
        <v>24</v>
      </c>
      <c r="X137" s="58">
        <v>24</v>
      </c>
      <c r="Y137" s="58">
        <v>24</v>
      </c>
      <c r="Z137" s="58">
        <v>24</v>
      </c>
      <c r="AA137" s="58">
        <v>24</v>
      </c>
      <c r="AB137" s="58">
        <v>24</v>
      </c>
      <c r="AC137" s="58">
        <v>24</v>
      </c>
      <c r="AD137" s="58">
        <v>24</v>
      </c>
      <c r="AE137" s="58">
        <v>24</v>
      </c>
      <c r="AF137" s="58" t="s">
        <v>3303</v>
      </c>
    </row>
    <row r="138" spans="1:32">
      <c r="A138" s="58" t="s">
        <v>1942</v>
      </c>
      <c r="B138" s="58" t="s">
        <v>1916</v>
      </c>
      <c r="D138" s="58" t="s">
        <v>1917</v>
      </c>
      <c r="E138" s="64">
        <v>41640</v>
      </c>
      <c r="F138" s="64">
        <v>42004</v>
      </c>
      <c r="G138" s="58" t="s">
        <v>1898</v>
      </c>
      <c r="H138" s="58">
        <v>1</v>
      </c>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t="s">
        <v>3303</v>
      </c>
    </row>
    <row r="139" spans="1:32">
      <c r="A139" s="58" t="s">
        <v>1942</v>
      </c>
      <c r="B139" s="58" t="s">
        <v>1916</v>
      </c>
      <c r="D139" s="58" t="s">
        <v>1905</v>
      </c>
      <c r="E139" s="64">
        <v>41640</v>
      </c>
      <c r="F139" s="64">
        <v>42004</v>
      </c>
      <c r="G139" s="58" t="s">
        <v>1898</v>
      </c>
      <c r="H139" s="58">
        <v>0.5</v>
      </c>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t="s">
        <v>3303</v>
      </c>
    </row>
    <row r="140" spans="1:32">
      <c r="A140" s="58" t="s">
        <v>1942</v>
      </c>
      <c r="B140" s="58" t="s">
        <v>1916</v>
      </c>
      <c r="D140" s="58" t="s">
        <v>1918</v>
      </c>
      <c r="E140" s="64">
        <v>41913</v>
      </c>
      <c r="F140" s="64">
        <v>42004</v>
      </c>
      <c r="G140" s="58" t="s">
        <v>1898</v>
      </c>
      <c r="H140" s="58">
        <v>1</v>
      </c>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t="s">
        <v>3303</v>
      </c>
    </row>
    <row r="141" spans="1:32">
      <c r="A141" s="58" t="s">
        <v>1942</v>
      </c>
      <c r="B141" s="58" t="s">
        <v>1916</v>
      </c>
      <c r="D141" s="58" t="s">
        <v>1918</v>
      </c>
      <c r="E141" s="64">
        <v>41760</v>
      </c>
      <c r="F141" s="64">
        <v>41912</v>
      </c>
      <c r="G141" s="58" t="s">
        <v>1898</v>
      </c>
      <c r="H141" s="58">
        <v>0.5</v>
      </c>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t="s">
        <v>3303</v>
      </c>
    </row>
    <row r="142" spans="1:32">
      <c r="A142" s="58" t="s">
        <v>934</v>
      </c>
      <c r="B142" s="58" t="s">
        <v>1913</v>
      </c>
      <c r="C142" s="58" t="s">
        <v>1914</v>
      </c>
      <c r="D142" s="58" t="s">
        <v>1897</v>
      </c>
      <c r="E142" s="64">
        <v>41640</v>
      </c>
      <c r="F142" s="64">
        <v>42004</v>
      </c>
      <c r="G142" s="58" t="s">
        <v>1898</v>
      </c>
      <c r="H142" s="58">
        <v>30</v>
      </c>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t="s">
        <v>3303</v>
      </c>
    </row>
    <row r="143" spans="1:32">
      <c r="A143" s="58" t="s">
        <v>925</v>
      </c>
      <c r="B143" s="58" t="s">
        <v>1913</v>
      </c>
      <c r="C143" s="58" t="s">
        <v>1914</v>
      </c>
      <c r="D143" s="58" t="s">
        <v>1897</v>
      </c>
      <c r="E143" s="64">
        <v>41640</v>
      </c>
      <c r="F143" s="64">
        <v>42004</v>
      </c>
      <c r="G143" s="58" t="s">
        <v>1898</v>
      </c>
      <c r="H143" s="58">
        <v>16</v>
      </c>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t="s">
        <v>3303</v>
      </c>
    </row>
    <row r="144" spans="1:32">
      <c r="A144" s="58" t="s">
        <v>927</v>
      </c>
      <c r="B144" s="58" t="s">
        <v>1913</v>
      </c>
      <c r="C144" s="58" t="s">
        <v>1914</v>
      </c>
      <c r="D144" s="58" t="s">
        <v>1897</v>
      </c>
      <c r="E144" s="64">
        <v>41640</v>
      </c>
      <c r="F144" s="64">
        <v>42004</v>
      </c>
      <c r="G144" s="58" t="s">
        <v>1898</v>
      </c>
      <c r="H144" s="58">
        <v>24</v>
      </c>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t="s">
        <v>3303</v>
      </c>
    </row>
    <row r="145" spans="1:32">
      <c r="A145" s="58" t="s">
        <v>874</v>
      </c>
      <c r="B145" s="58" t="s">
        <v>1901</v>
      </c>
      <c r="D145" s="58" t="s">
        <v>1906</v>
      </c>
      <c r="E145" s="64">
        <v>41640</v>
      </c>
      <c r="F145" s="64">
        <v>42004</v>
      </c>
      <c r="G145" s="58" t="s">
        <v>1903</v>
      </c>
      <c r="H145" s="58">
        <v>0.2</v>
      </c>
      <c r="I145" s="58">
        <v>0.2</v>
      </c>
      <c r="J145" s="58">
        <v>0.2</v>
      </c>
      <c r="K145" s="58">
        <v>0.2</v>
      </c>
      <c r="L145" s="58">
        <v>0.2</v>
      </c>
      <c r="M145" s="58">
        <v>0.2</v>
      </c>
      <c r="N145" s="58">
        <v>0.62</v>
      </c>
      <c r="O145" s="58">
        <v>0.9</v>
      </c>
      <c r="P145" s="58">
        <v>0.43</v>
      </c>
      <c r="Q145" s="58">
        <v>0.43</v>
      </c>
      <c r="R145" s="58">
        <v>0.26</v>
      </c>
      <c r="S145" s="58">
        <v>0.26</v>
      </c>
      <c r="T145" s="58">
        <v>0.26</v>
      </c>
      <c r="U145" s="58">
        <v>0.26</v>
      </c>
      <c r="V145" s="58">
        <v>0.26</v>
      </c>
      <c r="W145" s="58">
        <v>0.26</v>
      </c>
      <c r="X145" s="58">
        <v>0.26</v>
      </c>
      <c r="Y145" s="58">
        <v>0.51</v>
      </c>
      <c r="Z145" s="58">
        <v>0.51</v>
      </c>
      <c r="AA145" s="58">
        <v>0.49</v>
      </c>
      <c r="AB145" s="58">
        <v>0.66</v>
      </c>
      <c r="AC145" s="58">
        <v>0.7</v>
      </c>
      <c r="AD145" s="58">
        <v>0.35</v>
      </c>
      <c r="AE145" s="58">
        <v>0.2</v>
      </c>
      <c r="AF145" s="58" t="s">
        <v>3303</v>
      </c>
    </row>
    <row r="146" spans="1:32">
      <c r="A146" s="58" t="s">
        <v>874</v>
      </c>
      <c r="B146" s="58" t="s">
        <v>1901</v>
      </c>
      <c r="D146" s="58" t="s">
        <v>1904</v>
      </c>
      <c r="E146" s="64">
        <v>41640</v>
      </c>
      <c r="F146" s="64">
        <v>42004</v>
      </c>
      <c r="G146" s="58" t="s">
        <v>1898</v>
      </c>
      <c r="H146" s="58">
        <v>0</v>
      </c>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t="s">
        <v>3303</v>
      </c>
    </row>
    <row r="147" spans="1:32">
      <c r="A147" s="58" t="s">
        <v>874</v>
      </c>
      <c r="B147" s="58" t="s">
        <v>1901</v>
      </c>
      <c r="D147" s="58" t="s">
        <v>1905</v>
      </c>
      <c r="E147" s="64">
        <v>41640</v>
      </c>
      <c r="F147" s="64">
        <v>42004</v>
      </c>
      <c r="G147" s="58" t="s">
        <v>1898</v>
      </c>
      <c r="H147" s="58">
        <v>1</v>
      </c>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t="s">
        <v>3303</v>
      </c>
    </row>
    <row r="148" spans="1:32">
      <c r="A148" s="58" t="s">
        <v>874</v>
      </c>
      <c r="B148" s="58" t="s">
        <v>1901</v>
      </c>
      <c r="D148" s="58" t="s">
        <v>1922</v>
      </c>
      <c r="E148" s="64">
        <v>41640</v>
      </c>
      <c r="F148" s="64">
        <v>42004</v>
      </c>
      <c r="G148" s="58" t="s">
        <v>1903</v>
      </c>
      <c r="H148" s="58">
        <v>0.2</v>
      </c>
      <c r="I148" s="58">
        <v>0.2</v>
      </c>
      <c r="J148" s="58">
        <v>0.2</v>
      </c>
      <c r="K148" s="58">
        <v>0.2</v>
      </c>
      <c r="L148" s="58">
        <v>0.2</v>
      </c>
      <c r="M148" s="58">
        <v>0.2</v>
      </c>
      <c r="N148" s="58">
        <v>0.3</v>
      </c>
      <c r="O148" s="58">
        <v>0.62</v>
      </c>
      <c r="P148" s="58">
        <v>0.9</v>
      </c>
      <c r="Q148" s="58">
        <v>0.62</v>
      </c>
      <c r="R148" s="58">
        <v>0.28999999999999998</v>
      </c>
      <c r="S148" s="58">
        <v>0.28999999999999998</v>
      </c>
      <c r="T148" s="58">
        <v>0.28999999999999998</v>
      </c>
      <c r="U148" s="58">
        <v>0.28999999999999998</v>
      </c>
      <c r="V148" s="58">
        <v>0.28999999999999998</v>
      </c>
      <c r="W148" s="58">
        <v>0.28999999999999998</v>
      </c>
      <c r="X148" s="58">
        <v>0.28999999999999998</v>
      </c>
      <c r="Y148" s="58">
        <v>0.43</v>
      </c>
      <c r="Z148" s="58">
        <v>0.51</v>
      </c>
      <c r="AA148" s="58">
        <v>0.49</v>
      </c>
      <c r="AB148" s="58">
        <v>0.66</v>
      </c>
      <c r="AC148" s="58">
        <v>0.7</v>
      </c>
      <c r="AD148" s="58">
        <v>0.35</v>
      </c>
      <c r="AE148" s="58">
        <v>0.2</v>
      </c>
      <c r="AF148" s="58" t="s">
        <v>3303</v>
      </c>
    </row>
    <row r="149" spans="1:32">
      <c r="A149" s="58" t="s">
        <v>926</v>
      </c>
      <c r="B149" s="58" t="s">
        <v>1913</v>
      </c>
      <c r="C149" s="58" t="s">
        <v>1914</v>
      </c>
      <c r="D149" s="58" t="s">
        <v>1897</v>
      </c>
      <c r="E149" s="64">
        <v>41640</v>
      </c>
      <c r="F149" s="64">
        <v>42004</v>
      </c>
      <c r="G149" s="58" t="s">
        <v>1898</v>
      </c>
      <c r="H149" s="58">
        <v>21</v>
      </c>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t="s">
        <v>3303</v>
      </c>
    </row>
    <row r="150" spans="1:32">
      <c r="A150" s="58" t="s">
        <v>791</v>
      </c>
      <c r="B150" s="58" t="s">
        <v>2</v>
      </c>
      <c r="D150" s="58" t="s">
        <v>1906</v>
      </c>
      <c r="E150" s="64">
        <v>41640</v>
      </c>
      <c r="F150" s="64">
        <v>42004</v>
      </c>
      <c r="G150" s="58" t="s">
        <v>1903</v>
      </c>
      <c r="H150" s="58">
        <v>0.65</v>
      </c>
      <c r="I150" s="58">
        <v>0.65</v>
      </c>
      <c r="J150" s="58">
        <v>0.65</v>
      </c>
      <c r="K150" s="58">
        <v>0.65</v>
      </c>
      <c r="L150" s="58">
        <v>0.65</v>
      </c>
      <c r="M150" s="58">
        <v>0.65</v>
      </c>
      <c r="N150" s="58">
        <v>0.5</v>
      </c>
      <c r="O150" s="58">
        <v>0.28000000000000003</v>
      </c>
      <c r="P150" s="58">
        <v>0.28000000000000003</v>
      </c>
      <c r="Q150" s="58">
        <v>0.13</v>
      </c>
      <c r="R150" s="58">
        <v>0.13</v>
      </c>
      <c r="S150" s="58">
        <v>0.13</v>
      </c>
      <c r="T150" s="58">
        <v>0.13</v>
      </c>
      <c r="U150" s="58">
        <v>0.13</v>
      </c>
      <c r="V150" s="58">
        <v>0.13</v>
      </c>
      <c r="W150" s="58">
        <v>0.2</v>
      </c>
      <c r="X150" s="58">
        <v>0.35</v>
      </c>
      <c r="Y150" s="58">
        <v>0.35</v>
      </c>
      <c r="Z150" s="58">
        <v>0.35</v>
      </c>
      <c r="AA150" s="58">
        <v>0.5</v>
      </c>
      <c r="AB150" s="58">
        <v>0.5</v>
      </c>
      <c r="AC150" s="58">
        <v>0.57999999999999996</v>
      </c>
      <c r="AD150" s="58">
        <v>0.65</v>
      </c>
      <c r="AE150" s="58">
        <v>0.65</v>
      </c>
      <c r="AF150" s="58" t="s">
        <v>3303</v>
      </c>
    </row>
    <row r="151" spans="1:32">
      <c r="A151" s="58" t="s">
        <v>791</v>
      </c>
      <c r="B151" s="58" t="s">
        <v>2</v>
      </c>
      <c r="D151" s="58" t="s">
        <v>1904</v>
      </c>
      <c r="E151" s="64">
        <v>41640</v>
      </c>
      <c r="F151" s="64">
        <v>42004</v>
      </c>
      <c r="G151" s="58" t="s">
        <v>1898</v>
      </c>
      <c r="H151" s="58">
        <v>0</v>
      </c>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t="s">
        <v>3303</v>
      </c>
    </row>
    <row r="152" spans="1:32">
      <c r="A152" s="58" t="s">
        <v>791</v>
      </c>
      <c r="B152" s="58" t="s">
        <v>2</v>
      </c>
      <c r="D152" s="58" t="s">
        <v>1905</v>
      </c>
      <c r="E152" s="64">
        <v>41640</v>
      </c>
      <c r="F152" s="64">
        <v>42004</v>
      </c>
      <c r="G152" s="58" t="s">
        <v>1898</v>
      </c>
      <c r="H152" s="58">
        <v>1</v>
      </c>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t="s">
        <v>3303</v>
      </c>
    </row>
    <row r="153" spans="1:32">
      <c r="A153" s="58" t="s">
        <v>791</v>
      </c>
      <c r="B153" s="58" t="s">
        <v>2</v>
      </c>
      <c r="D153" s="58" t="s">
        <v>1922</v>
      </c>
      <c r="E153" s="64">
        <v>41640</v>
      </c>
      <c r="F153" s="64">
        <v>42004</v>
      </c>
      <c r="G153" s="58" t="s">
        <v>1903</v>
      </c>
      <c r="H153" s="58">
        <v>0.65</v>
      </c>
      <c r="I153" s="58">
        <v>0.65</v>
      </c>
      <c r="J153" s="58">
        <v>0.65</v>
      </c>
      <c r="K153" s="58">
        <v>0.65</v>
      </c>
      <c r="L153" s="58">
        <v>0.65</v>
      </c>
      <c r="M153" s="58">
        <v>0.65</v>
      </c>
      <c r="N153" s="58">
        <v>0.5</v>
      </c>
      <c r="O153" s="58">
        <v>0.34</v>
      </c>
      <c r="P153" s="58">
        <v>0.34</v>
      </c>
      <c r="Q153" s="58">
        <v>0.2</v>
      </c>
      <c r="R153" s="58">
        <v>0.2</v>
      </c>
      <c r="S153" s="58">
        <v>0.2</v>
      </c>
      <c r="T153" s="58">
        <v>0.2</v>
      </c>
      <c r="U153" s="58">
        <v>0.2</v>
      </c>
      <c r="V153" s="58">
        <v>0.2</v>
      </c>
      <c r="W153" s="58">
        <v>0.2</v>
      </c>
      <c r="X153" s="58">
        <v>0.2</v>
      </c>
      <c r="Y153" s="58">
        <v>0.34</v>
      </c>
      <c r="Z153" s="58">
        <v>0.35</v>
      </c>
      <c r="AA153" s="58">
        <v>0.65</v>
      </c>
      <c r="AB153" s="58">
        <v>0.65</v>
      </c>
      <c r="AC153" s="58">
        <v>0.5</v>
      </c>
      <c r="AD153" s="58">
        <v>0.5</v>
      </c>
      <c r="AE153" s="58">
        <v>0.5</v>
      </c>
      <c r="AF153" s="58" t="s">
        <v>3303</v>
      </c>
    </row>
    <row r="154" spans="1:32">
      <c r="A154" s="58" t="s">
        <v>825</v>
      </c>
      <c r="B154" s="58" t="s">
        <v>1913</v>
      </c>
      <c r="C154" s="58" t="s">
        <v>1914</v>
      </c>
      <c r="D154" s="58" t="s">
        <v>1897</v>
      </c>
      <c r="E154" s="64">
        <v>41640</v>
      </c>
      <c r="F154" s="64">
        <v>42004</v>
      </c>
      <c r="G154" s="58" t="s">
        <v>1903</v>
      </c>
      <c r="H154" s="58">
        <v>16</v>
      </c>
      <c r="I154" s="58">
        <v>16</v>
      </c>
      <c r="J154" s="58">
        <v>16</v>
      </c>
      <c r="K154" s="58">
        <v>16</v>
      </c>
      <c r="L154" s="58">
        <v>16</v>
      </c>
      <c r="M154" s="58">
        <v>16</v>
      </c>
      <c r="N154" s="58">
        <v>16</v>
      </c>
      <c r="O154" s="58">
        <v>21</v>
      </c>
      <c r="P154" s="58">
        <v>21</v>
      </c>
      <c r="Q154" s="58">
        <v>21</v>
      </c>
      <c r="R154" s="58">
        <v>21</v>
      </c>
      <c r="S154" s="58">
        <v>21</v>
      </c>
      <c r="T154" s="58">
        <v>21</v>
      </c>
      <c r="U154" s="58">
        <v>21</v>
      </c>
      <c r="V154" s="58">
        <v>21</v>
      </c>
      <c r="W154" s="58">
        <v>21</v>
      </c>
      <c r="X154" s="58">
        <v>21</v>
      </c>
      <c r="Y154" s="58">
        <v>21</v>
      </c>
      <c r="Z154" s="58">
        <v>21</v>
      </c>
      <c r="AA154" s="58">
        <v>21</v>
      </c>
      <c r="AB154" s="58">
        <v>21</v>
      </c>
      <c r="AC154" s="58">
        <v>21</v>
      </c>
      <c r="AD154" s="58">
        <v>21</v>
      </c>
      <c r="AE154" s="58">
        <v>21</v>
      </c>
      <c r="AF154" s="58" t="s">
        <v>3303</v>
      </c>
    </row>
    <row r="155" spans="1:32">
      <c r="A155" s="58" t="s">
        <v>799</v>
      </c>
      <c r="B155" s="58" t="s">
        <v>6</v>
      </c>
      <c r="D155" s="58" t="s">
        <v>1897</v>
      </c>
      <c r="E155" s="64">
        <v>41640</v>
      </c>
      <c r="F155" s="64">
        <v>42004</v>
      </c>
      <c r="G155" s="58" t="s">
        <v>1898</v>
      </c>
      <c r="H155" s="58">
        <v>0.25</v>
      </c>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t="s">
        <v>3303</v>
      </c>
    </row>
    <row r="156" spans="1:32">
      <c r="A156" s="58" t="s">
        <v>929</v>
      </c>
      <c r="B156" s="58" t="s">
        <v>1913</v>
      </c>
      <c r="C156" s="58" t="s">
        <v>1914</v>
      </c>
      <c r="D156" s="58" t="s">
        <v>1897</v>
      </c>
      <c r="E156" s="64">
        <v>41640</v>
      </c>
      <c r="F156" s="64">
        <v>42004</v>
      </c>
      <c r="G156" s="58" t="s">
        <v>1903</v>
      </c>
      <c r="H156" s="58">
        <v>30</v>
      </c>
      <c r="I156" s="58">
        <v>30</v>
      </c>
      <c r="J156" s="58">
        <v>30</v>
      </c>
      <c r="K156" s="58">
        <v>30</v>
      </c>
      <c r="L156" s="58">
        <v>30</v>
      </c>
      <c r="M156" s="58">
        <v>30</v>
      </c>
      <c r="N156" s="58">
        <v>30</v>
      </c>
      <c r="O156" s="58">
        <v>26</v>
      </c>
      <c r="P156" s="58">
        <v>26</v>
      </c>
      <c r="Q156" s="58">
        <v>26</v>
      </c>
      <c r="R156" s="58">
        <v>26</v>
      </c>
      <c r="S156" s="58">
        <v>26</v>
      </c>
      <c r="T156" s="58">
        <v>26</v>
      </c>
      <c r="U156" s="58">
        <v>26</v>
      </c>
      <c r="V156" s="58">
        <v>26</v>
      </c>
      <c r="W156" s="58">
        <v>26</v>
      </c>
      <c r="X156" s="58">
        <v>26</v>
      </c>
      <c r="Y156" s="58">
        <v>26</v>
      </c>
      <c r="Z156" s="58">
        <v>26</v>
      </c>
      <c r="AA156" s="58">
        <v>26</v>
      </c>
      <c r="AB156" s="58">
        <v>26</v>
      </c>
      <c r="AC156" s="58">
        <v>26</v>
      </c>
      <c r="AD156" s="58">
        <v>26</v>
      </c>
      <c r="AE156" s="58">
        <v>26</v>
      </c>
      <c r="AF156" s="58" t="s">
        <v>3303</v>
      </c>
    </row>
    <row r="157" spans="1:32">
      <c r="A157" s="58" t="s">
        <v>886</v>
      </c>
      <c r="B157" s="58" t="s">
        <v>1901</v>
      </c>
      <c r="D157" s="58" t="s">
        <v>1902</v>
      </c>
      <c r="E157" s="64">
        <v>41640</v>
      </c>
      <c r="F157" s="64">
        <v>42004</v>
      </c>
      <c r="G157" s="58" t="s">
        <v>1903</v>
      </c>
      <c r="H157" s="58">
        <v>0.1</v>
      </c>
      <c r="I157" s="58">
        <v>0.1</v>
      </c>
      <c r="J157" s="58">
        <v>0.1</v>
      </c>
      <c r="K157" s="58">
        <v>0.1</v>
      </c>
      <c r="L157" s="58">
        <v>0.1</v>
      </c>
      <c r="M157" s="58">
        <v>0.1</v>
      </c>
      <c r="N157" s="58">
        <v>0.25</v>
      </c>
      <c r="O157" s="58">
        <v>0.35</v>
      </c>
      <c r="P157" s="58">
        <v>0.35</v>
      </c>
      <c r="Q157" s="58">
        <v>0.25</v>
      </c>
      <c r="R157" s="58">
        <v>0.35</v>
      </c>
      <c r="S157" s="58">
        <v>0.35</v>
      </c>
      <c r="T157" s="58">
        <v>0.35</v>
      </c>
      <c r="U157" s="58">
        <v>0.25</v>
      </c>
      <c r="V157" s="58">
        <v>0.25</v>
      </c>
      <c r="W157" s="58">
        <v>0.25</v>
      </c>
      <c r="X157" s="58">
        <v>0.35</v>
      </c>
      <c r="Y157" s="58">
        <v>0.35</v>
      </c>
      <c r="Z157" s="58">
        <v>0.35</v>
      </c>
      <c r="AA157" s="58">
        <v>0.25</v>
      </c>
      <c r="AB157" s="58">
        <v>0.25</v>
      </c>
      <c r="AC157" s="58">
        <v>0.25</v>
      </c>
      <c r="AD157" s="58">
        <v>0.25</v>
      </c>
      <c r="AE157" s="58">
        <v>0.25</v>
      </c>
      <c r="AF157" s="58" t="s">
        <v>3303</v>
      </c>
    </row>
    <row r="158" spans="1:32">
      <c r="A158" s="58" t="s">
        <v>886</v>
      </c>
      <c r="B158" s="58" t="s">
        <v>1901</v>
      </c>
      <c r="D158" s="58" t="s">
        <v>1904</v>
      </c>
      <c r="E158" s="64">
        <v>41640</v>
      </c>
      <c r="F158" s="64">
        <v>42004</v>
      </c>
      <c r="G158" s="58" t="s">
        <v>1898</v>
      </c>
      <c r="H158" s="58">
        <v>0</v>
      </c>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t="s">
        <v>3303</v>
      </c>
    </row>
    <row r="159" spans="1:32">
      <c r="A159" s="58" t="s">
        <v>886</v>
      </c>
      <c r="B159" s="58" t="s">
        <v>1901</v>
      </c>
      <c r="D159" s="58" t="s">
        <v>1905</v>
      </c>
      <c r="E159" s="64">
        <v>41640</v>
      </c>
      <c r="F159" s="64">
        <v>42004</v>
      </c>
      <c r="G159" s="58" t="s">
        <v>1898</v>
      </c>
      <c r="H159" s="58">
        <v>0.35</v>
      </c>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t="s">
        <v>3303</v>
      </c>
    </row>
    <row r="160" spans="1:32">
      <c r="A160" s="58" t="s">
        <v>887</v>
      </c>
      <c r="B160" s="58" t="s">
        <v>1901</v>
      </c>
      <c r="D160" s="58" t="s">
        <v>1897</v>
      </c>
      <c r="E160" s="64">
        <v>41640</v>
      </c>
      <c r="F160" s="64">
        <v>42004</v>
      </c>
      <c r="G160" s="58" t="s">
        <v>1903</v>
      </c>
      <c r="H160" s="58">
        <v>0</v>
      </c>
      <c r="I160" s="58">
        <v>0</v>
      </c>
      <c r="J160" s="58">
        <v>0</v>
      </c>
      <c r="K160" s="58">
        <v>0</v>
      </c>
      <c r="L160" s="58">
        <v>0</v>
      </c>
      <c r="M160" s="58">
        <v>0</v>
      </c>
      <c r="N160" s="58">
        <v>0</v>
      </c>
      <c r="O160" s="58">
        <v>1</v>
      </c>
      <c r="P160" s="58">
        <v>1</v>
      </c>
      <c r="Q160" s="58">
        <v>1</v>
      </c>
      <c r="R160" s="58">
        <v>1</v>
      </c>
      <c r="S160" s="58">
        <v>1</v>
      </c>
      <c r="T160" s="58">
        <v>1</v>
      </c>
      <c r="U160" s="58">
        <v>1</v>
      </c>
      <c r="V160" s="58">
        <v>1</v>
      </c>
      <c r="W160" s="58">
        <v>1</v>
      </c>
      <c r="X160" s="58">
        <v>1</v>
      </c>
      <c r="Y160" s="58">
        <v>1</v>
      </c>
      <c r="Z160" s="58">
        <v>1</v>
      </c>
      <c r="AA160" s="58">
        <v>1</v>
      </c>
      <c r="AB160" s="58">
        <v>1</v>
      </c>
      <c r="AC160" s="58">
        <v>1</v>
      </c>
      <c r="AD160" s="58">
        <v>1</v>
      </c>
      <c r="AE160" s="58">
        <v>1</v>
      </c>
      <c r="AF160" s="58" t="s">
        <v>3303</v>
      </c>
    </row>
    <row r="161" spans="1:32">
      <c r="A161" s="58" t="s">
        <v>818</v>
      </c>
      <c r="B161" s="58" t="s">
        <v>1901</v>
      </c>
      <c r="D161" s="58" t="s">
        <v>1919</v>
      </c>
      <c r="E161" s="64">
        <v>41640</v>
      </c>
      <c r="F161" s="64">
        <v>42004</v>
      </c>
      <c r="G161" s="58" t="s">
        <v>1903</v>
      </c>
      <c r="H161" s="58">
        <v>0.02</v>
      </c>
      <c r="I161" s="58">
        <v>0.02</v>
      </c>
      <c r="J161" s="58">
        <v>0.02</v>
      </c>
      <c r="K161" s="58">
        <v>0.02</v>
      </c>
      <c r="L161" s="58">
        <v>0.02</v>
      </c>
      <c r="M161" s="58">
        <v>0.05</v>
      </c>
      <c r="N161" s="58">
        <v>0.1</v>
      </c>
      <c r="O161" s="58">
        <v>0.15</v>
      </c>
      <c r="P161" s="58">
        <v>0.2</v>
      </c>
      <c r="Q161" s="58">
        <v>0.15</v>
      </c>
      <c r="R161" s="58">
        <v>0.25</v>
      </c>
      <c r="S161" s="58">
        <v>0.25</v>
      </c>
      <c r="T161" s="58">
        <v>0.25</v>
      </c>
      <c r="U161" s="58">
        <v>0.2</v>
      </c>
      <c r="V161" s="58">
        <v>0.15</v>
      </c>
      <c r="W161" s="58">
        <v>0.2</v>
      </c>
      <c r="X161" s="58">
        <v>0.3</v>
      </c>
      <c r="Y161" s="58">
        <v>0.3</v>
      </c>
      <c r="Z161" s="58">
        <v>0.3</v>
      </c>
      <c r="AA161" s="58">
        <v>0.2</v>
      </c>
      <c r="AB161" s="58">
        <v>0.2</v>
      </c>
      <c r="AC161" s="58">
        <v>0.15</v>
      </c>
      <c r="AD161" s="58">
        <v>0.1</v>
      </c>
      <c r="AE161" s="58">
        <v>0.05</v>
      </c>
      <c r="AF161" s="58" t="s">
        <v>3303</v>
      </c>
    </row>
    <row r="162" spans="1:32">
      <c r="A162" s="58" t="s">
        <v>818</v>
      </c>
      <c r="B162" s="58" t="s">
        <v>1901</v>
      </c>
      <c r="D162" s="58" t="s">
        <v>1904</v>
      </c>
      <c r="E162" s="64">
        <v>41640</v>
      </c>
      <c r="F162" s="64">
        <v>42004</v>
      </c>
      <c r="G162" s="58" t="s">
        <v>1898</v>
      </c>
      <c r="H162" s="58">
        <v>0</v>
      </c>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t="s">
        <v>3303</v>
      </c>
    </row>
    <row r="163" spans="1:32">
      <c r="A163" s="58" t="s">
        <v>818</v>
      </c>
      <c r="B163" s="58" t="s">
        <v>1901</v>
      </c>
      <c r="D163" s="58" t="s">
        <v>1905</v>
      </c>
      <c r="E163" s="64">
        <v>41640</v>
      </c>
      <c r="F163" s="64">
        <v>42004</v>
      </c>
      <c r="G163" s="58" t="s">
        <v>1898</v>
      </c>
      <c r="H163" s="58">
        <v>0.25</v>
      </c>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t="s">
        <v>3303</v>
      </c>
    </row>
    <row r="164" spans="1:32">
      <c r="A164" s="58" t="s">
        <v>928</v>
      </c>
      <c r="B164" s="58" t="s">
        <v>1913</v>
      </c>
      <c r="C164" s="58" t="s">
        <v>1914</v>
      </c>
      <c r="D164" s="58" t="s">
        <v>1897</v>
      </c>
      <c r="E164" s="64">
        <v>41640</v>
      </c>
      <c r="F164" s="64">
        <v>42004</v>
      </c>
      <c r="G164" s="58" t="s">
        <v>1903</v>
      </c>
      <c r="H164" s="58">
        <v>16</v>
      </c>
      <c r="I164" s="58">
        <v>16</v>
      </c>
      <c r="J164" s="58">
        <v>16</v>
      </c>
      <c r="K164" s="58">
        <v>16</v>
      </c>
      <c r="L164" s="58">
        <v>16</v>
      </c>
      <c r="M164" s="58">
        <v>16</v>
      </c>
      <c r="N164" s="58">
        <v>16</v>
      </c>
      <c r="O164" s="58">
        <v>19</v>
      </c>
      <c r="P164" s="58">
        <v>19</v>
      </c>
      <c r="Q164" s="58">
        <v>19</v>
      </c>
      <c r="R164" s="58">
        <v>19</v>
      </c>
      <c r="S164" s="58">
        <v>19</v>
      </c>
      <c r="T164" s="58">
        <v>19</v>
      </c>
      <c r="U164" s="58">
        <v>19</v>
      </c>
      <c r="V164" s="58">
        <v>19</v>
      </c>
      <c r="W164" s="58">
        <v>19</v>
      </c>
      <c r="X164" s="58">
        <v>19</v>
      </c>
      <c r="Y164" s="58">
        <v>19</v>
      </c>
      <c r="Z164" s="58">
        <v>19</v>
      </c>
      <c r="AA164" s="58">
        <v>19</v>
      </c>
      <c r="AB164" s="58">
        <v>19</v>
      </c>
      <c r="AC164" s="58">
        <v>19</v>
      </c>
      <c r="AD164" s="58">
        <v>19</v>
      </c>
      <c r="AE164" s="58">
        <v>19</v>
      </c>
      <c r="AF164" s="58" t="s">
        <v>3303</v>
      </c>
    </row>
    <row r="165" spans="1:32">
      <c r="A165" s="58" t="s">
        <v>876</v>
      </c>
      <c r="B165" s="58" t="s">
        <v>1901</v>
      </c>
      <c r="D165" s="58" t="s">
        <v>1906</v>
      </c>
      <c r="E165" s="64">
        <v>41640</v>
      </c>
      <c r="F165" s="64">
        <v>42004</v>
      </c>
      <c r="G165" s="58" t="s">
        <v>1903</v>
      </c>
      <c r="H165" s="58">
        <v>0</v>
      </c>
      <c r="I165" s="58">
        <v>0</v>
      </c>
      <c r="J165" s="58">
        <v>0</v>
      </c>
      <c r="K165" s="58">
        <v>0</v>
      </c>
      <c r="L165" s="58">
        <v>0</v>
      </c>
      <c r="M165" s="58">
        <v>0</v>
      </c>
      <c r="N165" s="58">
        <v>0</v>
      </c>
      <c r="O165" s="58">
        <v>0</v>
      </c>
      <c r="P165" s="58">
        <v>1</v>
      </c>
      <c r="Q165" s="58">
        <v>1</v>
      </c>
      <c r="R165" s="58">
        <v>1</v>
      </c>
      <c r="S165" s="58">
        <v>1</v>
      </c>
      <c r="T165" s="58">
        <v>1</v>
      </c>
      <c r="U165" s="58">
        <v>1</v>
      </c>
      <c r="V165" s="58">
        <v>1</v>
      </c>
      <c r="W165" s="58">
        <v>1</v>
      </c>
      <c r="X165" s="58">
        <v>0</v>
      </c>
      <c r="Y165" s="58">
        <v>0</v>
      </c>
      <c r="Z165" s="58">
        <v>0</v>
      </c>
      <c r="AA165" s="58">
        <v>0</v>
      </c>
      <c r="AB165" s="58">
        <v>0</v>
      </c>
      <c r="AC165" s="58">
        <v>0</v>
      </c>
      <c r="AD165" s="58">
        <v>0</v>
      </c>
      <c r="AE165" s="58">
        <v>0</v>
      </c>
      <c r="AF165" s="58" t="s">
        <v>3303</v>
      </c>
    </row>
    <row r="166" spans="1:32">
      <c r="A166" s="58" t="s">
        <v>876</v>
      </c>
      <c r="B166" s="58" t="s">
        <v>1901</v>
      </c>
      <c r="D166" s="58" t="s">
        <v>1904</v>
      </c>
      <c r="E166" s="64">
        <v>41640</v>
      </c>
      <c r="F166" s="64">
        <v>42004</v>
      </c>
      <c r="G166" s="58" t="s">
        <v>1898</v>
      </c>
      <c r="H166" s="58">
        <v>0</v>
      </c>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t="s">
        <v>3303</v>
      </c>
    </row>
    <row r="167" spans="1:32">
      <c r="A167" s="58" t="s">
        <v>876</v>
      </c>
      <c r="B167" s="58" t="s">
        <v>1901</v>
      </c>
      <c r="D167" s="58" t="s">
        <v>1905</v>
      </c>
      <c r="E167" s="64">
        <v>41640</v>
      </c>
      <c r="F167" s="64">
        <v>42004</v>
      </c>
      <c r="G167" s="58" t="s">
        <v>1898</v>
      </c>
      <c r="H167" s="58">
        <v>1</v>
      </c>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t="s">
        <v>3303</v>
      </c>
    </row>
    <row r="168" spans="1:32">
      <c r="A168" s="58" t="s">
        <v>819</v>
      </c>
      <c r="B168" s="58" t="s">
        <v>1901</v>
      </c>
      <c r="D168" s="58" t="s">
        <v>1906</v>
      </c>
      <c r="E168" s="64">
        <v>41640</v>
      </c>
      <c r="F168" s="64">
        <v>42004</v>
      </c>
      <c r="G168" s="58" t="s">
        <v>1903</v>
      </c>
      <c r="H168" s="58">
        <v>0</v>
      </c>
      <c r="I168" s="58">
        <v>0</v>
      </c>
      <c r="J168" s="58">
        <v>0</v>
      </c>
      <c r="K168" s="58">
        <v>0</v>
      </c>
      <c r="L168" s="58">
        <v>0</v>
      </c>
      <c r="M168" s="58">
        <v>0</v>
      </c>
      <c r="N168" s="58">
        <v>0</v>
      </c>
      <c r="O168" s="58">
        <v>0</v>
      </c>
      <c r="P168" s="58">
        <v>0</v>
      </c>
      <c r="Q168" s="58">
        <v>1</v>
      </c>
      <c r="R168" s="58">
        <v>1</v>
      </c>
      <c r="S168" s="58">
        <v>1</v>
      </c>
      <c r="T168" s="58">
        <v>1</v>
      </c>
      <c r="U168" s="58">
        <v>1</v>
      </c>
      <c r="V168" s="58">
        <v>1</v>
      </c>
      <c r="W168" s="58">
        <v>1</v>
      </c>
      <c r="X168" s="58">
        <v>1</v>
      </c>
      <c r="Y168" s="58">
        <v>0</v>
      </c>
      <c r="Z168" s="58">
        <v>0</v>
      </c>
      <c r="AA168" s="58">
        <v>0</v>
      </c>
      <c r="AB168" s="58">
        <v>0</v>
      </c>
      <c r="AC168" s="58">
        <v>0</v>
      </c>
      <c r="AD168" s="58">
        <v>0</v>
      </c>
      <c r="AE168" s="58">
        <v>0</v>
      </c>
      <c r="AF168" s="58" t="s">
        <v>3303</v>
      </c>
    </row>
    <row r="169" spans="1:32">
      <c r="A169" s="58" t="s">
        <v>819</v>
      </c>
      <c r="B169" s="58" t="s">
        <v>1901</v>
      </c>
      <c r="D169" s="58" t="s">
        <v>1904</v>
      </c>
      <c r="E169" s="64">
        <v>41640</v>
      </c>
      <c r="F169" s="64">
        <v>42004</v>
      </c>
      <c r="G169" s="58" t="s">
        <v>1898</v>
      </c>
      <c r="H169" s="58">
        <v>0</v>
      </c>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t="s">
        <v>3303</v>
      </c>
    </row>
    <row r="170" spans="1:32">
      <c r="A170" s="58" t="s">
        <v>819</v>
      </c>
      <c r="B170" s="58" t="s">
        <v>1901</v>
      </c>
      <c r="D170" s="58" t="s">
        <v>1905</v>
      </c>
      <c r="E170" s="64">
        <v>41640</v>
      </c>
      <c r="F170" s="64">
        <v>42004</v>
      </c>
      <c r="G170" s="58" t="s">
        <v>1898</v>
      </c>
      <c r="H170" s="58">
        <v>1</v>
      </c>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t="s">
        <v>3303</v>
      </c>
    </row>
    <row r="171" spans="1:32">
      <c r="A171" s="58" t="s">
        <v>1943</v>
      </c>
      <c r="B171" s="58" t="s">
        <v>2</v>
      </c>
      <c r="D171" s="58" t="s">
        <v>1906</v>
      </c>
      <c r="E171" s="64">
        <v>41640</v>
      </c>
      <c r="F171" s="64">
        <v>42004</v>
      </c>
      <c r="G171" s="58" t="s">
        <v>1903</v>
      </c>
      <c r="H171" s="58">
        <v>0.1</v>
      </c>
      <c r="I171" s="58">
        <v>0.1</v>
      </c>
      <c r="J171" s="58">
        <v>0.1</v>
      </c>
      <c r="K171" s="58">
        <v>0.1</v>
      </c>
      <c r="L171" s="58">
        <v>0.1</v>
      </c>
      <c r="M171" s="58">
        <v>0.3</v>
      </c>
      <c r="N171" s="58">
        <v>0.7</v>
      </c>
      <c r="O171" s="58">
        <v>0.7</v>
      </c>
      <c r="P171" s="58">
        <v>0.7</v>
      </c>
      <c r="Q171" s="58">
        <v>0.7</v>
      </c>
      <c r="R171" s="58">
        <v>0.2</v>
      </c>
      <c r="S171" s="58">
        <v>0.2</v>
      </c>
      <c r="T171" s="58">
        <v>0.2</v>
      </c>
      <c r="U171" s="58">
        <v>0.2</v>
      </c>
      <c r="V171" s="58">
        <v>0.2</v>
      </c>
      <c r="W171" s="58">
        <v>0.2</v>
      </c>
      <c r="X171" s="58">
        <v>0.4</v>
      </c>
      <c r="Y171" s="58">
        <v>0.4</v>
      </c>
      <c r="Z171" s="58">
        <v>0.2</v>
      </c>
      <c r="AA171" s="58">
        <v>0.2</v>
      </c>
      <c r="AB171" s="58">
        <v>0.2</v>
      </c>
      <c r="AC171" s="58">
        <v>0.2</v>
      </c>
      <c r="AD171" s="58">
        <v>0.1</v>
      </c>
      <c r="AE171" s="58">
        <v>0.1</v>
      </c>
      <c r="AF171" s="58" t="s">
        <v>3303</v>
      </c>
    </row>
    <row r="172" spans="1:32">
      <c r="A172" s="58" t="s">
        <v>1943</v>
      </c>
      <c r="B172" s="58" t="s">
        <v>2</v>
      </c>
      <c r="D172" s="58" t="s">
        <v>1904</v>
      </c>
      <c r="E172" s="64">
        <v>41640</v>
      </c>
      <c r="F172" s="64">
        <v>42004</v>
      </c>
      <c r="G172" s="58" t="s">
        <v>1898</v>
      </c>
      <c r="H172" s="58">
        <v>0</v>
      </c>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t="s">
        <v>3303</v>
      </c>
    </row>
    <row r="173" spans="1:32">
      <c r="A173" s="58" t="s">
        <v>1943</v>
      </c>
      <c r="B173" s="58" t="s">
        <v>2</v>
      </c>
      <c r="D173" s="58" t="s">
        <v>1905</v>
      </c>
      <c r="E173" s="64">
        <v>41640</v>
      </c>
      <c r="F173" s="64">
        <v>42004</v>
      </c>
      <c r="G173" s="58" t="s">
        <v>1898</v>
      </c>
      <c r="H173" s="58">
        <v>1</v>
      </c>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t="s">
        <v>3303</v>
      </c>
    </row>
    <row r="174" spans="1:32">
      <c r="A174" s="58" t="s">
        <v>1943</v>
      </c>
      <c r="B174" s="58" t="s">
        <v>2</v>
      </c>
      <c r="D174" s="58" t="s">
        <v>1922</v>
      </c>
      <c r="E174" s="64">
        <v>41640</v>
      </c>
      <c r="F174" s="64">
        <v>42004</v>
      </c>
      <c r="G174" s="58" t="s">
        <v>1903</v>
      </c>
      <c r="H174" s="58">
        <v>0.1</v>
      </c>
      <c r="I174" s="58">
        <v>0.1</v>
      </c>
      <c r="J174" s="58">
        <v>0.1</v>
      </c>
      <c r="K174" s="58">
        <v>0.1</v>
      </c>
      <c r="L174" s="58">
        <v>0.1</v>
      </c>
      <c r="M174" s="58">
        <v>0.1</v>
      </c>
      <c r="N174" s="58">
        <v>0.3</v>
      </c>
      <c r="O174" s="58">
        <v>0.7</v>
      </c>
      <c r="P174" s="58">
        <v>0.7</v>
      </c>
      <c r="Q174" s="58">
        <v>0.7</v>
      </c>
      <c r="R174" s="58">
        <v>0.2</v>
      </c>
      <c r="S174" s="58">
        <v>0.2</v>
      </c>
      <c r="T174" s="58">
        <v>0.2</v>
      </c>
      <c r="U174" s="58">
        <v>0.2</v>
      </c>
      <c r="V174" s="58">
        <v>0.2</v>
      </c>
      <c r="W174" s="58">
        <v>0.2</v>
      </c>
      <c r="X174" s="58">
        <v>0.2</v>
      </c>
      <c r="Y174" s="58">
        <v>0.2</v>
      </c>
      <c r="Z174" s="58">
        <v>0.2</v>
      </c>
      <c r="AA174" s="58">
        <v>0.2</v>
      </c>
      <c r="AB174" s="58">
        <v>0.2</v>
      </c>
      <c r="AC174" s="58">
        <v>0.2</v>
      </c>
      <c r="AD174" s="58">
        <v>0.1</v>
      </c>
      <c r="AE174" s="58">
        <v>0.1</v>
      </c>
      <c r="AF174" s="58" t="s">
        <v>3303</v>
      </c>
    </row>
    <row r="175" spans="1:32">
      <c r="A175" s="58" t="s">
        <v>1944</v>
      </c>
      <c r="B175" s="58" t="s">
        <v>1896</v>
      </c>
      <c r="D175" s="58" t="s">
        <v>1897</v>
      </c>
      <c r="E175" s="64">
        <v>41640</v>
      </c>
      <c r="F175" s="64">
        <v>42004</v>
      </c>
      <c r="G175" s="58" t="s">
        <v>1898</v>
      </c>
      <c r="H175" s="58">
        <v>0</v>
      </c>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t="s">
        <v>3303</v>
      </c>
    </row>
    <row r="176" spans="1:32">
      <c r="A176" s="58" t="s">
        <v>784</v>
      </c>
      <c r="B176" s="58" t="s">
        <v>1899</v>
      </c>
      <c r="C176" s="58" t="s">
        <v>1900</v>
      </c>
      <c r="D176" s="58" t="s">
        <v>1897</v>
      </c>
      <c r="E176" s="64">
        <v>41640</v>
      </c>
      <c r="F176" s="64">
        <v>42004</v>
      </c>
      <c r="G176" s="58" t="s">
        <v>1898</v>
      </c>
      <c r="H176" s="58">
        <v>120</v>
      </c>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t="s">
        <v>3303</v>
      </c>
    </row>
    <row r="177" spans="1:32">
      <c r="A177" s="58" t="s">
        <v>1945</v>
      </c>
      <c r="B177" s="58" t="s">
        <v>1924</v>
      </c>
      <c r="D177" s="58" t="s">
        <v>1911</v>
      </c>
      <c r="E177" s="64">
        <v>41640</v>
      </c>
      <c r="F177" s="64">
        <v>42004</v>
      </c>
      <c r="G177" s="58" t="s">
        <v>1903</v>
      </c>
      <c r="H177" s="58">
        <v>0</v>
      </c>
      <c r="I177" s="58">
        <v>0</v>
      </c>
      <c r="J177" s="58">
        <v>0</v>
      </c>
      <c r="K177" s="58">
        <v>0</v>
      </c>
      <c r="L177" s="58">
        <v>0</v>
      </c>
      <c r="M177" s="58">
        <v>0</v>
      </c>
      <c r="N177" s="58">
        <v>0</v>
      </c>
      <c r="O177" s="58">
        <v>0.35</v>
      </c>
      <c r="P177" s="58">
        <v>0.69</v>
      </c>
      <c r="Q177" s="58">
        <v>0.43</v>
      </c>
      <c r="R177" s="58">
        <v>0.37</v>
      </c>
      <c r="S177" s="58">
        <v>0.43</v>
      </c>
      <c r="T177" s="58">
        <v>0.57999999999999996</v>
      </c>
      <c r="U177" s="58">
        <v>0.48</v>
      </c>
      <c r="V177" s="58">
        <v>0.37</v>
      </c>
      <c r="W177" s="58">
        <v>0.37</v>
      </c>
      <c r="X177" s="58">
        <v>0.46</v>
      </c>
      <c r="Y177" s="58">
        <v>0.62</v>
      </c>
      <c r="Z177" s="58">
        <v>0.12</v>
      </c>
      <c r="AA177" s="58">
        <v>0.04</v>
      </c>
      <c r="AB177" s="58">
        <v>0.04</v>
      </c>
      <c r="AC177" s="58">
        <v>0</v>
      </c>
      <c r="AD177" s="58">
        <v>0</v>
      </c>
      <c r="AE177" s="58">
        <v>0</v>
      </c>
      <c r="AF177" s="58" t="s">
        <v>3303</v>
      </c>
    </row>
    <row r="178" spans="1:32">
      <c r="A178" s="58" t="s">
        <v>1945</v>
      </c>
      <c r="B178" s="58" t="s">
        <v>1924</v>
      </c>
      <c r="D178" s="58" t="s">
        <v>1912</v>
      </c>
      <c r="E178" s="64">
        <v>41640</v>
      </c>
      <c r="F178" s="64">
        <v>42004</v>
      </c>
      <c r="G178" s="58" t="s">
        <v>1903</v>
      </c>
      <c r="H178" s="58">
        <v>0</v>
      </c>
      <c r="I178" s="58">
        <v>0</v>
      </c>
      <c r="J178" s="58">
        <v>0</v>
      </c>
      <c r="K178" s="58">
        <v>0</v>
      </c>
      <c r="L178" s="58">
        <v>0</v>
      </c>
      <c r="M178" s="58">
        <v>0</v>
      </c>
      <c r="N178" s="58">
        <v>0</v>
      </c>
      <c r="O178" s="58">
        <v>0.16</v>
      </c>
      <c r="P178" s="58">
        <v>0.14000000000000001</v>
      </c>
      <c r="Q178" s="58">
        <v>0.21</v>
      </c>
      <c r="R178" s="58">
        <v>0.18</v>
      </c>
      <c r="S178" s="58">
        <v>0.25</v>
      </c>
      <c r="T178" s="58">
        <v>0.21</v>
      </c>
      <c r="U178" s="58">
        <v>0.13</v>
      </c>
      <c r="V178" s="58">
        <v>0.08</v>
      </c>
      <c r="W178" s="58">
        <v>0.04</v>
      </c>
      <c r="X178" s="58">
        <v>0.05</v>
      </c>
      <c r="Y178" s="58">
        <v>0.06</v>
      </c>
      <c r="Z178" s="58">
        <v>0</v>
      </c>
      <c r="AA178" s="58">
        <v>0</v>
      </c>
      <c r="AB178" s="58">
        <v>0</v>
      </c>
      <c r="AC178" s="58">
        <v>0</v>
      </c>
      <c r="AD178" s="58">
        <v>0</v>
      </c>
      <c r="AE178" s="58">
        <v>0</v>
      </c>
      <c r="AF178" s="58" t="s">
        <v>3303</v>
      </c>
    </row>
    <row r="179" spans="1:32">
      <c r="A179" s="58" t="s">
        <v>1945</v>
      </c>
      <c r="B179" s="58" t="s">
        <v>1924</v>
      </c>
      <c r="D179" s="58" t="s">
        <v>1907</v>
      </c>
      <c r="E179" s="64">
        <v>41640</v>
      </c>
      <c r="F179" s="64">
        <v>42004</v>
      </c>
      <c r="G179" s="58" t="s">
        <v>1898</v>
      </c>
      <c r="H179" s="58">
        <v>0</v>
      </c>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t="s">
        <v>3303</v>
      </c>
    </row>
    <row r="180" spans="1:32">
      <c r="A180" s="58" t="s">
        <v>859</v>
      </c>
      <c r="B180" s="58" t="s">
        <v>1901</v>
      </c>
      <c r="D180" s="58" t="s">
        <v>1906</v>
      </c>
      <c r="E180" s="64">
        <v>41640</v>
      </c>
      <c r="F180" s="64">
        <v>42004</v>
      </c>
      <c r="G180" s="58" t="s">
        <v>1903</v>
      </c>
      <c r="H180" s="58">
        <v>0.4</v>
      </c>
      <c r="I180" s="58">
        <v>0.4</v>
      </c>
      <c r="J180" s="58">
        <v>0.4</v>
      </c>
      <c r="K180" s="58">
        <v>0.4</v>
      </c>
      <c r="L180" s="58">
        <v>0.4</v>
      </c>
      <c r="M180" s="58">
        <v>0.4</v>
      </c>
      <c r="N180" s="58">
        <v>0.4</v>
      </c>
      <c r="O180" s="58">
        <v>0.4</v>
      </c>
      <c r="P180" s="58">
        <v>0.9</v>
      </c>
      <c r="Q180" s="58">
        <v>0.9</v>
      </c>
      <c r="R180" s="58">
        <v>0.9</v>
      </c>
      <c r="S180" s="58">
        <v>0.9</v>
      </c>
      <c r="T180" s="58">
        <v>0.8</v>
      </c>
      <c r="U180" s="58">
        <v>0.9</v>
      </c>
      <c r="V180" s="58">
        <v>0.9</v>
      </c>
      <c r="W180" s="58">
        <v>0.9</v>
      </c>
      <c r="X180" s="58">
        <v>0.9</v>
      </c>
      <c r="Y180" s="58">
        <v>0.8</v>
      </c>
      <c r="Z180" s="58">
        <v>0.6</v>
      </c>
      <c r="AA180" s="58">
        <v>0.6</v>
      </c>
      <c r="AB180" s="58">
        <v>0.5</v>
      </c>
      <c r="AC180" s="58">
        <v>0.5</v>
      </c>
      <c r="AD180" s="58">
        <v>0.4</v>
      </c>
      <c r="AE180" s="58">
        <v>0.4</v>
      </c>
      <c r="AF180" s="58" t="s">
        <v>3303</v>
      </c>
    </row>
    <row r="181" spans="1:32">
      <c r="A181" s="58" t="s">
        <v>859</v>
      </c>
      <c r="B181" s="58" t="s">
        <v>1901</v>
      </c>
      <c r="D181" s="58" t="s">
        <v>1904</v>
      </c>
      <c r="E181" s="64">
        <v>41640</v>
      </c>
      <c r="F181" s="64">
        <v>42004</v>
      </c>
      <c r="G181" s="58" t="s">
        <v>1898</v>
      </c>
      <c r="H181" s="58">
        <v>0</v>
      </c>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t="s">
        <v>3303</v>
      </c>
    </row>
    <row r="182" spans="1:32">
      <c r="A182" s="58" t="s">
        <v>859</v>
      </c>
      <c r="B182" s="58" t="s">
        <v>1901</v>
      </c>
      <c r="D182" s="58" t="s">
        <v>1905</v>
      </c>
      <c r="E182" s="64">
        <v>41640</v>
      </c>
      <c r="F182" s="64">
        <v>42004</v>
      </c>
      <c r="G182" s="58" t="s">
        <v>1898</v>
      </c>
      <c r="H182" s="58">
        <v>1</v>
      </c>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t="s">
        <v>3303</v>
      </c>
    </row>
    <row r="183" spans="1:32">
      <c r="A183" s="58" t="s">
        <v>859</v>
      </c>
      <c r="B183" s="58" t="s">
        <v>1901</v>
      </c>
      <c r="D183" s="58" t="s">
        <v>1907</v>
      </c>
      <c r="E183" s="64">
        <v>41640</v>
      </c>
      <c r="F183" s="64">
        <v>42004</v>
      </c>
      <c r="G183" s="58" t="s">
        <v>1898</v>
      </c>
      <c r="H183" s="58">
        <v>0.3</v>
      </c>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t="s">
        <v>3303</v>
      </c>
    </row>
    <row r="184" spans="1:32">
      <c r="A184" s="58" t="s">
        <v>859</v>
      </c>
      <c r="B184" s="58" t="s">
        <v>1901</v>
      </c>
      <c r="D184" s="58" t="s">
        <v>1908</v>
      </c>
      <c r="E184" s="64">
        <v>41640</v>
      </c>
      <c r="F184" s="64">
        <v>42004</v>
      </c>
      <c r="G184" s="58" t="s">
        <v>1903</v>
      </c>
      <c r="H184" s="58">
        <v>0.3</v>
      </c>
      <c r="I184" s="58">
        <v>0.3</v>
      </c>
      <c r="J184" s="58">
        <v>0.3</v>
      </c>
      <c r="K184" s="58">
        <v>0.3</v>
      </c>
      <c r="L184" s="58">
        <v>0.3</v>
      </c>
      <c r="M184" s="58">
        <v>0.3</v>
      </c>
      <c r="N184" s="58">
        <v>0.4</v>
      </c>
      <c r="O184" s="58">
        <v>0.4</v>
      </c>
      <c r="P184" s="58">
        <v>0.5</v>
      </c>
      <c r="Q184" s="58">
        <v>0.5</v>
      </c>
      <c r="R184" s="58">
        <v>0.5</v>
      </c>
      <c r="S184" s="58">
        <v>0.5</v>
      </c>
      <c r="T184" s="58">
        <v>0.5</v>
      </c>
      <c r="U184" s="58">
        <v>0.5</v>
      </c>
      <c r="V184" s="58">
        <v>0.35</v>
      </c>
      <c r="W184" s="58">
        <v>0.35</v>
      </c>
      <c r="X184" s="58">
        <v>0.35</v>
      </c>
      <c r="Y184" s="58">
        <v>0.3</v>
      </c>
      <c r="Z184" s="58">
        <v>0.3</v>
      </c>
      <c r="AA184" s="58">
        <v>0.3</v>
      </c>
      <c r="AB184" s="58">
        <v>0.3</v>
      </c>
      <c r="AC184" s="58">
        <v>0.3</v>
      </c>
      <c r="AD184" s="58">
        <v>0.3</v>
      </c>
      <c r="AE184" s="58">
        <v>0.3</v>
      </c>
      <c r="AF184" s="58" t="s">
        <v>3303</v>
      </c>
    </row>
    <row r="185" spans="1:32">
      <c r="A185" s="58" t="s">
        <v>1946</v>
      </c>
      <c r="B185" s="58" t="s">
        <v>0</v>
      </c>
      <c r="D185" s="58" t="s">
        <v>1906</v>
      </c>
      <c r="E185" s="64">
        <v>41640</v>
      </c>
      <c r="F185" s="64">
        <v>42004</v>
      </c>
      <c r="G185" s="58" t="s">
        <v>1903</v>
      </c>
      <c r="H185" s="58">
        <v>0.05</v>
      </c>
      <c r="I185" s="58">
        <v>0.05</v>
      </c>
      <c r="J185" s="58">
        <v>0.05</v>
      </c>
      <c r="K185" s="58">
        <v>0.05</v>
      </c>
      <c r="L185" s="58">
        <v>0.05</v>
      </c>
      <c r="M185" s="58">
        <v>0.1</v>
      </c>
      <c r="N185" s="58">
        <v>0.1</v>
      </c>
      <c r="O185" s="58">
        <v>0.3</v>
      </c>
      <c r="P185" s="58">
        <v>0.9</v>
      </c>
      <c r="Q185" s="58">
        <v>0.9</v>
      </c>
      <c r="R185" s="58">
        <v>0.9</v>
      </c>
      <c r="S185" s="58">
        <v>0.9</v>
      </c>
      <c r="T185" s="58">
        <v>0.9</v>
      </c>
      <c r="U185" s="58">
        <v>0.9</v>
      </c>
      <c r="V185" s="58">
        <v>0.9</v>
      </c>
      <c r="W185" s="58">
        <v>0.9</v>
      </c>
      <c r="X185" s="58">
        <v>0.9</v>
      </c>
      <c r="Y185" s="58">
        <v>0.7</v>
      </c>
      <c r="Z185" s="58">
        <v>0.5</v>
      </c>
      <c r="AA185" s="58">
        <v>0.5</v>
      </c>
      <c r="AB185" s="58">
        <v>0.3</v>
      </c>
      <c r="AC185" s="58">
        <v>0.3</v>
      </c>
      <c r="AD185" s="58">
        <v>0.1</v>
      </c>
      <c r="AE185" s="58">
        <v>0.05</v>
      </c>
      <c r="AF185" s="58" t="s">
        <v>3303</v>
      </c>
    </row>
    <row r="186" spans="1:32">
      <c r="A186" s="58" t="s">
        <v>1946</v>
      </c>
      <c r="B186" s="58" t="s">
        <v>0</v>
      </c>
      <c r="D186" s="58" t="s">
        <v>1904</v>
      </c>
      <c r="E186" s="64">
        <v>41640</v>
      </c>
      <c r="F186" s="64">
        <v>42004</v>
      </c>
      <c r="G186" s="58" t="s">
        <v>1898</v>
      </c>
      <c r="H186" s="58">
        <v>0</v>
      </c>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t="s">
        <v>3303</v>
      </c>
    </row>
    <row r="187" spans="1:32">
      <c r="A187" s="58" t="s">
        <v>1946</v>
      </c>
      <c r="B187" s="58" t="s">
        <v>0</v>
      </c>
      <c r="D187" s="58" t="s">
        <v>1905</v>
      </c>
      <c r="E187" s="64">
        <v>41640</v>
      </c>
      <c r="F187" s="64">
        <v>42004</v>
      </c>
      <c r="G187" s="58" t="s">
        <v>1898</v>
      </c>
      <c r="H187" s="58">
        <v>1</v>
      </c>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t="s">
        <v>3303</v>
      </c>
    </row>
    <row r="188" spans="1:32">
      <c r="A188" s="58" t="s">
        <v>1946</v>
      </c>
      <c r="B188" s="58" t="s">
        <v>0</v>
      </c>
      <c r="D188" s="58" t="s">
        <v>1907</v>
      </c>
      <c r="E188" s="64">
        <v>41640</v>
      </c>
      <c r="F188" s="64">
        <v>42004</v>
      </c>
      <c r="G188" s="58" t="s">
        <v>1898</v>
      </c>
      <c r="H188" s="58">
        <v>0.05</v>
      </c>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t="s">
        <v>3303</v>
      </c>
    </row>
    <row r="189" spans="1:32">
      <c r="A189" s="58" t="s">
        <v>1946</v>
      </c>
      <c r="B189" s="58" t="s">
        <v>0</v>
      </c>
      <c r="D189" s="58" t="s">
        <v>1908</v>
      </c>
      <c r="E189" s="64">
        <v>41640</v>
      </c>
      <c r="F189" s="64">
        <v>42004</v>
      </c>
      <c r="G189" s="58" t="s">
        <v>1903</v>
      </c>
      <c r="H189" s="58">
        <v>0.05</v>
      </c>
      <c r="I189" s="58">
        <v>0.05</v>
      </c>
      <c r="J189" s="58">
        <v>0.05</v>
      </c>
      <c r="K189" s="58">
        <v>0.05</v>
      </c>
      <c r="L189" s="58">
        <v>0.05</v>
      </c>
      <c r="M189" s="58">
        <v>0.05</v>
      </c>
      <c r="N189" s="58">
        <v>0.1</v>
      </c>
      <c r="O189" s="58">
        <v>0.1</v>
      </c>
      <c r="P189" s="58">
        <v>0.5</v>
      </c>
      <c r="Q189" s="58">
        <v>0.5</v>
      </c>
      <c r="R189" s="58">
        <v>0.5</v>
      </c>
      <c r="S189" s="58">
        <v>0.5</v>
      </c>
      <c r="T189" s="58">
        <v>0.5</v>
      </c>
      <c r="U189" s="58">
        <v>0.5</v>
      </c>
      <c r="V189" s="58">
        <v>0.15</v>
      </c>
      <c r="W189" s="58">
        <v>0.15</v>
      </c>
      <c r="X189" s="58">
        <v>0.15</v>
      </c>
      <c r="Y189" s="58">
        <v>0.05</v>
      </c>
      <c r="Z189" s="58">
        <v>0.05</v>
      </c>
      <c r="AA189" s="58">
        <v>0.05</v>
      </c>
      <c r="AB189" s="58">
        <v>0.05</v>
      </c>
      <c r="AC189" s="58">
        <v>0.05</v>
      </c>
      <c r="AD189" s="58">
        <v>0.05</v>
      </c>
      <c r="AE189" s="58">
        <v>0.05</v>
      </c>
      <c r="AF189" s="58" t="s">
        <v>3303</v>
      </c>
    </row>
    <row r="190" spans="1:32">
      <c r="A190" s="58" t="s">
        <v>781</v>
      </c>
      <c r="B190" s="58" t="s">
        <v>2</v>
      </c>
      <c r="D190" s="58" t="s">
        <v>1906</v>
      </c>
      <c r="E190" s="64">
        <v>41640</v>
      </c>
      <c r="F190" s="64">
        <v>42004</v>
      </c>
      <c r="G190" s="58" t="s">
        <v>1903</v>
      </c>
      <c r="H190" s="58">
        <v>0</v>
      </c>
      <c r="I190" s="58">
        <v>0</v>
      </c>
      <c r="J190" s="58">
        <v>0</v>
      </c>
      <c r="K190" s="58">
        <v>0</v>
      </c>
      <c r="L190" s="58">
        <v>0</v>
      </c>
      <c r="M190" s="58">
        <v>0</v>
      </c>
      <c r="N190" s="58">
        <v>0.1</v>
      </c>
      <c r="O190" s="58">
        <v>0.2</v>
      </c>
      <c r="P190" s="58">
        <v>0.95</v>
      </c>
      <c r="Q190" s="58">
        <v>0.95</v>
      </c>
      <c r="R190" s="58">
        <v>0.95</v>
      </c>
      <c r="S190" s="58">
        <v>0.95</v>
      </c>
      <c r="T190" s="58">
        <v>0.5</v>
      </c>
      <c r="U190" s="58">
        <v>0.95</v>
      </c>
      <c r="V190" s="58">
        <v>0.95</v>
      </c>
      <c r="W190" s="58">
        <v>0.95</v>
      </c>
      <c r="X190" s="58">
        <v>0.95</v>
      </c>
      <c r="Y190" s="58">
        <v>0.7</v>
      </c>
      <c r="Z190" s="58">
        <v>0.4</v>
      </c>
      <c r="AA190" s="58">
        <v>0.4</v>
      </c>
      <c r="AB190" s="58">
        <v>0.1</v>
      </c>
      <c r="AC190" s="58">
        <v>0.1</v>
      </c>
      <c r="AD190" s="58">
        <v>0.05</v>
      </c>
      <c r="AE190" s="58">
        <v>0.05</v>
      </c>
      <c r="AF190" s="58" t="s">
        <v>3303</v>
      </c>
    </row>
    <row r="191" spans="1:32">
      <c r="A191" s="58" t="s">
        <v>781</v>
      </c>
      <c r="B191" s="58" t="s">
        <v>2</v>
      </c>
      <c r="D191" s="58" t="s">
        <v>1937</v>
      </c>
      <c r="E191" s="64">
        <v>41640</v>
      </c>
      <c r="F191" s="64">
        <v>42004</v>
      </c>
      <c r="G191" s="58" t="s">
        <v>1898</v>
      </c>
      <c r="H191" s="58">
        <v>0</v>
      </c>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t="s">
        <v>3303</v>
      </c>
    </row>
    <row r="192" spans="1:32">
      <c r="A192" s="58" t="s">
        <v>781</v>
      </c>
      <c r="B192" s="58" t="s">
        <v>2</v>
      </c>
      <c r="D192" s="58" t="s">
        <v>1905</v>
      </c>
      <c r="E192" s="64">
        <v>41640</v>
      </c>
      <c r="F192" s="64">
        <v>42004</v>
      </c>
      <c r="G192" s="58" t="s">
        <v>1903</v>
      </c>
      <c r="H192" s="58">
        <v>0</v>
      </c>
      <c r="I192" s="58">
        <v>0</v>
      </c>
      <c r="J192" s="58">
        <v>0</v>
      </c>
      <c r="K192" s="58">
        <v>0</v>
      </c>
      <c r="L192" s="58">
        <v>0</v>
      </c>
      <c r="M192" s="58">
        <v>0</v>
      </c>
      <c r="N192" s="58">
        <v>1</v>
      </c>
      <c r="O192" s="58">
        <v>1</v>
      </c>
      <c r="P192" s="58">
        <v>1</v>
      </c>
      <c r="Q192" s="58">
        <v>1</v>
      </c>
      <c r="R192" s="58">
        <v>1</v>
      </c>
      <c r="S192" s="58">
        <v>1</v>
      </c>
      <c r="T192" s="58">
        <v>1</v>
      </c>
      <c r="U192" s="58">
        <v>1</v>
      </c>
      <c r="V192" s="58">
        <v>1</v>
      </c>
      <c r="W192" s="58">
        <v>1</v>
      </c>
      <c r="X192" s="58">
        <v>1</v>
      </c>
      <c r="Y192" s="58">
        <v>1</v>
      </c>
      <c r="Z192" s="58">
        <v>1</v>
      </c>
      <c r="AA192" s="58">
        <v>1</v>
      </c>
      <c r="AB192" s="58">
        <v>1</v>
      </c>
      <c r="AC192" s="58">
        <v>1</v>
      </c>
      <c r="AD192" s="58">
        <v>0.05</v>
      </c>
      <c r="AE192" s="58">
        <v>0.05</v>
      </c>
      <c r="AF192" s="58" t="s">
        <v>3303</v>
      </c>
    </row>
    <row r="193" spans="1:32">
      <c r="A193" s="58" t="s">
        <v>781</v>
      </c>
      <c r="B193" s="58" t="s">
        <v>2</v>
      </c>
      <c r="D193" s="58" t="s">
        <v>1908</v>
      </c>
      <c r="E193" s="64">
        <v>41640</v>
      </c>
      <c r="F193" s="64">
        <v>42004</v>
      </c>
      <c r="G193" s="58" t="s">
        <v>1903</v>
      </c>
      <c r="H193" s="58">
        <v>0</v>
      </c>
      <c r="I193" s="58">
        <v>0</v>
      </c>
      <c r="J193" s="58">
        <v>0</v>
      </c>
      <c r="K193" s="58">
        <v>0</v>
      </c>
      <c r="L193" s="58">
        <v>0</v>
      </c>
      <c r="M193" s="58">
        <v>0</v>
      </c>
      <c r="N193" s="58">
        <v>0.1</v>
      </c>
      <c r="O193" s="58">
        <v>0.1</v>
      </c>
      <c r="P193" s="58">
        <v>0.5</v>
      </c>
      <c r="Q193" s="58">
        <v>0.5</v>
      </c>
      <c r="R193" s="58">
        <v>0.5</v>
      </c>
      <c r="S193" s="58">
        <v>0.5</v>
      </c>
      <c r="T193" s="58">
        <v>0.5</v>
      </c>
      <c r="U193" s="58">
        <v>0.5</v>
      </c>
      <c r="V193" s="58">
        <v>0.1</v>
      </c>
      <c r="W193" s="58">
        <v>0.1</v>
      </c>
      <c r="X193" s="58">
        <v>0.1</v>
      </c>
      <c r="Y193" s="58">
        <v>0</v>
      </c>
      <c r="Z193" s="58">
        <v>0</v>
      </c>
      <c r="AA193" s="58">
        <v>0</v>
      </c>
      <c r="AB193" s="58">
        <v>0</v>
      </c>
      <c r="AC193" s="58">
        <v>0</v>
      </c>
      <c r="AD193" s="58">
        <v>0</v>
      </c>
      <c r="AE193" s="58">
        <v>0</v>
      </c>
      <c r="AF193" s="58" t="s">
        <v>3303</v>
      </c>
    </row>
    <row r="194" spans="1:32">
      <c r="A194" s="58" t="s">
        <v>1947</v>
      </c>
      <c r="B194" s="58" t="s">
        <v>1910</v>
      </c>
      <c r="D194" s="58" t="s">
        <v>1911</v>
      </c>
      <c r="E194" s="64">
        <v>41640</v>
      </c>
      <c r="F194" s="64">
        <v>42004</v>
      </c>
      <c r="G194" s="58" t="s">
        <v>1903</v>
      </c>
      <c r="H194" s="58">
        <v>0.05</v>
      </c>
      <c r="I194" s="58">
        <v>0.05</v>
      </c>
      <c r="J194" s="58">
        <v>0.05</v>
      </c>
      <c r="K194" s="58">
        <v>0.05</v>
      </c>
      <c r="L194" s="58">
        <v>0.05</v>
      </c>
      <c r="M194" s="58">
        <v>0.08</v>
      </c>
      <c r="N194" s="58">
        <v>7.0000000000000007E-2</v>
      </c>
      <c r="O194" s="58">
        <v>0.19</v>
      </c>
      <c r="P194" s="58">
        <v>0.35</v>
      </c>
      <c r="Q194" s="58">
        <v>0.38</v>
      </c>
      <c r="R194" s="58">
        <v>0.39</v>
      </c>
      <c r="S194" s="58">
        <v>0.47</v>
      </c>
      <c r="T194" s="58">
        <v>0.56999999999999995</v>
      </c>
      <c r="U194" s="58">
        <v>0.54</v>
      </c>
      <c r="V194" s="58">
        <v>0.34</v>
      </c>
      <c r="W194" s="58">
        <v>0.33</v>
      </c>
      <c r="X194" s="58">
        <v>0.44</v>
      </c>
      <c r="Y194" s="58">
        <v>0.26</v>
      </c>
      <c r="Z194" s="58">
        <v>0.21</v>
      </c>
      <c r="AA194" s="58">
        <v>0.15</v>
      </c>
      <c r="AB194" s="58">
        <v>0.17</v>
      </c>
      <c r="AC194" s="58">
        <v>0.08</v>
      </c>
      <c r="AD194" s="58">
        <v>0.05</v>
      </c>
      <c r="AE194" s="58">
        <v>0.05</v>
      </c>
      <c r="AF194" s="58" t="s">
        <v>3303</v>
      </c>
    </row>
    <row r="195" spans="1:32">
      <c r="A195" s="58" t="s">
        <v>1947</v>
      </c>
      <c r="B195" s="58" t="s">
        <v>1910</v>
      </c>
      <c r="D195" s="58" t="s">
        <v>1912</v>
      </c>
      <c r="E195" s="64">
        <v>41640</v>
      </c>
      <c r="F195" s="64">
        <v>42004</v>
      </c>
      <c r="G195" s="58" t="s">
        <v>1903</v>
      </c>
      <c r="H195" s="58">
        <v>0.05</v>
      </c>
      <c r="I195" s="58">
        <v>0.05</v>
      </c>
      <c r="J195" s="58">
        <v>0.05</v>
      </c>
      <c r="K195" s="58">
        <v>0.05</v>
      </c>
      <c r="L195" s="58">
        <v>0.05</v>
      </c>
      <c r="M195" s="58">
        <v>0.08</v>
      </c>
      <c r="N195" s="58">
        <v>7.0000000000000007E-2</v>
      </c>
      <c r="O195" s="58">
        <v>0.11</v>
      </c>
      <c r="P195" s="58">
        <v>0.15</v>
      </c>
      <c r="Q195" s="58">
        <v>0.21</v>
      </c>
      <c r="R195" s="58">
        <v>0.19</v>
      </c>
      <c r="S195" s="58">
        <v>0.23</v>
      </c>
      <c r="T195" s="58">
        <v>0.2</v>
      </c>
      <c r="U195" s="58">
        <v>0.19</v>
      </c>
      <c r="V195" s="58">
        <v>0.15</v>
      </c>
      <c r="W195" s="58">
        <v>0.13</v>
      </c>
      <c r="X195" s="58">
        <v>0.14000000000000001</v>
      </c>
      <c r="Y195" s="58">
        <v>7.0000000000000007E-2</v>
      </c>
      <c r="Z195" s="58">
        <v>7.0000000000000007E-2</v>
      </c>
      <c r="AA195" s="58">
        <v>7.0000000000000007E-2</v>
      </c>
      <c r="AB195" s="58">
        <v>7.0000000000000007E-2</v>
      </c>
      <c r="AC195" s="58">
        <v>0.09</v>
      </c>
      <c r="AD195" s="58">
        <v>0.05</v>
      </c>
      <c r="AE195" s="58">
        <v>0.05</v>
      </c>
      <c r="AF195" s="58" t="s">
        <v>3303</v>
      </c>
    </row>
    <row r="196" spans="1:32">
      <c r="A196" s="58" t="s">
        <v>1947</v>
      </c>
      <c r="B196" s="58" t="s">
        <v>1910</v>
      </c>
      <c r="D196" s="58" t="s">
        <v>1907</v>
      </c>
      <c r="E196" s="64">
        <v>41640</v>
      </c>
      <c r="F196" s="64">
        <v>42004</v>
      </c>
      <c r="G196" s="58" t="s">
        <v>1903</v>
      </c>
      <c r="H196" s="58">
        <v>0.04</v>
      </c>
      <c r="I196" s="58">
        <v>0.04</v>
      </c>
      <c r="J196" s="58">
        <v>0.04</v>
      </c>
      <c r="K196" s="58">
        <v>0.04</v>
      </c>
      <c r="L196" s="58">
        <v>0.04</v>
      </c>
      <c r="M196" s="58">
        <v>7.0000000000000007E-2</v>
      </c>
      <c r="N196" s="58">
        <v>0.04</v>
      </c>
      <c r="O196" s="58">
        <v>0.04</v>
      </c>
      <c r="P196" s="58">
        <v>0.04</v>
      </c>
      <c r="Q196" s="58">
        <v>0.04</v>
      </c>
      <c r="R196" s="58">
        <v>0.04</v>
      </c>
      <c r="S196" s="58">
        <v>0.06</v>
      </c>
      <c r="T196" s="58">
        <v>0.06</v>
      </c>
      <c r="U196" s="58">
        <v>0.09</v>
      </c>
      <c r="V196" s="58">
        <v>0.06</v>
      </c>
      <c r="W196" s="58">
        <v>0.04</v>
      </c>
      <c r="X196" s="58">
        <v>0.04</v>
      </c>
      <c r="Y196" s="58">
        <v>0.04</v>
      </c>
      <c r="Z196" s="58">
        <v>0.04</v>
      </c>
      <c r="AA196" s="58">
        <v>0.04</v>
      </c>
      <c r="AB196" s="58">
        <v>0.04</v>
      </c>
      <c r="AC196" s="58">
        <v>7.0000000000000007E-2</v>
      </c>
      <c r="AD196" s="58">
        <v>0.04</v>
      </c>
      <c r="AE196" s="58">
        <v>0.04</v>
      </c>
      <c r="AF196" s="58" t="s">
        <v>3303</v>
      </c>
    </row>
    <row r="197" spans="1:32">
      <c r="A197" s="58" t="s">
        <v>840</v>
      </c>
      <c r="B197" s="58" t="s">
        <v>1913</v>
      </c>
      <c r="C197" s="58" t="s">
        <v>1914</v>
      </c>
      <c r="D197" s="58" t="s">
        <v>1911</v>
      </c>
      <c r="E197" s="64">
        <v>41640</v>
      </c>
      <c r="F197" s="64">
        <v>42004</v>
      </c>
      <c r="G197" s="58" t="s">
        <v>1903</v>
      </c>
      <c r="H197" s="58">
        <v>26.7</v>
      </c>
      <c r="I197" s="58">
        <v>26.7</v>
      </c>
      <c r="J197" s="58">
        <v>26.7</v>
      </c>
      <c r="K197" s="58">
        <v>26.7</v>
      </c>
      <c r="L197" s="58">
        <v>26.7</v>
      </c>
      <c r="M197" s="58">
        <v>26.7</v>
      </c>
      <c r="N197" s="58">
        <v>24</v>
      </c>
      <c r="O197" s="58">
        <v>24</v>
      </c>
      <c r="P197" s="58">
        <v>24</v>
      </c>
      <c r="Q197" s="58">
        <v>24</v>
      </c>
      <c r="R197" s="58">
        <v>24</v>
      </c>
      <c r="S197" s="58">
        <v>24</v>
      </c>
      <c r="T197" s="58">
        <v>24</v>
      </c>
      <c r="U197" s="58">
        <v>24</v>
      </c>
      <c r="V197" s="58">
        <v>24</v>
      </c>
      <c r="W197" s="58">
        <v>24</v>
      </c>
      <c r="X197" s="58">
        <v>24</v>
      </c>
      <c r="Y197" s="58">
        <v>24</v>
      </c>
      <c r="Z197" s="58">
        <v>24</v>
      </c>
      <c r="AA197" s="58">
        <v>24</v>
      </c>
      <c r="AB197" s="58">
        <v>24</v>
      </c>
      <c r="AC197" s="58">
        <v>24</v>
      </c>
      <c r="AD197" s="58">
        <v>26.7</v>
      </c>
      <c r="AE197" s="58">
        <v>26.7</v>
      </c>
      <c r="AF197" s="58" t="s">
        <v>3303</v>
      </c>
    </row>
    <row r="198" spans="1:32">
      <c r="A198" s="58" t="s">
        <v>840</v>
      </c>
      <c r="B198" s="58" t="s">
        <v>1913</v>
      </c>
      <c r="C198" s="58" t="s">
        <v>1914</v>
      </c>
      <c r="D198" s="58" t="s">
        <v>1937</v>
      </c>
      <c r="E198" s="64">
        <v>41640</v>
      </c>
      <c r="F198" s="64">
        <v>42004</v>
      </c>
      <c r="G198" s="58" t="s">
        <v>1898</v>
      </c>
      <c r="H198" s="58">
        <v>26.7</v>
      </c>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t="s">
        <v>3303</v>
      </c>
    </row>
    <row r="199" spans="1:32">
      <c r="A199" s="58" t="s">
        <v>840</v>
      </c>
      <c r="B199" s="58" t="s">
        <v>1913</v>
      </c>
      <c r="C199" s="58" t="s">
        <v>1914</v>
      </c>
      <c r="D199" s="58" t="s">
        <v>1908</v>
      </c>
      <c r="E199" s="64">
        <v>41640</v>
      </c>
      <c r="F199" s="64">
        <v>42004</v>
      </c>
      <c r="G199" s="58" t="s">
        <v>1903</v>
      </c>
      <c r="H199" s="58">
        <v>26.7</v>
      </c>
      <c r="I199" s="58">
        <v>26.7</v>
      </c>
      <c r="J199" s="58">
        <v>26.7</v>
      </c>
      <c r="K199" s="58">
        <v>26.7</v>
      </c>
      <c r="L199" s="58">
        <v>26.7</v>
      </c>
      <c r="M199" s="58">
        <v>26.7</v>
      </c>
      <c r="N199" s="58">
        <v>24</v>
      </c>
      <c r="O199" s="58">
        <v>24</v>
      </c>
      <c r="P199" s="58">
        <v>24</v>
      </c>
      <c r="Q199" s="58">
        <v>24</v>
      </c>
      <c r="R199" s="58">
        <v>24</v>
      </c>
      <c r="S199" s="58">
        <v>24</v>
      </c>
      <c r="T199" s="58">
        <v>24</v>
      </c>
      <c r="U199" s="58">
        <v>24</v>
      </c>
      <c r="V199" s="58">
        <v>24</v>
      </c>
      <c r="W199" s="58">
        <v>24</v>
      </c>
      <c r="X199" s="58">
        <v>24</v>
      </c>
      <c r="Y199" s="58">
        <v>24</v>
      </c>
      <c r="Z199" s="58">
        <v>26.7</v>
      </c>
      <c r="AA199" s="58">
        <v>26.7</v>
      </c>
      <c r="AB199" s="58">
        <v>26.7</v>
      </c>
      <c r="AC199" s="58">
        <v>26.7</v>
      </c>
      <c r="AD199" s="58">
        <v>26.7</v>
      </c>
      <c r="AE199" s="58">
        <v>26.7</v>
      </c>
      <c r="AF199" s="58" t="s">
        <v>3303</v>
      </c>
    </row>
    <row r="200" spans="1:32">
      <c r="A200" s="58" t="s">
        <v>1948</v>
      </c>
      <c r="B200" s="58" t="s">
        <v>1916</v>
      </c>
      <c r="D200" s="58" t="s">
        <v>1917</v>
      </c>
      <c r="E200" s="64">
        <v>41640</v>
      </c>
      <c r="F200" s="64">
        <v>42004</v>
      </c>
      <c r="G200" s="58" t="s">
        <v>1898</v>
      </c>
      <c r="H200" s="58">
        <v>1</v>
      </c>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t="s">
        <v>3303</v>
      </c>
    </row>
    <row r="201" spans="1:32">
      <c r="A201" s="58" t="s">
        <v>1948</v>
      </c>
      <c r="B201" s="58" t="s">
        <v>1916</v>
      </c>
      <c r="D201" s="58" t="s">
        <v>1905</v>
      </c>
      <c r="E201" s="64">
        <v>41640</v>
      </c>
      <c r="F201" s="64">
        <v>42004</v>
      </c>
      <c r="G201" s="58" t="s">
        <v>1898</v>
      </c>
      <c r="H201" s="58">
        <v>0.5</v>
      </c>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t="s">
        <v>3303</v>
      </c>
    </row>
    <row r="202" spans="1:32">
      <c r="A202" s="58" t="s">
        <v>1948</v>
      </c>
      <c r="B202" s="58" t="s">
        <v>1916</v>
      </c>
      <c r="D202" s="58" t="s">
        <v>1918</v>
      </c>
      <c r="E202" s="64">
        <v>41913</v>
      </c>
      <c r="F202" s="64">
        <v>42004</v>
      </c>
      <c r="G202" s="58" t="s">
        <v>1898</v>
      </c>
      <c r="H202" s="58">
        <v>1</v>
      </c>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t="s">
        <v>3303</v>
      </c>
    </row>
    <row r="203" spans="1:32">
      <c r="A203" s="58" t="s">
        <v>1948</v>
      </c>
      <c r="B203" s="58" t="s">
        <v>1916</v>
      </c>
      <c r="D203" s="58" t="s">
        <v>1918</v>
      </c>
      <c r="E203" s="64">
        <v>41760</v>
      </c>
      <c r="F203" s="64">
        <v>41912</v>
      </c>
      <c r="G203" s="58" t="s">
        <v>1898</v>
      </c>
      <c r="H203" s="58">
        <v>0.5</v>
      </c>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t="s">
        <v>3303</v>
      </c>
    </row>
    <row r="204" spans="1:32">
      <c r="A204" s="58" t="s">
        <v>826</v>
      </c>
      <c r="B204" s="58" t="s">
        <v>1913</v>
      </c>
      <c r="C204" s="58" t="s">
        <v>1914</v>
      </c>
      <c r="D204" s="58" t="s">
        <v>1906</v>
      </c>
      <c r="E204" s="64">
        <v>41640</v>
      </c>
      <c r="F204" s="64">
        <v>42004</v>
      </c>
      <c r="G204" s="58" t="s">
        <v>1903</v>
      </c>
      <c r="H204" s="58">
        <v>15.6</v>
      </c>
      <c r="I204" s="58">
        <v>15.6</v>
      </c>
      <c r="J204" s="58">
        <v>15.6</v>
      </c>
      <c r="K204" s="58">
        <v>15.6</v>
      </c>
      <c r="L204" s="58">
        <v>15.6</v>
      </c>
      <c r="M204" s="58">
        <v>15.6</v>
      </c>
      <c r="N204" s="58">
        <v>21</v>
      </c>
      <c r="O204" s="58">
        <v>21</v>
      </c>
      <c r="P204" s="58">
        <v>21</v>
      </c>
      <c r="Q204" s="58">
        <v>21</v>
      </c>
      <c r="R204" s="58">
        <v>21</v>
      </c>
      <c r="S204" s="58">
        <v>21</v>
      </c>
      <c r="T204" s="58">
        <v>21</v>
      </c>
      <c r="U204" s="58">
        <v>21</v>
      </c>
      <c r="V204" s="58">
        <v>21</v>
      </c>
      <c r="W204" s="58">
        <v>21</v>
      </c>
      <c r="X204" s="58">
        <v>21</v>
      </c>
      <c r="Y204" s="58">
        <v>21</v>
      </c>
      <c r="Z204" s="58">
        <v>21</v>
      </c>
      <c r="AA204" s="58">
        <v>21</v>
      </c>
      <c r="AB204" s="58">
        <v>21</v>
      </c>
      <c r="AC204" s="58">
        <v>21</v>
      </c>
      <c r="AD204" s="58">
        <v>15.6</v>
      </c>
      <c r="AE204" s="58">
        <v>15.6</v>
      </c>
      <c r="AF204" s="58" t="s">
        <v>3303</v>
      </c>
    </row>
    <row r="205" spans="1:32">
      <c r="A205" s="58" t="s">
        <v>826</v>
      </c>
      <c r="B205" s="58" t="s">
        <v>1913</v>
      </c>
      <c r="C205" s="58" t="s">
        <v>1914</v>
      </c>
      <c r="D205" s="58" t="s">
        <v>1904</v>
      </c>
      <c r="E205" s="64">
        <v>41640</v>
      </c>
      <c r="F205" s="64">
        <v>42004</v>
      </c>
      <c r="G205" s="58" t="s">
        <v>1898</v>
      </c>
      <c r="H205" s="58">
        <v>21</v>
      </c>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t="s">
        <v>3303</v>
      </c>
    </row>
    <row r="206" spans="1:32">
      <c r="A206" s="58" t="s">
        <v>826</v>
      </c>
      <c r="B206" s="58" t="s">
        <v>1913</v>
      </c>
      <c r="C206" s="58" t="s">
        <v>1914</v>
      </c>
      <c r="D206" s="58" t="s">
        <v>1939</v>
      </c>
      <c r="E206" s="64">
        <v>41640</v>
      </c>
      <c r="F206" s="64">
        <v>42004</v>
      </c>
      <c r="G206" s="58" t="s">
        <v>1898</v>
      </c>
      <c r="H206" s="58">
        <v>15.6</v>
      </c>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t="s">
        <v>3303</v>
      </c>
    </row>
    <row r="207" spans="1:32">
      <c r="A207" s="58" t="s">
        <v>826</v>
      </c>
      <c r="B207" s="58" t="s">
        <v>1913</v>
      </c>
      <c r="C207" s="58" t="s">
        <v>1914</v>
      </c>
      <c r="D207" s="58" t="s">
        <v>1908</v>
      </c>
      <c r="E207" s="64">
        <v>41640</v>
      </c>
      <c r="F207" s="64">
        <v>42004</v>
      </c>
      <c r="G207" s="58" t="s">
        <v>1903</v>
      </c>
      <c r="H207" s="58">
        <v>15.6</v>
      </c>
      <c r="I207" s="58">
        <v>15.6</v>
      </c>
      <c r="J207" s="58">
        <v>15.6</v>
      </c>
      <c r="K207" s="58">
        <v>15.6</v>
      </c>
      <c r="L207" s="58">
        <v>15.6</v>
      </c>
      <c r="M207" s="58">
        <v>15.6</v>
      </c>
      <c r="N207" s="58">
        <v>21</v>
      </c>
      <c r="O207" s="58">
        <v>21</v>
      </c>
      <c r="P207" s="58">
        <v>21</v>
      </c>
      <c r="Q207" s="58">
        <v>21</v>
      </c>
      <c r="R207" s="58">
        <v>21</v>
      </c>
      <c r="S207" s="58">
        <v>21</v>
      </c>
      <c r="T207" s="58">
        <v>21</v>
      </c>
      <c r="U207" s="58">
        <v>21</v>
      </c>
      <c r="V207" s="58">
        <v>21</v>
      </c>
      <c r="W207" s="58">
        <v>21</v>
      </c>
      <c r="X207" s="58">
        <v>21</v>
      </c>
      <c r="Y207" s="58">
        <v>21</v>
      </c>
      <c r="Z207" s="58">
        <v>15.6</v>
      </c>
      <c r="AA207" s="58">
        <v>15.6</v>
      </c>
      <c r="AB207" s="58">
        <v>15.6</v>
      </c>
      <c r="AC207" s="58">
        <v>15.6</v>
      </c>
      <c r="AD207" s="58">
        <v>15.6</v>
      </c>
      <c r="AE207" s="58">
        <v>15.6</v>
      </c>
      <c r="AF207" s="58" t="s">
        <v>3303</v>
      </c>
    </row>
    <row r="208" spans="1:32">
      <c r="A208" s="58" t="s">
        <v>801</v>
      </c>
      <c r="B208" s="58" t="s">
        <v>6</v>
      </c>
      <c r="D208" s="58" t="s">
        <v>1911</v>
      </c>
      <c r="E208" s="64">
        <v>41640</v>
      </c>
      <c r="F208" s="64">
        <v>42004</v>
      </c>
      <c r="G208" s="58" t="s">
        <v>1903</v>
      </c>
      <c r="H208" s="58">
        <v>1</v>
      </c>
      <c r="I208" s="58">
        <v>1</v>
      </c>
      <c r="J208" s="58">
        <v>1</v>
      </c>
      <c r="K208" s="58">
        <v>1</v>
      </c>
      <c r="L208" s="58">
        <v>1</v>
      </c>
      <c r="M208" s="58">
        <v>1</v>
      </c>
      <c r="N208" s="58">
        <v>0.25</v>
      </c>
      <c r="O208" s="58">
        <v>0.25</v>
      </c>
      <c r="P208" s="58">
        <v>0.25</v>
      </c>
      <c r="Q208" s="58">
        <v>0.25</v>
      </c>
      <c r="R208" s="58">
        <v>0.25</v>
      </c>
      <c r="S208" s="58">
        <v>0.25</v>
      </c>
      <c r="T208" s="58">
        <v>0.25</v>
      </c>
      <c r="U208" s="58">
        <v>0.25</v>
      </c>
      <c r="V208" s="58">
        <v>0.25</v>
      </c>
      <c r="W208" s="58">
        <v>0.25</v>
      </c>
      <c r="X208" s="58">
        <v>0.25</v>
      </c>
      <c r="Y208" s="58">
        <v>0.25</v>
      </c>
      <c r="Z208" s="58">
        <v>0.25</v>
      </c>
      <c r="AA208" s="58">
        <v>0.25</v>
      </c>
      <c r="AB208" s="58">
        <v>0.25</v>
      </c>
      <c r="AC208" s="58">
        <v>0.25</v>
      </c>
      <c r="AD208" s="58">
        <v>1</v>
      </c>
      <c r="AE208" s="58">
        <v>1</v>
      </c>
      <c r="AF208" s="58" t="s">
        <v>3303</v>
      </c>
    </row>
    <row r="209" spans="1:32">
      <c r="A209" s="58" t="s">
        <v>801</v>
      </c>
      <c r="B209" s="58" t="s">
        <v>6</v>
      </c>
      <c r="D209" s="58" t="s">
        <v>1912</v>
      </c>
      <c r="E209" s="64">
        <v>41640</v>
      </c>
      <c r="F209" s="64">
        <v>42004</v>
      </c>
      <c r="G209" s="58" t="s">
        <v>1903</v>
      </c>
      <c r="H209" s="58">
        <v>1</v>
      </c>
      <c r="I209" s="58">
        <v>1</v>
      </c>
      <c r="J209" s="58">
        <v>1</v>
      </c>
      <c r="K209" s="58">
        <v>1</v>
      </c>
      <c r="L209" s="58">
        <v>1</v>
      </c>
      <c r="M209" s="58">
        <v>1</v>
      </c>
      <c r="N209" s="58">
        <v>0.25</v>
      </c>
      <c r="O209" s="58">
        <v>0.25</v>
      </c>
      <c r="P209" s="58">
        <v>0.25</v>
      </c>
      <c r="Q209" s="58">
        <v>0.25</v>
      </c>
      <c r="R209" s="58">
        <v>0.25</v>
      </c>
      <c r="S209" s="58">
        <v>0.25</v>
      </c>
      <c r="T209" s="58">
        <v>0.25</v>
      </c>
      <c r="U209" s="58">
        <v>0.25</v>
      </c>
      <c r="V209" s="58">
        <v>0.25</v>
      </c>
      <c r="W209" s="58">
        <v>0.25</v>
      </c>
      <c r="X209" s="58">
        <v>0.25</v>
      </c>
      <c r="Y209" s="58">
        <v>0.25</v>
      </c>
      <c r="Z209" s="58">
        <v>1</v>
      </c>
      <c r="AA209" s="58">
        <v>1</v>
      </c>
      <c r="AB209" s="58">
        <v>1</v>
      </c>
      <c r="AC209" s="58">
        <v>1</v>
      </c>
      <c r="AD209" s="58">
        <v>1</v>
      </c>
      <c r="AE209" s="58">
        <v>1</v>
      </c>
      <c r="AF209" s="58" t="s">
        <v>3303</v>
      </c>
    </row>
    <row r="210" spans="1:32">
      <c r="A210" s="58" t="s">
        <v>801</v>
      </c>
      <c r="B210" s="58" t="s">
        <v>6</v>
      </c>
      <c r="D210" s="58" t="s">
        <v>1907</v>
      </c>
      <c r="E210" s="64">
        <v>41640</v>
      </c>
      <c r="F210" s="64">
        <v>42004</v>
      </c>
      <c r="G210" s="58" t="s">
        <v>1898</v>
      </c>
      <c r="H210" s="58">
        <v>1</v>
      </c>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t="s">
        <v>3303</v>
      </c>
    </row>
    <row r="211" spans="1:32">
      <c r="A211" s="58" t="s">
        <v>1949</v>
      </c>
      <c r="B211" s="58" t="s">
        <v>1896</v>
      </c>
      <c r="D211" s="58" t="s">
        <v>1897</v>
      </c>
      <c r="E211" s="64">
        <v>41640</v>
      </c>
      <c r="F211" s="64">
        <v>42004</v>
      </c>
      <c r="G211" s="58" t="s">
        <v>1898</v>
      </c>
      <c r="H211" s="58">
        <v>0</v>
      </c>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t="s">
        <v>3303</v>
      </c>
    </row>
    <row r="212" spans="1:32">
      <c r="A212" s="58" t="s">
        <v>788</v>
      </c>
      <c r="B212" s="58" t="s">
        <v>1899</v>
      </c>
      <c r="C212" s="58" t="s">
        <v>1900</v>
      </c>
      <c r="D212" s="58" t="s">
        <v>1897</v>
      </c>
      <c r="E212" s="64">
        <v>41640</v>
      </c>
      <c r="F212" s="64">
        <v>42004</v>
      </c>
      <c r="G212" s="58" t="s">
        <v>1898</v>
      </c>
      <c r="H212" s="58">
        <v>120</v>
      </c>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t="s">
        <v>3303</v>
      </c>
    </row>
    <row r="213" spans="1:32">
      <c r="A213" s="58" t="s">
        <v>894</v>
      </c>
      <c r="B213" s="58" t="s">
        <v>1913</v>
      </c>
      <c r="C213" s="58" t="s">
        <v>1914</v>
      </c>
      <c r="D213" s="58" t="s">
        <v>1897</v>
      </c>
      <c r="E213" s="64">
        <v>41640</v>
      </c>
      <c r="F213" s="64">
        <v>42004</v>
      </c>
      <c r="G213" s="58" t="s">
        <v>1898</v>
      </c>
      <c r="H213" s="58">
        <v>23.899999618530298</v>
      </c>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t="s">
        <v>3303</v>
      </c>
    </row>
    <row r="214" spans="1:32">
      <c r="A214" s="58" t="s">
        <v>1950</v>
      </c>
      <c r="B214" s="58" t="s">
        <v>1896</v>
      </c>
      <c r="D214" s="58" t="s">
        <v>1897</v>
      </c>
      <c r="E214" s="64">
        <v>41640</v>
      </c>
      <c r="F214" s="64">
        <v>42004</v>
      </c>
      <c r="G214" s="58" t="s">
        <v>1903</v>
      </c>
      <c r="H214" s="58">
        <v>0.08</v>
      </c>
      <c r="I214" s="58">
        <v>0.04</v>
      </c>
      <c r="J214" s="58">
        <v>0.01</v>
      </c>
      <c r="K214" s="58">
        <v>0.01</v>
      </c>
      <c r="L214" s="58">
        <v>0.04</v>
      </c>
      <c r="M214" s="58">
        <v>0.27</v>
      </c>
      <c r="N214" s="58">
        <v>0.94</v>
      </c>
      <c r="O214" s="58">
        <v>1</v>
      </c>
      <c r="P214" s="58">
        <v>0.96</v>
      </c>
      <c r="Q214" s="58">
        <v>0.84</v>
      </c>
      <c r="R214" s="58">
        <v>0.76</v>
      </c>
      <c r="S214" s="58">
        <v>0.61</v>
      </c>
      <c r="T214" s="58">
        <v>0.53</v>
      </c>
      <c r="U214" s="58">
        <v>0.47</v>
      </c>
      <c r="V214" s="58">
        <v>0.41</v>
      </c>
      <c r="W214" s="58">
        <v>0.47</v>
      </c>
      <c r="X214" s="58">
        <v>0.55000000000000004</v>
      </c>
      <c r="Y214" s="58">
        <v>0.73</v>
      </c>
      <c r="Z214" s="58">
        <v>0.86</v>
      </c>
      <c r="AA214" s="58">
        <v>0.82</v>
      </c>
      <c r="AB214" s="58">
        <v>0.75</v>
      </c>
      <c r="AC214" s="58">
        <v>0.61</v>
      </c>
      <c r="AD214" s="58">
        <v>0.53</v>
      </c>
      <c r="AE214" s="58">
        <v>0.28999999999999998</v>
      </c>
      <c r="AF214" s="58" t="s">
        <v>3303</v>
      </c>
    </row>
    <row r="215" spans="1:32">
      <c r="A215" s="58" t="s">
        <v>878</v>
      </c>
      <c r="B215" s="58" t="s">
        <v>1901</v>
      </c>
      <c r="D215" s="58" t="s">
        <v>1897</v>
      </c>
      <c r="E215" s="64">
        <v>41640</v>
      </c>
      <c r="F215" s="64">
        <v>42004</v>
      </c>
      <c r="G215" s="58" t="s">
        <v>1903</v>
      </c>
      <c r="H215" s="58">
        <v>0.45</v>
      </c>
      <c r="I215" s="58">
        <v>0.41</v>
      </c>
      <c r="J215" s="58">
        <v>0.39</v>
      </c>
      <c r="K215" s="58">
        <v>0.38</v>
      </c>
      <c r="L215" s="58">
        <v>0.38</v>
      </c>
      <c r="M215" s="58">
        <v>0.43</v>
      </c>
      <c r="N215" s="58">
        <v>0.54</v>
      </c>
      <c r="O215" s="58">
        <v>0.65</v>
      </c>
      <c r="P215" s="58">
        <v>0.66</v>
      </c>
      <c r="Q215" s="58">
        <v>0.67</v>
      </c>
      <c r="R215" s="58">
        <v>0.69</v>
      </c>
      <c r="S215" s="58">
        <v>0.7</v>
      </c>
      <c r="T215" s="58">
        <v>0.69</v>
      </c>
      <c r="U215" s="58">
        <v>0.66</v>
      </c>
      <c r="V215" s="58">
        <v>0.65</v>
      </c>
      <c r="W215" s="58">
        <v>0.68</v>
      </c>
      <c r="X215" s="58">
        <v>0.8</v>
      </c>
      <c r="Y215" s="58">
        <v>1</v>
      </c>
      <c r="Z215" s="58">
        <v>1</v>
      </c>
      <c r="AA215" s="58">
        <v>0.93</v>
      </c>
      <c r="AB215" s="58">
        <v>0.89</v>
      </c>
      <c r="AC215" s="58">
        <v>0.85</v>
      </c>
      <c r="AD215" s="58">
        <v>0.71</v>
      </c>
      <c r="AE215" s="58">
        <v>0.57999999999999996</v>
      </c>
      <c r="AF215" s="58" t="s">
        <v>3303</v>
      </c>
    </row>
    <row r="216" spans="1:32">
      <c r="A216" s="58" t="s">
        <v>893</v>
      </c>
      <c r="B216" s="58" t="s">
        <v>1913</v>
      </c>
      <c r="C216" s="58" t="s">
        <v>1914</v>
      </c>
      <c r="D216" s="58" t="s">
        <v>1897</v>
      </c>
      <c r="E216" s="64">
        <v>41640</v>
      </c>
      <c r="F216" s="64">
        <v>42004</v>
      </c>
      <c r="G216" s="58" t="s">
        <v>1898</v>
      </c>
      <c r="H216" s="58">
        <v>21.100000381469702</v>
      </c>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t="s">
        <v>3303</v>
      </c>
    </row>
    <row r="217" spans="1:32">
      <c r="A217" s="58" t="s">
        <v>738</v>
      </c>
      <c r="B217" s="58" t="s">
        <v>0</v>
      </c>
      <c r="D217" s="58" t="s">
        <v>1897</v>
      </c>
      <c r="E217" s="64">
        <v>41640</v>
      </c>
      <c r="F217" s="64">
        <v>42004</v>
      </c>
      <c r="G217" s="58" t="s">
        <v>1903</v>
      </c>
      <c r="H217" s="58">
        <v>6.7000000000000004E-2</v>
      </c>
      <c r="I217" s="58">
        <v>6.7000000000000004E-2</v>
      </c>
      <c r="J217" s="58">
        <v>6.7000000000000004E-2</v>
      </c>
      <c r="K217" s="58">
        <v>6.7000000000000004E-2</v>
      </c>
      <c r="L217" s="58">
        <v>0.187</v>
      </c>
      <c r="M217" s="58">
        <v>0.39400000000000002</v>
      </c>
      <c r="N217" s="58">
        <v>0.44</v>
      </c>
      <c r="O217" s="58">
        <v>0.39300000000000002</v>
      </c>
      <c r="P217" s="58">
        <v>0.17199999999999999</v>
      </c>
      <c r="Q217" s="58">
        <v>0.11899999999999999</v>
      </c>
      <c r="R217" s="58">
        <v>0.11899999999999999</v>
      </c>
      <c r="S217" s="58">
        <v>0.11899999999999999</v>
      </c>
      <c r="T217" s="58">
        <v>0.11899999999999999</v>
      </c>
      <c r="U217" s="58">
        <v>0.11899999999999999</v>
      </c>
      <c r="V217" s="58">
        <v>0.11899999999999999</v>
      </c>
      <c r="W217" s="58">
        <v>0.20599999999999999</v>
      </c>
      <c r="X217" s="58">
        <v>0.439</v>
      </c>
      <c r="Y217" s="58">
        <v>0.61599999999999999</v>
      </c>
      <c r="Z217" s="58">
        <v>0.82899999999999996</v>
      </c>
      <c r="AA217" s="58">
        <v>0.98599999999999999</v>
      </c>
      <c r="AB217" s="58">
        <v>1</v>
      </c>
      <c r="AC217" s="58">
        <v>0.69199999999999995</v>
      </c>
      <c r="AD217" s="58">
        <v>0.38400000000000001</v>
      </c>
      <c r="AE217" s="58">
        <v>0.16</v>
      </c>
      <c r="AF217" s="58" t="s">
        <v>3303</v>
      </c>
    </row>
    <row r="218" spans="1:32">
      <c r="A218" s="58" t="s">
        <v>877</v>
      </c>
      <c r="B218" s="58" t="s">
        <v>2</v>
      </c>
      <c r="D218" s="58" t="s">
        <v>1897</v>
      </c>
      <c r="E218" s="64">
        <v>41640</v>
      </c>
      <c r="F218" s="64">
        <v>42004</v>
      </c>
      <c r="G218" s="58" t="s">
        <v>1903</v>
      </c>
      <c r="H218" s="58">
        <v>1</v>
      </c>
      <c r="I218" s="58">
        <v>1</v>
      </c>
      <c r="J218" s="58">
        <v>1</v>
      </c>
      <c r="K218" s="58">
        <v>1</v>
      </c>
      <c r="L218" s="58">
        <v>1</v>
      </c>
      <c r="M218" s="58">
        <v>1</v>
      </c>
      <c r="N218" s="58">
        <v>1</v>
      </c>
      <c r="O218" s="58">
        <v>0.85</v>
      </c>
      <c r="P218" s="58">
        <v>0.39</v>
      </c>
      <c r="Q218" s="58">
        <v>0.25</v>
      </c>
      <c r="R218" s="58">
        <v>0.25</v>
      </c>
      <c r="S218" s="58">
        <v>0.25</v>
      </c>
      <c r="T218" s="58">
        <v>0.25</v>
      </c>
      <c r="U218" s="58">
        <v>0.25</v>
      </c>
      <c r="V218" s="58">
        <v>0.25</v>
      </c>
      <c r="W218" s="58">
        <v>0.25</v>
      </c>
      <c r="X218" s="58">
        <v>0.3</v>
      </c>
      <c r="Y218" s="58">
        <v>0.52</v>
      </c>
      <c r="Z218" s="58">
        <v>0.87</v>
      </c>
      <c r="AA218" s="58">
        <v>0.87</v>
      </c>
      <c r="AB218" s="58">
        <v>0.87</v>
      </c>
      <c r="AC218" s="58">
        <v>1</v>
      </c>
      <c r="AD218" s="58">
        <v>1</v>
      </c>
      <c r="AE218" s="58">
        <v>1</v>
      </c>
      <c r="AF218" s="58" t="s">
        <v>3303</v>
      </c>
    </row>
    <row r="219" spans="1:32">
      <c r="A219" s="58" t="s">
        <v>1951</v>
      </c>
      <c r="B219" s="58" t="s">
        <v>1952</v>
      </c>
      <c r="D219" s="58" t="s">
        <v>1897</v>
      </c>
      <c r="E219" s="64">
        <v>41640</v>
      </c>
      <c r="F219" s="64">
        <v>42004</v>
      </c>
      <c r="G219" s="58" t="s">
        <v>1898</v>
      </c>
      <c r="H219" s="58">
        <v>0</v>
      </c>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t="s">
        <v>3303</v>
      </c>
    </row>
    <row r="220" spans="1:32">
      <c r="A220" s="58" t="s">
        <v>1953</v>
      </c>
      <c r="B220" s="58" t="s">
        <v>1924</v>
      </c>
      <c r="D220" s="58" t="s">
        <v>1897</v>
      </c>
      <c r="E220" s="64">
        <v>41640</v>
      </c>
      <c r="F220" s="64">
        <v>42004</v>
      </c>
      <c r="G220" s="58" t="s">
        <v>1903</v>
      </c>
      <c r="H220" s="58">
        <v>0.05</v>
      </c>
      <c r="I220" s="58">
        <v>0.05</v>
      </c>
      <c r="J220" s="58">
        <v>0.05</v>
      </c>
      <c r="K220" s="58">
        <v>0.05</v>
      </c>
      <c r="L220" s="58">
        <v>0.1</v>
      </c>
      <c r="M220" s="58">
        <v>0.2</v>
      </c>
      <c r="N220" s="58">
        <v>0.4</v>
      </c>
      <c r="O220" s="58">
        <v>0.5</v>
      </c>
      <c r="P220" s="58">
        <v>0.5</v>
      </c>
      <c r="Q220" s="58">
        <v>0.35</v>
      </c>
      <c r="R220" s="58">
        <v>0.15</v>
      </c>
      <c r="S220" s="58">
        <v>0.15</v>
      </c>
      <c r="T220" s="58">
        <v>0.15</v>
      </c>
      <c r="U220" s="58">
        <v>0.15</v>
      </c>
      <c r="V220" s="58">
        <v>0.15</v>
      </c>
      <c r="W220" s="58">
        <v>0.15</v>
      </c>
      <c r="X220" s="58">
        <v>0.35</v>
      </c>
      <c r="Y220" s="58">
        <v>0.5</v>
      </c>
      <c r="Z220" s="58">
        <v>0.5</v>
      </c>
      <c r="AA220" s="58">
        <v>0.4</v>
      </c>
      <c r="AB220" s="58">
        <v>0.4</v>
      </c>
      <c r="AC220" s="58">
        <v>0.3</v>
      </c>
      <c r="AD220" s="58">
        <v>0.2</v>
      </c>
      <c r="AE220" s="58">
        <v>0.1</v>
      </c>
      <c r="AF220" s="58" t="s">
        <v>3303</v>
      </c>
    </row>
    <row r="221" spans="1:32">
      <c r="A221" s="58" t="s">
        <v>1954</v>
      </c>
      <c r="B221" s="58" t="s">
        <v>1916</v>
      </c>
      <c r="D221" s="58" t="s">
        <v>1917</v>
      </c>
      <c r="E221" s="64">
        <v>41640</v>
      </c>
      <c r="F221" s="64">
        <v>42004</v>
      </c>
      <c r="G221" s="58" t="s">
        <v>1898</v>
      </c>
      <c r="H221" s="58">
        <v>1</v>
      </c>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t="s">
        <v>3303</v>
      </c>
    </row>
    <row r="222" spans="1:32">
      <c r="A222" s="58" t="s">
        <v>1954</v>
      </c>
      <c r="B222" s="58" t="s">
        <v>1916</v>
      </c>
      <c r="D222" s="58" t="s">
        <v>1905</v>
      </c>
      <c r="E222" s="64">
        <v>41640</v>
      </c>
      <c r="F222" s="64">
        <v>42004</v>
      </c>
      <c r="G222" s="58" t="s">
        <v>1898</v>
      </c>
      <c r="H222" s="58">
        <v>0.5</v>
      </c>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t="s">
        <v>3303</v>
      </c>
    </row>
    <row r="223" spans="1:32">
      <c r="A223" s="58" t="s">
        <v>1954</v>
      </c>
      <c r="B223" s="58" t="s">
        <v>1916</v>
      </c>
      <c r="D223" s="58" t="s">
        <v>1918</v>
      </c>
      <c r="E223" s="64">
        <v>41913</v>
      </c>
      <c r="F223" s="64">
        <v>42004</v>
      </c>
      <c r="G223" s="58" t="s">
        <v>1898</v>
      </c>
      <c r="H223" s="58">
        <v>1</v>
      </c>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t="s">
        <v>3303</v>
      </c>
    </row>
    <row r="224" spans="1:32">
      <c r="A224" s="58" t="s">
        <v>1954</v>
      </c>
      <c r="B224" s="58" t="s">
        <v>1916</v>
      </c>
      <c r="D224" s="58" t="s">
        <v>1918</v>
      </c>
      <c r="E224" s="64">
        <v>41760</v>
      </c>
      <c r="F224" s="64">
        <v>41912</v>
      </c>
      <c r="G224" s="58" t="s">
        <v>1898</v>
      </c>
      <c r="H224" s="58">
        <v>0.5</v>
      </c>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t="s">
        <v>3303</v>
      </c>
    </row>
    <row r="225" spans="1:32">
      <c r="A225" s="58" t="s">
        <v>1822</v>
      </c>
      <c r="B225" s="58" t="s">
        <v>1913</v>
      </c>
      <c r="C225" s="58" t="s">
        <v>1914</v>
      </c>
      <c r="D225" s="58" t="s">
        <v>1897</v>
      </c>
      <c r="E225" s="64">
        <v>41640</v>
      </c>
      <c r="F225" s="64">
        <v>42004</v>
      </c>
      <c r="G225" s="58" t="s">
        <v>1898</v>
      </c>
      <c r="H225" s="58">
        <v>40</v>
      </c>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t="s">
        <v>3303</v>
      </c>
    </row>
    <row r="226" spans="1:32">
      <c r="A226" s="58" t="s">
        <v>1821</v>
      </c>
      <c r="B226" s="58" t="s">
        <v>1913</v>
      </c>
      <c r="C226" s="58" t="s">
        <v>1914</v>
      </c>
      <c r="D226" s="58" t="s">
        <v>1897</v>
      </c>
      <c r="E226" s="64">
        <v>41640</v>
      </c>
      <c r="F226" s="64">
        <v>42004</v>
      </c>
      <c r="G226" s="58" t="s">
        <v>1898</v>
      </c>
      <c r="H226" s="58">
        <v>15.6000003814697</v>
      </c>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t="s">
        <v>3303</v>
      </c>
    </row>
    <row r="227" spans="1:32">
      <c r="A227" s="58" t="s">
        <v>739</v>
      </c>
      <c r="B227" s="58" t="s">
        <v>0</v>
      </c>
      <c r="D227" s="58" t="s">
        <v>1897</v>
      </c>
      <c r="E227" s="64">
        <v>41640</v>
      </c>
      <c r="F227" s="64">
        <v>42004</v>
      </c>
      <c r="G227" s="58" t="s">
        <v>1898</v>
      </c>
      <c r="H227" s="58">
        <v>1</v>
      </c>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t="s">
        <v>3303</v>
      </c>
    </row>
    <row r="228" spans="1:32">
      <c r="A228" s="58" t="s">
        <v>800</v>
      </c>
      <c r="B228" s="58" t="s">
        <v>6</v>
      </c>
      <c r="D228" s="58" t="s">
        <v>1897</v>
      </c>
      <c r="E228" s="64">
        <v>41640</v>
      </c>
      <c r="F228" s="64">
        <v>42004</v>
      </c>
      <c r="G228" s="58" t="s">
        <v>1898</v>
      </c>
      <c r="H228" s="58">
        <v>1</v>
      </c>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t="s">
        <v>3303</v>
      </c>
    </row>
    <row r="229" spans="1:32">
      <c r="A229" s="58" t="s">
        <v>931</v>
      </c>
      <c r="B229" s="58" t="s">
        <v>1913</v>
      </c>
      <c r="C229" s="58" t="s">
        <v>1914</v>
      </c>
      <c r="D229" s="58" t="s">
        <v>1906</v>
      </c>
      <c r="E229" s="64">
        <v>41640</v>
      </c>
      <c r="F229" s="64">
        <v>42004</v>
      </c>
      <c r="G229" s="58" t="s">
        <v>1903</v>
      </c>
      <c r="H229" s="58">
        <v>29.399999618530298</v>
      </c>
      <c r="I229" s="58">
        <v>29.399999618530298</v>
      </c>
      <c r="J229" s="58">
        <v>29.399999618530298</v>
      </c>
      <c r="K229" s="58">
        <v>29.399999618530298</v>
      </c>
      <c r="L229" s="58">
        <v>29.399999618530298</v>
      </c>
      <c r="M229" s="58">
        <v>29.399999618530298</v>
      </c>
      <c r="N229" s="58">
        <v>29.399999618530298</v>
      </c>
      <c r="O229" s="58">
        <v>26.699998855590799</v>
      </c>
      <c r="P229" s="58">
        <v>23.899999618530298</v>
      </c>
      <c r="Q229" s="58">
        <v>23.899999618530298</v>
      </c>
      <c r="R229" s="58">
        <v>23.899999618530298</v>
      </c>
      <c r="S229" s="58">
        <v>23.899999618530298</v>
      </c>
      <c r="T229" s="58">
        <v>23.899999618530298</v>
      </c>
      <c r="U229" s="58">
        <v>23.899999618530298</v>
      </c>
      <c r="V229" s="58">
        <v>23.899999618530298</v>
      </c>
      <c r="W229" s="58">
        <v>23.899999618530298</v>
      </c>
      <c r="X229" s="58">
        <v>23.899999618530298</v>
      </c>
      <c r="Y229" s="58">
        <v>26.699998855590799</v>
      </c>
      <c r="Z229" s="58">
        <v>29.399999618530298</v>
      </c>
      <c r="AA229" s="58">
        <v>29.399999618530298</v>
      </c>
      <c r="AB229" s="58">
        <v>29.399999618530298</v>
      </c>
      <c r="AC229" s="58">
        <v>29.399999618530298</v>
      </c>
      <c r="AD229" s="58">
        <v>29.399999618530298</v>
      </c>
      <c r="AE229" s="58">
        <v>29.399999618530298</v>
      </c>
      <c r="AF229" s="58" t="s">
        <v>3303</v>
      </c>
    </row>
    <row r="230" spans="1:32">
      <c r="A230" s="58" t="s">
        <v>931</v>
      </c>
      <c r="B230" s="58" t="s">
        <v>1913</v>
      </c>
      <c r="C230" s="58" t="s">
        <v>1914</v>
      </c>
      <c r="D230" s="58" t="s">
        <v>1904</v>
      </c>
      <c r="E230" s="64">
        <v>41640</v>
      </c>
      <c r="F230" s="64">
        <v>42004</v>
      </c>
      <c r="G230" s="58" t="s">
        <v>1898</v>
      </c>
      <c r="H230" s="58">
        <v>29.4</v>
      </c>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t="s">
        <v>3303</v>
      </c>
    </row>
    <row r="231" spans="1:32">
      <c r="A231" s="58" t="s">
        <v>931</v>
      </c>
      <c r="B231" s="58" t="s">
        <v>1913</v>
      </c>
      <c r="C231" s="58" t="s">
        <v>1914</v>
      </c>
      <c r="D231" s="58" t="s">
        <v>1905</v>
      </c>
      <c r="E231" s="64">
        <v>41640</v>
      </c>
      <c r="F231" s="64">
        <v>42004</v>
      </c>
      <c r="G231" s="58" t="s">
        <v>1903</v>
      </c>
      <c r="H231" s="58">
        <v>29.4</v>
      </c>
      <c r="I231" s="58">
        <v>29.4</v>
      </c>
      <c r="J231" s="58">
        <v>29.4</v>
      </c>
      <c r="K231" s="58">
        <v>29.4</v>
      </c>
      <c r="L231" s="58">
        <v>29.4</v>
      </c>
      <c r="M231" s="58">
        <v>29.4</v>
      </c>
      <c r="N231" s="58">
        <v>29.4</v>
      </c>
      <c r="O231" s="58">
        <v>26.7</v>
      </c>
      <c r="P231" s="58">
        <v>23.9</v>
      </c>
      <c r="Q231" s="58">
        <v>23.9</v>
      </c>
      <c r="R231" s="58">
        <v>23.9</v>
      </c>
      <c r="S231" s="58">
        <v>23.9</v>
      </c>
      <c r="T231" s="58">
        <v>23.9</v>
      </c>
      <c r="U231" s="58">
        <v>23.9</v>
      </c>
      <c r="V231" s="58">
        <v>23.9</v>
      </c>
      <c r="W231" s="58">
        <v>23.9</v>
      </c>
      <c r="X231" s="58">
        <v>23.9</v>
      </c>
      <c r="Y231" s="58">
        <v>26.7</v>
      </c>
      <c r="Z231" s="58">
        <v>29.4</v>
      </c>
      <c r="AA231" s="58">
        <v>29.4</v>
      </c>
      <c r="AB231" s="58">
        <v>29.4</v>
      </c>
      <c r="AC231" s="58">
        <v>29.4</v>
      </c>
      <c r="AD231" s="58">
        <v>29.4</v>
      </c>
      <c r="AE231" s="58">
        <v>29.4</v>
      </c>
      <c r="AF231" s="58" t="s">
        <v>3303</v>
      </c>
    </row>
    <row r="232" spans="1:32">
      <c r="A232" s="58" t="s">
        <v>879</v>
      </c>
      <c r="B232" s="58" t="s">
        <v>1901</v>
      </c>
      <c r="D232" s="58" t="s">
        <v>1911</v>
      </c>
      <c r="E232" s="64">
        <v>41640</v>
      </c>
      <c r="F232" s="64">
        <v>42004</v>
      </c>
      <c r="G232" s="58" t="s">
        <v>1903</v>
      </c>
      <c r="H232" s="58">
        <v>0.33</v>
      </c>
      <c r="I232" s="58">
        <v>0.33</v>
      </c>
      <c r="J232" s="58">
        <v>0.33</v>
      </c>
      <c r="K232" s="58">
        <v>0.33</v>
      </c>
      <c r="L232" s="58">
        <v>0.33</v>
      </c>
      <c r="M232" s="58">
        <v>0.33</v>
      </c>
      <c r="N232" s="58">
        <v>0.33</v>
      </c>
      <c r="O232" s="58">
        <v>0.5</v>
      </c>
      <c r="P232" s="58">
        <v>1</v>
      </c>
      <c r="Q232" s="58">
        <v>1</v>
      </c>
      <c r="R232" s="58">
        <v>1</v>
      </c>
      <c r="S232" s="58">
        <v>1</v>
      </c>
      <c r="T232" s="58">
        <v>0.94</v>
      </c>
      <c r="U232" s="58">
        <v>1</v>
      </c>
      <c r="V232" s="58">
        <v>1</v>
      </c>
      <c r="W232" s="58">
        <v>1</v>
      </c>
      <c r="X232" s="58">
        <v>1</v>
      </c>
      <c r="Y232" s="58">
        <v>0.5</v>
      </c>
      <c r="Z232" s="58">
        <v>0.33</v>
      </c>
      <c r="AA232" s="58">
        <v>0.33</v>
      </c>
      <c r="AB232" s="58">
        <v>0.33</v>
      </c>
      <c r="AC232" s="58">
        <v>0.33</v>
      </c>
      <c r="AD232" s="58">
        <v>0.33</v>
      </c>
      <c r="AE232" s="58">
        <v>0.33</v>
      </c>
      <c r="AF232" s="58" t="s">
        <v>3303</v>
      </c>
    </row>
    <row r="233" spans="1:32">
      <c r="A233" s="58" t="s">
        <v>879</v>
      </c>
      <c r="B233" s="58" t="s">
        <v>1901</v>
      </c>
      <c r="D233" s="58" t="s">
        <v>1955</v>
      </c>
      <c r="E233" s="64">
        <v>41640</v>
      </c>
      <c r="F233" s="64">
        <v>42004</v>
      </c>
      <c r="G233" s="58" t="s">
        <v>1898</v>
      </c>
      <c r="H233" s="58">
        <v>0.33</v>
      </c>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t="s">
        <v>3303</v>
      </c>
    </row>
    <row r="234" spans="1:32">
      <c r="A234" s="58" t="s">
        <v>930</v>
      </c>
      <c r="B234" s="58" t="s">
        <v>1913</v>
      </c>
      <c r="C234" s="58" t="s">
        <v>1914</v>
      </c>
      <c r="D234" s="58" t="s">
        <v>1906</v>
      </c>
      <c r="E234" s="64">
        <v>41640</v>
      </c>
      <c r="F234" s="64">
        <v>42004</v>
      </c>
      <c r="G234" s="58" t="s">
        <v>1903</v>
      </c>
      <c r="H234" s="58">
        <v>15.600001335144</v>
      </c>
      <c r="I234" s="58">
        <v>15.600001335144</v>
      </c>
      <c r="J234" s="58">
        <v>15.600001335144</v>
      </c>
      <c r="K234" s="58">
        <v>15.600001335144</v>
      </c>
      <c r="L234" s="58">
        <v>15.600001335144</v>
      </c>
      <c r="M234" s="58">
        <v>15.600001335144</v>
      </c>
      <c r="N234" s="58">
        <v>15.600001335144</v>
      </c>
      <c r="O234" s="58">
        <v>18.299999237060501</v>
      </c>
      <c r="P234" s="58">
        <v>21.100000381469702</v>
      </c>
      <c r="Q234" s="58">
        <v>21.100000381469702</v>
      </c>
      <c r="R234" s="58">
        <v>21.100000381469702</v>
      </c>
      <c r="S234" s="58">
        <v>21.100000381469702</v>
      </c>
      <c r="T234" s="58">
        <v>21.100000381469702</v>
      </c>
      <c r="U234" s="58">
        <v>21.100000381469702</v>
      </c>
      <c r="V234" s="58">
        <v>21.100000381469702</v>
      </c>
      <c r="W234" s="58">
        <v>21.100000381469702</v>
      </c>
      <c r="X234" s="58">
        <v>21.100000381469702</v>
      </c>
      <c r="Y234" s="58">
        <v>18.300001144409201</v>
      </c>
      <c r="Z234" s="58">
        <v>15.6000003814697</v>
      </c>
      <c r="AA234" s="58">
        <v>15.6000003814697</v>
      </c>
      <c r="AB234" s="58">
        <v>15.6000003814697</v>
      </c>
      <c r="AC234" s="58">
        <v>15.6000003814697</v>
      </c>
      <c r="AD234" s="58">
        <v>15.6000003814697</v>
      </c>
      <c r="AE234" s="58">
        <v>15.6000003814697</v>
      </c>
      <c r="AF234" s="58" t="s">
        <v>3303</v>
      </c>
    </row>
    <row r="235" spans="1:32">
      <c r="A235" s="58" t="s">
        <v>930</v>
      </c>
      <c r="B235" s="58" t="s">
        <v>1913</v>
      </c>
      <c r="C235" s="58" t="s">
        <v>1914</v>
      </c>
      <c r="D235" s="58" t="s">
        <v>1904</v>
      </c>
      <c r="E235" s="64">
        <v>41640</v>
      </c>
      <c r="F235" s="64">
        <v>42004</v>
      </c>
      <c r="G235" s="58" t="s">
        <v>1903</v>
      </c>
      <c r="H235" s="58">
        <v>15.6</v>
      </c>
      <c r="I235" s="58">
        <v>15.6</v>
      </c>
      <c r="J235" s="58">
        <v>15.6</v>
      </c>
      <c r="K235" s="58">
        <v>15.6</v>
      </c>
      <c r="L235" s="58">
        <v>15.6</v>
      </c>
      <c r="M235" s="58">
        <v>15.6</v>
      </c>
      <c r="N235" s="58">
        <v>15.6</v>
      </c>
      <c r="O235" s="58">
        <v>18.3</v>
      </c>
      <c r="P235" s="58">
        <v>21.1</v>
      </c>
      <c r="Q235" s="58">
        <v>21.1</v>
      </c>
      <c r="R235" s="58">
        <v>21.1</v>
      </c>
      <c r="S235" s="58">
        <v>21.1</v>
      </c>
      <c r="T235" s="58">
        <v>21.1</v>
      </c>
      <c r="U235" s="58">
        <v>21.1</v>
      </c>
      <c r="V235" s="58">
        <v>21.1</v>
      </c>
      <c r="W235" s="58">
        <v>21.1</v>
      </c>
      <c r="X235" s="58">
        <v>21.1</v>
      </c>
      <c r="Y235" s="58">
        <v>18.3</v>
      </c>
      <c r="Z235" s="58">
        <v>15.6</v>
      </c>
      <c r="AA235" s="58">
        <v>15.6</v>
      </c>
      <c r="AB235" s="58">
        <v>15.6</v>
      </c>
      <c r="AC235" s="58">
        <v>15.6</v>
      </c>
      <c r="AD235" s="58">
        <v>15.6</v>
      </c>
      <c r="AE235" s="58">
        <v>15.6</v>
      </c>
      <c r="AF235" s="58" t="s">
        <v>3303</v>
      </c>
    </row>
    <row r="236" spans="1:32">
      <c r="A236" s="58" t="s">
        <v>930</v>
      </c>
      <c r="B236" s="58" t="s">
        <v>1913</v>
      </c>
      <c r="C236" s="58" t="s">
        <v>1914</v>
      </c>
      <c r="D236" s="58" t="s">
        <v>1905</v>
      </c>
      <c r="E236" s="64">
        <v>41640</v>
      </c>
      <c r="F236" s="64">
        <v>42004</v>
      </c>
      <c r="G236" s="58" t="s">
        <v>1898</v>
      </c>
      <c r="H236" s="58">
        <v>15.6</v>
      </c>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t="s">
        <v>3303</v>
      </c>
    </row>
    <row r="237" spans="1:32">
      <c r="A237" s="58" t="s">
        <v>1956</v>
      </c>
      <c r="B237" s="58" t="s">
        <v>6</v>
      </c>
      <c r="D237" s="58" t="s">
        <v>1906</v>
      </c>
      <c r="E237" s="64">
        <v>41640</v>
      </c>
      <c r="F237" s="64">
        <v>42004</v>
      </c>
      <c r="G237" s="58" t="s">
        <v>1903</v>
      </c>
      <c r="H237" s="58">
        <v>1</v>
      </c>
      <c r="I237" s="58">
        <v>1</v>
      </c>
      <c r="J237" s="58">
        <v>1</v>
      </c>
      <c r="K237" s="58">
        <v>1</v>
      </c>
      <c r="L237" s="58">
        <v>1</v>
      </c>
      <c r="M237" s="58">
        <v>1</v>
      </c>
      <c r="N237" s="58">
        <v>1</v>
      </c>
      <c r="O237" s="58">
        <v>1</v>
      </c>
      <c r="P237" s="58">
        <v>0.25</v>
      </c>
      <c r="Q237" s="58">
        <v>0.25</v>
      </c>
      <c r="R237" s="58">
        <v>0.25</v>
      </c>
      <c r="S237" s="58">
        <v>0.25</v>
      </c>
      <c r="T237" s="58">
        <v>0.25</v>
      </c>
      <c r="U237" s="58">
        <v>0.25</v>
      </c>
      <c r="V237" s="58">
        <v>0.25</v>
      </c>
      <c r="W237" s="58">
        <v>0.25</v>
      </c>
      <c r="X237" s="58">
        <v>0.25</v>
      </c>
      <c r="Y237" s="58">
        <v>1</v>
      </c>
      <c r="Z237" s="58">
        <v>1</v>
      </c>
      <c r="AA237" s="58">
        <v>1</v>
      </c>
      <c r="AB237" s="58">
        <v>1</v>
      </c>
      <c r="AC237" s="58">
        <v>1</v>
      </c>
      <c r="AD237" s="58">
        <v>1</v>
      </c>
      <c r="AE237" s="58">
        <v>1</v>
      </c>
      <c r="AF237" s="58" t="s">
        <v>3303</v>
      </c>
    </row>
    <row r="238" spans="1:32">
      <c r="A238" s="58" t="s">
        <v>1956</v>
      </c>
      <c r="B238" s="58" t="s">
        <v>6</v>
      </c>
      <c r="D238" s="58" t="s">
        <v>1957</v>
      </c>
      <c r="E238" s="64">
        <v>41640</v>
      </c>
      <c r="F238" s="64">
        <v>42004</v>
      </c>
      <c r="G238" s="58" t="s">
        <v>1898</v>
      </c>
      <c r="H238" s="58">
        <v>1</v>
      </c>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t="s">
        <v>3303</v>
      </c>
    </row>
    <row r="239" spans="1:32">
      <c r="A239" s="58" t="s">
        <v>740</v>
      </c>
      <c r="B239" s="58" t="s">
        <v>0</v>
      </c>
      <c r="D239" s="58" t="s">
        <v>1911</v>
      </c>
      <c r="E239" s="64">
        <v>41640</v>
      </c>
      <c r="F239" s="64">
        <v>42004</v>
      </c>
      <c r="G239" s="58" t="s">
        <v>1903</v>
      </c>
      <c r="H239" s="58">
        <v>0.18</v>
      </c>
      <c r="I239" s="58">
        <v>0.18</v>
      </c>
      <c r="J239" s="58">
        <v>0.18</v>
      </c>
      <c r="K239" s="58">
        <v>0.18</v>
      </c>
      <c r="L239" s="58">
        <v>0.18</v>
      </c>
      <c r="M239" s="58">
        <v>0.18</v>
      </c>
      <c r="N239" s="58">
        <v>0.18</v>
      </c>
      <c r="O239" s="58">
        <v>0.18</v>
      </c>
      <c r="P239" s="58">
        <v>0.9</v>
      </c>
      <c r="Q239" s="58">
        <v>0.9</v>
      </c>
      <c r="R239" s="58">
        <v>0.9</v>
      </c>
      <c r="S239" s="58">
        <v>0.9</v>
      </c>
      <c r="T239" s="58">
        <v>0.8</v>
      </c>
      <c r="U239" s="58">
        <v>0.9</v>
      </c>
      <c r="V239" s="58">
        <v>0.9</v>
      </c>
      <c r="W239" s="58">
        <v>0.9</v>
      </c>
      <c r="X239" s="58">
        <v>0.9</v>
      </c>
      <c r="Y239" s="58">
        <v>0.18</v>
      </c>
      <c r="Z239" s="58">
        <v>0.18</v>
      </c>
      <c r="AA239" s="58">
        <v>0.18</v>
      </c>
      <c r="AB239" s="58">
        <v>0.18</v>
      </c>
      <c r="AC239" s="58">
        <v>0.18</v>
      </c>
      <c r="AD239" s="58">
        <v>0.18</v>
      </c>
      <c r="AE239" s="58">
        <v>0.18</v>
      </c>
      <c r="AF239" s="58" t="s">
        <v>3303</v>
      </c>
    </row>
    <row r="240" spans="1:32">
      <c r="A240" s="58" t="s">
        <v>740</v>
      </c>
      <c r="B240" s="58" t="s">
        <v>0</v>
      </c>
      <c r="D240" s="58" t="s">
        <v>1955</v>
      </c>
      <c r="E240" s="64">
        <v>41640</v>
      </c>
      <c r="F240" s="64">
        <v>42004</v>
      </c>
      <c r="G240" s="58" t="s">
        <v>1898</v>
      </c>
      <c r="H240" s="58">
        <v>0.18</v>
      </c>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t="s">
        <v>3303</v>
      </c>
    </row>
    <row r="241" spans="1:32">
      <c r="A241" s="58" t="s">
        <v>787</v>
      </c>
      <c r="B241" s="58" t="s">
        <v>2</v>
      </c>
      <c r="D241" s="58" t="s">
        <v>1897</v>
      </c>
      <c r="E241" s="64">
        <v>41640</v>
      </c>
      <c r="F241" s="64">
        <v>42004</v>
      </c>
      <c r="G241" s="58" t="s">
        <v>1903</v>
      </c>
      <c r="H241" s="58">
        <v>0</v>
      </c>
      <c r="I241" s="58">
        <v>0</v>
      </c>
      <c r="J241" s="58">
        <v>0</v>
      </c>
      <c r="K241" s="58">
        <v>0</v>
      </c>
      <c r="L241" s="58">
        <v>0</v>
      </c>
      <c r="M241" s="58">
        <v>0</v>
      </c>
      <c r="N241" s="58">
        <v>0</v>
      </c>
      <c r="O241" s="58">
        <v>0</v>
      </c>
      <c r="P241" s="58">
        <v>1</v>
      </c>
      <c r="Q241" s="58">
        <v>1</v>
      </c>
      <c r="R241" s="58">
        <v>1</v>
      </c>
      <c r="S241" s="58">
        <v>1</v>
      </c>
      <c r="T241" s="58">
        <v>0.5</v>
      </c>
      <c r="U241" s="58">
        <v>1</v>
      </c>
      <c r="V241" s="58">
        <v>1</v>
      </c>
      <c r="W241" s="58">
        <v>1</v>
      </c>
      <c r="X241" s="58">
        <v>1</v>
      </c>
      <c r="Y241" s="58">
        <v>0</v>
      </c>
      <c r="Z241" s="58">
        <v>0</v>
      </c>
      <c r="AA241" s="58">
        <v>0</v>
      </c>
      <c r="AB241" s="58">
        <v>0</v>
      </c>
      <c r="AC241" s="58">
        <v>0</v>
      </c>
      <c r="AD241" s="58">
        <v>0</v>
      </c>
      <c r="AE241" s="58">
        <v>0</v>
      </c>
      <c r="AF241" s="58" t="s">
        <v>3303</v>
      </c>
    </row>
    <row r="242" spans="1:32">
      <c r="A242" s="58" t="s">
        <v>787</v>
      </c>
      <c r="B242" s="58" t="s">
        <v>2</v>
      </c>
      <c r="D242" s="58" t="s">
        <v>1922</v>
      </c>
      <c r="E242" s="64">
        <v>41640</v>
      </c>
      <c r="F242" s="64">
        <v>42004</v>
      </c>
      <c r="G242" s="58" t="s">
        <v>1898</v>
      </c>
      <c r="H242" s="58">
        <v>0</v>
      </c>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t="s">
        <v>3303</v>
      </c>
    </row>
    <row r="243" spans="1:32">
      <c r="A243" s="58" t="s">
        <v>1958</v>
      </c>
      <c r="B243" s="58" t="s">
        <v>1952</v>
      </c>
      <c r="D243" s="58" t="s">
        <v>1897</v>
      </c>
      <c r="E243" s="64">
        <v>41640</v>
      </c>
      <c r="F243" s="64">
        <v>42004</v>
      </c>
      <c r="G243" s="58" t="s">
        <v>1903</v>
      </c>
      <c r="H243" s="58">
        <v>0</v>
      </c>
      <c r="I243" s="58">
        <v>0</v>
      </c>
      <c r="J243" s="58">
        <v>0</v>
      </c>
      <c r="K243" s="58">
        <v>0</v>
      </c>
      <c r="L243" s="58">
        <v>0</v>
      </c>
      <c r="M243" s="58">
        <v>0</v>
      </c>
      <c r="N243" s="58">
        <v>0</v>
      </c>
      <c r="O243" s="58">
        <v>0</v>
      </c>
      <c r="P243" s="58">
        <v>1</v>
      </c>
      <c r="Q243" s="58">
        <v>1</v>
      </c>
      <c r="R243" s="58">
        <v>1</v>
      </c>
      <c r="S243" s="58">
        <v>1</v>
      </c>
      <c r="T243" s="58">
        <v>1</v>
      </c>
      <c r="U243" s="58">
        <v>1</v>
      </c>
      <c r="V243" s="58">
        <v>1</v>
      </c>
      <c r="W243" s="58">
        <v>1</v>
      </c>
      <c r="X243" s="58">
        <v>1</v>
      </c>
      <c r="Y243" s="58">
        <v>0</v>
      </c>
      <c r="Z243" s="58">
        <v>0</v>
      </c>
      <c r="AA243" s="58">
        <v>0</v>
      </c>
      <c r="AB243" s="58">
        <v>0</v>
      </c>
      <c r="AC243" s="58">
        <v>0</v>
      </c>
      <c r="AD243" s="58">
        <v>0</v>
      </c>
      <c r="AE243" s="58">
        <v>0</v>
      </c>
      <c r="AF243" s="58" t="s">
        <v>3303</v>
      </c>
    </row>
    <row r="244" spans="1:32">
      <c r="A244" s="58" t="s">
        <v>1958</v>
      </c>
      <c r="B244" s="58" t="s">
        <v>1952</v>
      </c>
      <c r="D244" s="58" t="s">
        <v>1922</v>
      </c>
      <c r="E244" s="64">
        <v>41640</v>
      </c>
      <c r="F244" s="64">
        <v>42004</v>
      </c>
      <c r="G244" s="58" t="s">
        <v>1898</v>
      </c>
      <c r="H244" s="58">
        <v>0</v>
      </c>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t="s">
        <v>3303</v>
      </c>
    </row>
    <row r="245" spans="1:32">
      <c r="A245" s="58" t="s">
        <v>1959</v>
      </c>
      <c r="B245" s="58" t="s">
        <v>1913</v>
      </c>
      <c r="D245" s="58" t="s">
        <v>1897</v>
      </c>
      <c r="E245" s="64">
        <v>41640</v>
      </c>
      <c r="F245" s="64">
        <v>42004</v>
      </c>
      <c r="G245" s="58" t="s">
        <v>1898</v>
      </c>
      <c r="H245" s="58">
        <v>0</v>
      </c>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t="s">
        <v>3303</v>
      </c>
    </row>
    <row r="246" spans="1:32">
      <c r="A246" s="58" t="s">
        <v>1960</v>
      </c>
      <c r="B246" s="58" t="s">
        <v>1913</v>
      </c>
      <c r="D246" s="58" t="s">
        <v>1897</v>
      </c>
      <c r="E246" s="64">
        <v>41640</v>
      </c>
      <c r="F246" s="64">
        <v>42004</v>
      </c>
      <c r="G246" s="58" t="s">
        <v>1898</v>
      </c>
      <c r="H246" s="58">
        <v>0</v>
      </c>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t="s">
        <v>3303</v>
      </c>
    </row>
    <row r="247" spans="1:32">
      <c r="A247" s="58" t="s">
        <v>1961</v>
      </c>
      <c r="B247" s="58" t="s">
        <v>1896</v>
      </c>
      <c r="D247" s="58" t="s">
        <v>1897</v>
      </c>
      <c r="E247" s="64">
        <v>41640</v>
      </c>
      <c r="F247" s="64">
        <v>42004</v>
      </c>
      <c r="G247" s="58" t="s">
        <v>1898</v>
      </c>
      <c r="H247" s="58">
        <v>0</v>
      </c>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t="s">
        <v>3303</v>
      </c>
    </row>
    <row r="248" spans="1:32">
      <c r="A248" s="58" t="s">
        <v>472</v>
      </c>
      <c r="B248" s="58" t="s">
        <v>1899</v>
      </c>
      <c r="C248" s="58" t="s">
        <v>1900</v>
      </c>
      <c r="D248" s="58" t="s">
        <v>1897</v>
      </c>
      <c r="E248" s="64">
        <v>41640</v>
      </c>
      <c r="F248" s="64">
        <v>42004</v>
      </c>
      <c r="G248" s="58" t="s">
        <v>1898</v>
      </c>
      <c r="H248" s="58">
        <v>132</v>
      </c>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t="s">
        <v>3303</v>
      </c>
    </row>
    <row r="249" spans="1:32">
      <c r="A249" s="58" t="s">
        <v>476</v>
      </c>
      <c r="B249" s="58" t="s">
        <v>1901</v>
      </c>
      <c r="D249" s="58" t="s">
        <v>1906</v>
      </c>
      <c r="E249" s="64">
        <v>41640</v>
      </c>
      <c r="F249" s="64">
        <v>42004</v>
      </c>
      <c r="G249" s="58" t="s">
        <v>1903</v>
      </c>
      <c r="H249" s="58">
        <v>0.4</v>
      </c>
      <c r="I249" s="58">
        <v>0.4</v>
      </c>
      <c r="J249" s="58">
        <v>0.4</v>
      </c>
      <c r="K249" s="58">
        <v>0.4</v>
      </c>
      <c r="L249" s="58">
        <v>0.4</v>
      </c>
      <c r="M249" s="58">
        <v>0.4</v>
      </c>
      <c r="N249" s="58">
        <v>0.4</v>
      </c>
      <c r="O249" s="58">
        <v>0.4</v>
      </c>
      <c r="P249" s="58">
        <v>0.9</v>
      </c>
      <c r="Q249" s="58">
        <v>0.9</v>
      </c>
      <c r="R249" s="58">
        <v>0.9</v>
      </c>
      <c r="S249" s="58">
        <v>0.9</v>
      </c>
      <c r="T249" s="58">
        <v>0.8</v>
      </c>
      <c r="U249" s="58">
        <v>0.9</v>
      </c>
      <c r="V249" s="58">
        <v>0.9</v>
      </c>
      <c r="W249" s="58">
        <v>0.9</v>
      </c>
      <c r="X249" s="58">
        <v>0.9</v>
      </c>
      <c r="Y249" s="58">
        <v>0.8</v>
      </c>
      <c r="Z249" s="58">
        <v>0.6</v>
      </c>
      <c r="AA249" s="58">
        <v>0.6</v>
      </c>
      <c r="AB249" s="58">
        <v>0.5</v>
      </c>
      <c r="AC249" s="58">
        <v>0.5</v>
      </c>
      <c r="AD249" s="58">
        <v>0.4</v>
      </c>
      <c r="AE249" s="58">
        <v>0.4</v>
      </c>
      <c r="AF249" s="58" t="s">
        <v>3303</v>
      </c>
    </row>
    <row r="250" spans="1:32">
      <c r="A250" s="58" t="s">
        <v>476</v>
      </c>
      <c r="B250" s="58" t="s">
        <v>1901</v>
      </c>
      <c r="D250" s="58" t="s">
        <v>1904</v>
      </c>
      <c r="E250" s="64">
        <v>41640</v>
      </c>
      <c r="F250" s="64">
        <v>42004</v>
      </c>
      <c r="G250" s="58" t="s">
        <v>1898</v>
      </c>
      <c r="H250" s="58">
        <v>0</v>
      </c>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t="s">
        <v>3303</v>
      </c>
    </row>
    <row r="251" spans="1:32">
      <c r="A251" s="58" t="s">
        <v>476</v>
      </c>
      <c r="B251" s="58" t="s">
        <v>1901</v>
      </c>
      <c r="D251" s="58" t="s">
        <v>1905</v>
      </c>
      <c r="E251" s="64">
        <v>41640</v>
      </c>
      <c r="F251" s="64">
        <v>42004</v>
      </c>
      <c r="G251" s="58" t="s">
        <v>1898</v>
      </c>
      <c r="H251" s="58">
        <v>1</v>
      </c>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t="s">
        <v>3303</v>
      </c>
    </row>
    <row r="252" spans="1:32">
      <c r="A252" s="58" t="s">
        <v>476</v>
      </c>
      <c r="B252" s="58" t="s">
        <v>1901</v>
      </c>
      <c r="D252" s="58" t="s">
        <v>1907</v>
      </c>
      <c r="E252" s="64">
        <v>41640</v>
      </c>
      <c r="F252" s="64">
        <v>42004</v>
      </c>
      <c r="G252" s="58" t="s">
        <v>1898</v>
      </c>
      <c r="H252" s="58">
        <v>0.3</v>
      </c>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t="s">
        <v>3303</v>
      </c>
    </row>
    <row r="253" spans="1:32">
      <c r="A253" s="58" t="s">
        <v>476</v>
      </c>
      <c r="B253" s="58" t="s">
        <v>1901</v>
      </c>
      <c r="D253" s="58" t="s">
        <v>1908</v>
      </c>
      <c r="E253" s="64">
        <v>41640</v>
      </c>
      <c r="F253" s="64">
        <v>42004</v>
      </c>
      <c r="G253" s="58" t="s">
        <v>1903</v>
      </c>
      <c r="H253" s="58">
        <v>0.3</v>
      </c>
      <c r="I253" s="58">
        <v>0.3</v>
      </c>
      <c r="J253" s="58">
        <v>0.3</v>
      </c>
      <c r="K253" s="58">
        <v>0.3</v>
      </c>
      <c r="L253" s="58">
        <v>0.3</v>
      </c>
      <c r="M253" s="58">
        <v>0.3</v>
      </c>
      <c r="N253" s="58">
        <v>0.4</v>
      </c>
      <c r="O253" s="58">
        <v>0.4</v>
      </c>
      <c r="P253" s="58">
        <v>0.5</v>
      </c>
      <c r="Q253" s="58">
        <v>0.5</v>
      </c>
      <c r="R253" s="58">
        <v>0.5</v>
      </c>
      <c r="S253" s="58">
        <v>0.5</v>
      </c>
      <c r="T253" s="58">
        <v>0.5</v>
      </c>
      <c r="U253" s="58">
        <v>0.5</v>
      </c>
      <c r="V253" s="58">
        <v>0.35</v>
      </c>
      <c r="W253" s="58">
        <v>0.35</v>
      </c>
      <c r="X253" s="58">
        <v>0.35</v>
      </c>
      <c r="Y253" s="58">
        <v>0.3</v>
      </c>
      <c r="Z253" s="58">
        <v>0.3</v>
      </c>
      <c r="AA253" s="58">
        <v>0.3</v>
      </c>
      <c r="AB253" s="58">
        <v>0.3</v>
      </c>
      <c r="AC253" s="58">
        <v>0.3</v>
      </c>
      <c r="AD253" s="58">
        <v>0.3</v>
      </c>
      <c r="AE253" s="58">
        <v>0.3</v>
      </c>
      <c r="AF253" s="58" t="s">
        <v>3303</v>
      </c>
    </row>
    <row r="254" spans="1:32">
      <c r="A254" s="58" t="s">
        <v>471</v>
      </c>
      <c r="B254" s="58" t="s">
        <v>0</v>
      </c>
      <c r="D254" s="58" t="s">
        <v>1906</v>
      </c>
      <c r="E254" s="64">
        <v>41640</v>
      </c>
      <c r="F254" s="64">
        <v>42004</v>
      </c>
      <c r="G254" s="58" t="s">
        <v>1903</v>
      </c>
      <c r="H254" s="58">
        <v>0.05</v>
      </c>
      <c r="I254" s="58">
        <v>0.05</v>
      </c>
      <c r="J254" s="58">
        <v>0.05</v>
      </c>
      <c r="K254" s="58">
        <v>0.05</v>
      </c>
      <c r="L254" s="58">
        <v>0.05</v>
      </c>
      <c r="M254" s="58">
        <v>0.1</v>
      </c>
      <c r="N254" s="58">
        <v>0.1</v>
      </c>
      <c r="O254" s="58">
        <v>0.3</v>
      </c>
      <c r="P254" s="58">
        <v>0.9</v>
      </c>
      <c r="Q254" s="58">
        <v>0.9</v>
      </c>
      <c r="R254" s="58">
        <v>0.9</v>
      </c>
      <c r="S254" s="58">
        <v>0.9</v>
      </c>
      <c r="T254" s="58">
        <v>0.9</v>
      </c>
      <c r="U254" s="58">
        <v>0.9</v>
      </c>
      <c r="V254" s="58">
        <v>0.9</v>
      </c>
      <c r="W254" s="58">
        <v>0.9</v>
      </c>
      <c r="X254" s="58">
        <v>0.9</v>
      </c>
      <c r="Y254" s="58">
        <v>0.5</v>
      </c>
      <c r="Z254" s="58">
        <v>0.3</v>
      </c>
      <c r="AA254" s="58">
        <v>0.3</v>
      </c>
      <c r="AB254" s="58">
        <v>0.2</v>
      </c>
      <c r="AC254" s="58">
        <v>0.2</v>
      </c>
      <c r="AD254" s="58">
        <v>0.1</v>
      </c>
      <c r="AE254" s="58">
        <v>0.05</v>
      </c>
      <c r="AF254" s="58" t="s">
        <v>3303</v>
      </c>
    </row>
    <row r="255" spans="1:32">
      <c r="A255" s="58" t="s">
        <v>471</v>
      </c>
      <c r="B255" s="58" t="s">
        <v>0</v>
      </c>
      <c r="D255" s="58" t="s">
        <v>1904</v>
      </c>
      <c r="E255" s="64">
        <v>41640</v>
      </c>
      <c r="F255" s="64">
        <v>42004</v>
      </c>
      <c r="G255" s="58" t="s">
        <v>1898</v>
      </c>
      <c r="H255" s="58">
        <v>0</v>
      </c>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t="s">
        <v>3303</v>
      </c>
    </row>
    <row r="256" spans="1:32">
      <c r="A256" s="58" t="s">
        <v>471</v>
      </c>
      <c r="B256" s="58" t="s">
        <v>0</v>
      </c>
      <c r="D256" s="58" t="s">
        <v>1905</v>
      </c>
      <c r="E256" s="64">
        <v>41640</v>
      </c>
      <c r="F256" s="64">
        <v>42004</v>
      </c>
      <c r="G256" s="58" t="s">
        <v>1898</v>
      </c>
      <c r="H256" s="58">
        <v>1</v>
      </c>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t="s">
        <v>3303</v>
      </c>
    </row>
    <row r="257" spans="1:32">
      <c r="A257" s="58" t="s">
        <v>471</v>
      </c>
      <c r="B257" s="58" t="s">
        <v>0</v>
      </c>
      <c r="D257" s="58" t="s">
        <v>1907</v>
      </c>
      <c r="E257" s="64">
        <v>41640</v>
      </c>
      <c r="F257" s="64">
        <v>42004</v>
      </c>
      <c r="G257" s="58" t="s">
        <v>1898</v>
      </c>
      <c r="H257" s="58">
        <v>0.05</v>
      </c>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t="s">
        <v>3303</v>
      </c>
    </row>
    <row r="258" spans="1:32">
      <c r="A258" s="58" t="s">
        <v>471</v>
      </c>
      <c r="B258" s="58" t="s">
        <v>0</v>
      </c>
      <c r="D258" s="58" t="s">
        <v>1908</v>
      </c>
      <c r="E258" s="64">
        <v>41640</v>
      </c>
      <c r="F258" s="64">
        <v>42004</v>
      </c>
      <c r="G258" s="58" t="s">
        <v>1903</v>
      </c>
      <c r="H258" s="58">
        <v>0.05</v>
      </c>
      <c r="I258" s="58">
        <v>0.05</v>
      </c>
      <c r="J258" s="58">
        <v>0.05</v>
      </c>
      <c r="K258" s="58">
        <v>0.05</v>
      </c>
      <c r="L258" s="58">
        <v>0.05</v>
      </c>
      <c r="M258" s="58">
        <v>0.05</v>
      </c>
      <c r="N258" s="58">
        <v>0.1</v>
      </c>
      <c r="O258" s="58">
        <v>0.1</v>
      </c>
      <c r="P258" s="58">
        <v>0.3</v>
      </c>
      <c r="Q258" s="58">
        <v>0.3</v>
      </c>
      <c r="R258" s="58">
        <v>0.3</v>
      </c>
      <c r="S258" s="58">
        <v>0.3</v>
      </c>
      <c r="T258" s="58">
        <v>0.15</v>
      </c>
      <c r="U258" s="58">
        <v>0.15</v>
      </c>
      <c r="V258" s="58">
        <v>0.15</v>
      </c>
      <c r="W258" s="58">
        <v>0.15</v>
      </c>
      <c r="X258" s="58">
        <v>0.15</v>
      </c>
      <c r="Y258" s="58">
        <v>0.05</v>
      </c>
      <c r="Z258" s="58">
        <v>0.05</v>
      </c>
      <c r="AA258" s="58">
        <v>0.05</v>
      </c>
      <c r="AB258" s="58">
        <v>0.05</v>
      </c>
      <c r="AC258" s="58">
        <v>0.05</v>
      </c>
      <c r="AD258" s="58">
        <v>0.05</v>
      </c>
      <c r="AE258" s="58">
        <v>0.05</v>
      </c>
      <c r="AF258" s="58" t="s">
        <v>3303</v>
      </c>
    </row>
    <row r="259" spans="1:32">
      <c r="A259" s="58" t="s">
        <v>475</v>
      </c>
      <c r="B259" s="58" t="s">
        <v>6</v>
      </c>
      <c r="D259" s="58" t="s">
        <v>1911</v>
      </c>
      <c r="E259" s="64">
        <v>41640</v>
      </c>
      <c r="F259" s="64">
        <v>42004</v>
      </c>
      <c r="G259" s="58" t="s">
        <v>1903</v>
      </c>
      <c r="H259" s="58">
        <v>1</v>
      </c>
      <c r="I259" s="58">
        <v>1</v>
      </c>
      <c r="J259" s="58">
        <v>1</v>
      </c>
      <c r="K259" s="58">
        <v>1</v>
      </c>
      <c r="L259" s="58">
        <v>1</v>
      </c>
      <c r="M259" s="58">
        <v>1</v>
      </c>
      <c r="N259" s="58">
        <v>0.25</v>
      </c>
      <c r="O259" s="58">
        <v>0.25</v>
      </c>
      <c r="P259" s="58">
        <v>0.25</v>
      </c>
      <c r="Q259" s="58">
        <v>0.25</v>
      </c>
      <c r="R259" s="58">
        <v>0.25</v>
      </c>
      <c r="S259" s="58">
        <v>0.25</v>
      </c>
      <c r="T259" s="58">
        <v>0.25</v>
      </c>
      <c r="U259" s="58">
        <v>0.25</v>
      </c>
      <c r="V259" s="58">
        <v>0.25</v>
      </c>
      <c r="W259" s="58">
        <v>0.25</v>
      </c>
      <c r="X259" s="58">
        <v>0.25</v>
      </c>
      <c r="Y259" s="58">
        <v>0.25</v>
      </c>
      <c r="Z259" s="58">
        <v>0.25</v>
      </c>
      <c r="AA259" s="58">
        <v>0.25</v>
      </c>
      <c r="AB259" s="58">
        <v>0.25</v>
      </c>
      <c r="AC259" s="58">
        <v>0.25</v>
      </c>
      <c r="AD259" s="58">
        <v>1</v>
      </c>
      <c r="AE259" s="58">
        <v>1</v>
      </c>
      <c r="AF259" s="58" t="s">
        <v>3303</v>
      </c>
    </row>
    <row r="260" spans="1:32">
      <c r="A260" s="58" t="s">
        <v>475</v>
      </c>
      <c r="B260" s="58" t="s">
        <v>6</v>
      </c>
      <c r="D260" s="58" t="s">
        <v>1912</v>
      </c>
      <c r="E260" s="64">
        <v>41640</v>
      </c>
      <c r="F260" s="64">
        <v>42004</v>
      </c>
      <c r="G260" s="58" t="s">
        <v>1903</v>
      </c>
      <c r="H260" s="58">
        <v>1</v>
      </c>
      <c r="I260" s="58">
        <v>1</v>
      </c>
      <c r="J260" s="58">
        <v>1</v>
      </c>
      <c r="K260" s="58">
        <v>1</v>
      </c>
      <c r="L260" s="58">
        <v>1</v>
      </c>
      <c r="M260" s="58">
        <v>1</v>
      </c>
      <c r="N260" s="58">
        <v>0.25</v>
      </c>
      <c r="O260" s="58">
        <v>0.25</v>
      </c>
      <c r="P260" s="58">
        <v>0.25</v>
      </c>
      <c r="Q260" s="58">
        <v>0.25</v>
      </c>
      <c r="R260" s="58">
        <v>0.25</v>
      </c>
      <c r="S260" s="58">
        <v>0.25</v>
      </c>
      <c r="T260" s="58">
        <v>0.25</v>
      </c>
      <c r="U260" s="58">
        <v>0.25</v>
      </c>
      <c r="V260" s="58">
        <v>0.25</v>
      </c>
      <c r="W260" s="58">
        <v>0.25</v>
      </c>
      <c r="X260" s="58">
        <v>0.25</v>
      </c>
      <c r="Y260" s="58">
        <v>0.25</v>
      </c>
      <c r="Z260" s="58">
        <v>1</v>
      </c>
      <c r="AA260" s="58">
        <v>1</v>
      </c>
      <c r="AB260" s="58">
        <v>1</v>
      </c>
      <c r="AC260" s="58">
        <v>1</v>
      </c>
      <c r="AD260" s="58">
        <v>1</v>
      </c>
      <c r="AE260" s="58">
        <v>1</v>
      </c>
      <c r="AF260" s="58" t="s">
        <v>3303</v>
      </c>
    </row>
    <row r="261" spans="1:32">
      <c r="A261" s="58" t="s">
        <v>475</v>
      </c>
      <c r="B261" s="58" t="s">
        <v>6</v>
      </c>
      <c r="D261" s="58" t="s">
        <v>1907</v>
      </c>
      <c r="E261" s="64">
        <v>41640</v>
      </c>
      <c r="F261" s="64">
        <v>42004</v>
      </c>
      <c r="G261" s="58" t="s">
        <v>1898</v>
      </c>
      <c r="H261" s="58">
        <v>1</v>
      </c>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t="s">
        <v>3303</v>
      </c>
    </row>
    <row r="262" spans="1:32">
      <c r="A262" s="58" t="s">
        <v>474</v>
      </c>
      <c r="B262" s="58" t="s">
        <v>2</v>
      </c>
      <c r="D262" s="58" t="s">
        <v>1906</v>
      </c>
      <c r="E262" s="64">
        <v>41640</v>
      </c>
      <c r="F262" s="64">
        <v>42004</v>
      </c>
      <c r="G262" s="58" t="s">
        <v>1903</v>
      </c>
      <c r="H262" s="58">
        <v>0</v>
      </c>
      <c r="I262" s="58">
        <v>0</v>
      </c>
      <c r="J262" s="58">
        <v>0</v>
      </c>
      <c r="K262" s="58">
        <v>0</v>
      </c>
      <c r="L262" s="58">
        <v>0</v>
      </c>
      <c r="M262" s="58">
        <v>0</v>
      </c>
      <c r="N262" s="58">
        <v>0.10000000149011599</v>
      </c>
      <c r="O262" s="58">
        <v>0.20000000298023199</v>
      </c>
      <c r="P262" s="58">
        <v>0.40000000596046398</v>
      </c>
      <c r="Q262" s="58">
        <v>0.40000000596046398</v>
      </c>
      <c r="R262" s="58">
        <v>0.40000000596046398</v>
      </c>
      <c r="S262" s="58">
        <v>0.40000000596046398</v>
      </c>
      <c r="T262" s="58">
        <v>0.40000000596046398</v>
      </c>
      <c r="U262" s="58">
        <v>0.40000000596046398</v>
      </c>
      <c r="V262" s="58">
        <v>0.40000000596046398</v>
      </c>
      <c r="W262" s="58">
        <v>0.40000000596046398</v>
      </c>
      <c r="X262" s="58">
        <v>0.40000000596046398</v>
      </c>
      <c r="Y262" s="58">
        <v>0.40000000596046398</v>
      </c>
      <c r="Z262" s="58">
        <v>0.40000000596046398</v>
      </c>
      <c r="AA262" s="58">
        <v>0.40000000596046398</v>
      </c>
      <c r="AB262" s="58">
        <v>0.10000000149011599</v>
      </c>
      <c r="AC262" s="58">
        <v>0.10000000149011599</v>
      </c>
      <c r="AD262" s="58">
        <v>5.0000000745058101E-2</v>
      </c>
      <c r="AE262" s="58">
        <v>5.0000000745058101E-2</v>
      </c>
      <c r="AF262" s="58" t="s">
        <v>3303</v>
      </c>
    </row>
    <row r="263" spans="1:32">
      <c r="A263" s="58" t="s">
        <v>474</v>
      </c>
      <c r="B263" s="58" t="s">
        <v>2</v>
      </c>
      <c r="D263" s="58" t="s">
        <v>1937</v>
      </c>
      <c r="E263" s="64">
        <v>41640</v>
      </c>
      <c r="F263" s="64">
        <v>42004</v>
      </c>
      <c r="G263" s="58" t="s">
        <v>1898</v>
      </c>
      <c r="H263" s="58">
        <v>0</v>
      </c>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t="s">
        <v>3303</v>
      </c>
    </row>
    <row r="264" spans="1:32">
      <c r="A264" s="58" t="s">
        <v>474</v>
      </c>
      <c r="B264" s="58" t="s">
        <v>2</v>
      </c>
      <c r="D264" s="58" t="s">
        <v>1905</v>
      </c>
      <c r="E264" s="64">
        <v>41640</v>
      </c>
      <c r="F264" s="64">
        <v>42004</v>
      </c>
      <c r="G264" s="58" t="s">
        <v>1903</v>
      </c>
      <c r="H264" s="58">
        <v>0</v>
      </c>
      <c r="I264" s="58">
        <v>0</v>
      </c>
      <c r="J264" s="58">
        <v>0</v>
      </c>
      <c r="K264" s="58">
        <v>0</v>
      </c>
      <c r="L264" s="58">
        <v>0</v>
      </c>
      <c r="M264" s="58">
        <v>0</v>
      </c>
      <c r="N264" s="58">
        <v>1</v>
      </c>
      <c r="O264" s="58">
        <v>1</v>
      </c>
      <c r="P264" s="58">
        <v>1</v>
      </c>
      <c r="Q264" s="58">
        <v>1</v>
      </c>
      <c r="R264" s="58">
        <v>1</v>
      </c>
      <c r="S264" s="58">
        <v>1</v>
      </c>
      <c r="T264" s="58">
        <v>1</v>
      </c>
      <c r="U264" s="58">
        <v>1</v>
      </c>
      <c r="V264" s="58">
        <v>1</v>
      </c>
      <c r="W264" s="58">
        <v>1</v>
      </c>
      <c r="X264" s="58">
        <v>1</v>
      </c>
      <c r="Y264" s="58">
        <v>1</v>
      </c>
      <c r="Z264" s="58">
        <v>1</v>
      </c>
      <c r="AA264" s="58">
        <v>1</v>
      </c>
      <c r="AB264" s="58">
        <v>1</v>
      </c>
      <c r="AC264" s="58">
        <v>1</v>
      </c>
      <c r="AD264" s="58">
        <v>0.05</v>
      </c>
      <c r="AE264" s="58">
        <v>0.05</v>
      </c>
      <c r="AF264" s="58" t="s">
        <v>3303</v>
      </c>
    </row>
    <row r="265" spans="1:32">
      <c r="A265" s="58" t="s">
        <v>474</v>
      </c>
      <c r="B265" s="58" t="s">
        <v>2</v>
      </c>
      <c r="D265" s="58" t="s">
        <v>1908</v>
      </c>
      <c r="E265" s="64">
        <v>41640</v>
      </c>
      <c r="F265" s="64">
        <v>42004</v>
      </c>
      <c r="G265" s="58" t="s">
        <v>1903</v>
      </c>
      <c r="H265" s="58">
        <v>0</v>
      </c>
      <c r="I265" s="58">
        <v>0</v>
      </c>
      <c r="J265" s="58">
        <v>0</v>
      </c>
      <c r="K265" s="58">
        <v>0</v>
      </c>
      <c r="L265" s="58">
        <v>0</v>
      </c>
      <c r="M265" s="58">
        <v>0</v>
      </c>
      <c r="N265" s="58">
        <v>0.10000000149011599</v>
      </c>
      <c r="O265" s="58">
        <v>0.10000000149011599</v>
      </c>
      <c r="P265" s="58">
        <v>0.25</v>
      </c>
      <c r="Q265" s="58">
        <v>0.25</v>
      </c>
      <c r="R265" s="58">
        <v>0.25</v>
      </c>
      <c r="S265" s="58">
        <v>0.25</v>
      </c>
      <c r="T265" s="58">
        <v>0.25</v>
      </c>
      <c r="U265" s="58">
        <v>0.25</v>
      </c>
      <c r="V265" s="58">
        <v>0.10000000149011599</v>
      </c>
      <c r="W265" s="58">
        <v>0.10000000149011599</v>
      </c>
      <c r="X265" s="58">
        <v>0.10000000149011599</v>
      </c>
      <c r="Y265" s="58">
        <v>0</v>
      </c>
      <c r="Z265" s="58">
        <v>0</v>
      </c>
      <c r="AA265" s="58">
        <v>0</v>
      </c>
      <c r="AB265" s="58">
        <v>0</v>
      </c>
      <c r="AC265" s="58">
        <v>0</v>
      </c>
      <c r="AD265" s="58">
        <v>0</v>
      </c>
      <c r="AE265" s="58">
        <v>0</v>
      </c>
      <c r="AF265" s="58" t="s">
        <v>3303</v>
      </c>
    </row>
    <row r="266" spans="1:32">
      <c r="A266" s="58" t="s">
        <v>473</v>
      </c>
      <c r="B266" s="58" t="s">
        <v>2</v>
      </c>
      <c r="D266" s="58" t="s">
        <v>1906</v>
      </c>
      <c r="E266" s="64">
        <v>41640</v>
      </c>
      <c r="F266" s="64">
        <v>42004</v>
      </c>
      <c r="G266" s="58" t="s">
        <v>1903</v>
      </c>
      <c r="H266" s="58">
        <v>0</v>
      </c>
      <c r="I266" s="58">
        <v>0</v>
      </c>
      <c r="J266" s="58">
        <v>0</v>
      </c>
      <c r="K266" s="58">
        <v>0</v>
      </c>
      <c r="L266" s="58">
        <v>0</v>
      </c>
      <c r="M266" s="58">
        <v>0</v>
      </c>
      <c r="N266" s="58">
        <v>0.10000000149011599</v>
      </c>
      <c r="O266" s="58">
        <v>0.20000000298023199</v>
      </c>
      <c r="P266" s="58">
        <v>0.85000002384185802</v>
      </c>
      <c r="Q266" s="58">
        <v>0.85000002384185802</v>
      </c>
      <c r="R266" s="58">
        <v>0.85000002384185802</v>
      </c>
      <c r="S266" s="58">
        <v>0.85000002384185802</v>
      </c>
      <c r="T266" s="58">
        <v>0.5</v>
      </c>
      <c r="U266" s="58">
        <v>0.85000002384185802</v>
      </c>
      <c r="V266" s="58">
        <v>0.85000002384185802</v>
      </c>
      <c r="W266" s="58">
        <v>0.85000002384185802</v>
      </c>
      <c r="X266" s="58">
        <v>0.85000002384185802</v>
      </c>
      <c r="Y266" s="58">
        <v>0.69999998807907104</v>
      </c>
      <c r="Z266" s="58">
        <v>0.40000000596046398</v>
      </c>
      <c r="AA266" s="58">
        <v>0.40000000596046398</v>
      </c>
      <c r="AB266" s="58">
        <v>0.10000000149011599</v>
      </c>
      <c r="AC266" s="58">
        <v>0.10000000149011599</v>
      </c>
      <c r="AD266" s="58">
        <v>5.0000000745058101E-2</v>
      </c>
      <c r="AE266" s="58">
        <v>5.0000000745058101E-2</v>
      </c>
      <c r="AF266" s="58" t="s">
        <v>3303</v>
      </c>
    </row>
    <row r="267" spans="1:32">
      <c r="A267" s="58" t="s">
        <v>473</v>
      </c>
      <c r="B267" s="58" t="s">
        <v>2</v>
      </c>
      <c r="D267" s="58" t="s">
        <v>1937</v>
      </c>
      <c r="E267" s="64">
        <v>41640</v>
      </c>
      <c r="F267" s="64">
        <v>42004</v>
      </c>
      <c r="G267" s="58" t="s">
        <v>1898</v>
      </c>
      <c r="H267" s="58">
        <v>0</v>
      </c>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t="s">
        <v>3303</v>
      </c>
    </row>
    <row r="268" spans="1:32">
      <c r="A268" s="58" t="s">
        <v>473</v>
      </c>
      <c r="B268" s="58" t="s">
        <v>2</v>
      </c>
      <c r="D268" s="58" t="s">
        <v>1905</v>
      </c>
      <c r="E268" s="64">
        <v>41640</v>
      </c>
      <c r="F268" s="64">
        <v>42004</v>
      </c>
      <c r="G268" s="58" t="s">
        <v>1903</v>
      </c>
      <c r="H268" s="58">
        <v>0</v>
      </c>
      <c r="I268" s="58">
        <v>0</v>
      </c>
      <c r="J268" s="58">
        <v>0</v>
      </c>
      <c r="K268" s="58">
        <v>0</v>
      </c>
      <c r="L268" s="58">
        <v>0</v>
      </c>
      <c r="M268" s="58">
        <v>0</v>
      </c>
      <c r="N268" s="58">
        <v>1</v>
      </c>
      <c r="O268" s="58">
        <v>1</v>
      </c>
      <c r="P268" s="58">
        <v>1</v>
      </c>
      <c r="Q268" s="58">
        <v>1</v>
      </c>
      <c r="R268" s="58">
        <v>1</v>
      </c>
      <c r="S268" s="58">
        <v>1</v>
      </c>
      <c r="T268" s="58">
        <v>1</v>
      </c>
      <c r="U268" s="58">
        <v>1</v>
      </c>
      <c r="V268" s="58">
        <v>1</v>
      </c>
      <c r="W268" s="58">
        <v>1</v>
      </c>
      <c r="X268" s="58">
        <v>1</v>
      </c>
      <c r="Y268" s="58">
        <v>1</v>
      </c>
      <c r="Z268" s="58">
        <v>1</v>
      </c>
      <c r="AA268" s="58">
        <v>1</v>
      </c>
      <c r="AB268" s="58">
        <v>1</v>
      </c>
      <c r="AC268" s="58">
        <v>1</v>
      </c>
      <c r="AD268" s="58">
        <v>0.05</v>
      </c>
      <c r="AE268" s="58">
        <v>0.05</v>
      </c>
      <c r="AF268" s="58" t="s">
        <v>3303</v>
      </c>
    </row>
    <row r="269" spans="1:32">
      <c r="A269" s="58" t="s">
        <v>473</v>
      </c>
      <c r="B269" s="58" t="s">
        <v>2</v>
      </c>
      <c r="D269" s="58" t="s">
        <v>1908</v>
      </c>
      <c r="E269" s="64">
        <v>41640</v>
      </c>
      <c r="F269" s="64">
        <v>42004</v>
      </c>
      <c r="G269" s="58" t="s">
        <v>1903</v>
      </c>
      <c r="H269" s="58">
        <v>0</v>
      </c>
      <c r="I269" s="58">
        <v>0</v>
      </c>
      <c r="J269" s="58">
        <v>0</v>
      </c>
      <c r="K269" s="58">
        <v>0</v>
      </c>
      <c r="L269" s="58">
        <v>0</v>
      </c>
      <c r="M269" s="58">
        <v>0</v>
      </c>
      <c r="N269" s="58">
        <v>0.10000000149011599</v>
      </c>
      <c r="O269" s="58">
        <v>0.10000000149011599</v>
      </c>
      <c r="P269" s="58">
        <v>0.40000000596046398</v>
      </c>
      <c r="Q269" s="58">
        <v>0.40000000596046398</v>
      </c>
      <c r="R269" s="58">
        <v>0.40000000596046398</v>
      </c>
      <c r="S269" s="58">
        <v>0.40000000596046398</v>
      </c>
      <c r="T269" s="58">
        <v>0.40000000596046398</v>
      </c>
      <c r="U269" s="58">
        <v>0.40000000596046398</v>
      </c>
      <c r="V269" s="58">
        <v>0.10000000149011599</v>
      </c>
      <c r="W269" s="58">
        <v>0.10000000149011599</v>
      </c>
      <c r="X269" s="58">
        <v>0.10000000149011599</v>
      </c>
      <c r="Y269" s="58">
        <v>0</v>
      </c>
      <c r="Z269" s="58">
        <v>0</v>
      </c>
      <c r="AA269" s="58">
        <v>0</v>
      </c>
      <c r="AB269" s="58">
        <v>0</v>
      </c>
      <c r="AC269" s="58">
        <v>0</v>
      </c>
      <c r="AD269" s="58">
        <v>0</v>
      </c>
      <c r="AE269" s="58">
        <v>0</v>
      </c>
      <c r="AF269" s="58" t="s">
        <v>3303</v>
      </c>
    </row>
    <row r="270" spans="1:32">
      <c r="A270" s="58" t="s">
        <v>786</v>
      </c>
      <c r="B270" s="58" t="s">
        <v>1899</v>
      </c>
      <c r="C270" s="58" t="s">
        <v>1900</v>
      </c>
      <c r="D270" s="58" t="s">
        <v>1897</v>
      </c>
      <c r="E270" s="64">
        <v>41640</v>
      </c>
      <c r="F270" s="64">
        <v>42004</v>
      </c>
      <c r="G270" s="58" t="s">
        <v>1898</v>
      </c>
      <c r="H270" s="58">
        <v>120</v>
      </c>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t="s">
        <v>3303</v>
      </c>
    </row>
    <row r="271" spans="1:32">
      <c r="A271" s="58" t="s">
        <v>1962</v>
      </c>
      <c r="B271" s="58" t="s">
        <v>1924</v>
      </c>
      <c r="D271" s="58" t="s">
        <v>1911</v>
      </c>
      <c r="E271" s="64">
        <v>41640</v>
      </c>
      <c r="F271" s="64">
        <v>42004</v>
      </c>
      <c r="G271" s="58" t="s">
        <v>1903</v>
      </c>
      <c r="H271" s="58">
        <v>0.05</v>
      </c>
      <c r="I271" s="58">
        <v>0.05</v>
      </c>
      <c r="J271" s="58">
        <v>0.05</v>
      </c>
      <c r="K271" s="58">
        <v>0.05</v>
      </c>
      <c r="L271" s="58">
        <v>0.05</v>
      </c>
      <c r="M271" s="58">
        <v>0.05</v>
      </c>
      <c r="N271" s="58">
        <v>0.05</v>
      </c>
      <c r="O271" s="58">
        <v>0.5</v>
      </c>
      <c r="P271" s="58">
        <v>0.75</v>
      </c>
      <c r="Q271" s="58">
        <v>1</v>
      </c>
      <c r="R271" s="58">
        <v>1</v>
      </c>
      <c r="S271" s="58">
        <v>1</v>
      </c>
      <c r="T271" s="58">
        <v>0.75</v>
      </c>
      <c r="U271" s="58">
        <v>1</v>
      </c>
      <c r="V271" s="58">
        <v>1</v>
      </c>
      <c r="W271" s="58">
        <v>1</v>
      </c>
      <c r="X271" s="58">
        <v>1</v>
      </c>
      <c r="Y271" s="58">
        <v>1</v>
      </c>
      <c r="Z271" s="58">
        <v>0.52</v>
      </c>
      <c r="AA271" s="58">
        <v>0.52</v>
      </c>
      <c r="AB271" s="58">
        <v>0.52</v>
      </c>
      <c r="AC271" s="58">
        <v>0.28000000000000003</v>
      </c>
      <c r="AD271" s="58">
        <v>0.05</v>
      </c>
      <c r="AE271" s="58">
        <v>0.05</v>
      </c>
      <c r="AF271" s="58" t="s">
        <v>3303</v>
      </c>
    </row>
    <row r="272" spans="1:32">
      <c r="A272" s="58" t="s">
        <v>1962</v>
      </c>
      <c r="B272" s="58" t="s">
        <v>1924</v>
      </c>
      <c r="D272" s="58" t="s">
        <v>1937</v>
      </c>
      <c r="E272" s="64">
        <v>41640</v>
      </c>
      <c r="F272" s="64">
        <v>42004</v>
      </c>
      <c r="G272" s="58" t="s">
        <v>1903</v>
      </c>
      <c r="H272" s="58">
        <v>0.05</v>
      </c>
      <c r="I272" s="58">
        <v>0.05</v>
      </c>
      <c r="J272" s="58">
        <v>0.05</v>
      </c>
      <c r="K272" s="58">
        <v>0.05</v>
      </c>
      <c r="L272" s="58">
        <v>0.05</v>
      </c>
      <c r="M272" s="58">
        <v>0.05</v>
      </c>
      <c r="N272" s="58">
        <v>0.05</v>
      </c>
      <c r="O272" s="58">
        <v>0.05</v>
      </c>
      <c r="P272" s="58">
        <v>0.4</v>
      </c>
      <c r="Q272" s="58">
        <v>0.4</v>
      </c>
      <c r="R272" s="58">
        <v>0.4</v>
      </c>
      <c r="S272" s="58">
        <v>0.4</v>
      </c>
      <c r="T272" s="58">
        <v>0.4</v>
      </c>
      <c r="U272" s="58">
        <v>0.4</v>
      </c>
      <c r="V272" s="58">
        <v>0.4</v>
      </c>
      <c r="W272" s="58">
        <v>0.4</v>
      </c>
      <c r="X272" s="58">
        <v>0.05</v>
      </c>
      <c r="Y272" s="58">
        <v>0.05</v>
      </c>
      <c r="Z272" s="58">
        <v>0.05</v>
      </c>
      <c r="AA272" s="58">
        <v>0.05</v>
      </c>
      <c r="AB272" s="58">
        <v>0.05</v>
      </c>
      <c r="AC272" s="58">
        <v>0.05</v>
      </c>
      <c r="AD272" s="58">
        <v>0.05</v>
      </c>
      <c r="AE272" s="58">
        <v>0.05</v>
      </c>
      <c r="AF272" s="58" t="s">
        <v>3303</v>
      </c>
    </row>
    <row r="273" spans="1:32">
      <c r="A273" s="58" t="s">
        <v>1962</v>
      </c>
      <c r="B273" s="58" t="s">
        <v>1924</v>
      </c>
      <c r="D273" s="58" t="s">
        <v>1908</v>
      </c>
      <c r="E273" s="64">
        <v>41640</v>
      </c>
      <c r="F273" s="64">
        <v>42004</v>
      </c>
      <c r="G273" s="58" t="s">
        <v>1903</v>
      </c>
      <c r="H273" s="58">
        <v>0.05</v>
      </c>
      <c r="I273" s="58">
        <v>0.05</v>
      </c>
      <c r="J273" s="58">
        <v>0.05</v>
      </c>
      <c r="K273" s="58">
        <v>0.05</v>
      </c>
      <c r="L273" s="58">
        <v>0.05</v>
      </c>
      <c r="M273" s="58">
        <v>0.05</v>
      </c>
      <c r="N273" s="58">
        <v>0.05</v>
      </c>
      <c r="O273" s="58">
        <v>0.4</v>
      </c>
      <c r="P273" s="58">
        <v>0.46</v>
      </c>
      <c r="Q273" s="58">
        <v>0.7</v>
      </c>
      <c r="R273" s="58">
        <v>0.7</v>
      </c>
      <c r="S273" s="58">
        <v>0.7</v>
      </c>
      <c r="T273" s="58">
        <v>0.51</v>
      </c>
      <c r="U273" s="58">
        <v>0.51</v>
      </c>
      <c r="V273" s="58">
        <v>0.51</v>
      </c>
      <c r="W273" s="58">
        <v>0.51</v>
      </c>
      <c r="X273" s="58">
        <v>0.51</v>
      </c>
      <c r="Y273" s="58">
        <v>0.25</v>
      </c>
      <c r="Z273" s="58">
        <v>0.05</v>
      </c>
      <c r="AA273" s="58">
        <v>0.05</v>
      </c>
      <c r="AB273" s="58">
        <v>0.05</v>
      </c>
      <c r="AC273" s="58">
        <v>0.05</v>
      </c>
      <c r="AD273" s="58">
        <v>0.05</v>
      </c>
      <c r="AE273" s="58">
        <v>0.05</v>
      </c>
      <c r="AF273" s="58" t="s">
        <v>3303</v>
      </c>
    </row>
    <row r="274" spans="1:32">
      <c r="A274" s="58" t="s">
        <v>733</v>
      </c>
      <c r="B274" s="58" t="s">
        <v>1901</v>
      </c>
      <c r="D274" s="58" t="s">
        <v>1911</v>
      </c>
      <c r="E274" s="64">
        <v>41640</v>
      </c>
      <c r="F274" s="64">
        <v>42004</v>
      </c>
      <c r="G274" s="58" t="s">
        <v>1903</v>
      </c>
      <c r="H274" s="58">
        <v>0.3</v>
      </c>
      <c r="I274" s="58">
        <v>0.3</v>
      </c>
      <c r="J274" s="58">
        <v>0.3</v>
      </c>
      <c r="K274" s="58">
        <v>0.3</v>
      </c>
      <c r="L274" s="58">
        <v>0.5</v>
      </c>
      <c r="M274" s="58">
        <v>0.5</v>
      </c>
      <c r="N274" s="58">
        <v>1</v>
      </c>
      <c r="O274" s="58">
        <v>1</v>
      </c>
      <c r="P274" s="58">
        <v>1</v>
      </c>
      <c r="Q274" s="58">
        <v>1</v>
      </c>
      <c r="R274" s="58">
        <v>1</v>
      </c>
      <c r="S274" s="58">
        <v>1</v>
      </c>
      <c r="T274" s="58">
        <v>1</v>
      </c>
      <c r="U274" s="58">
        <v>1</v>
      </c>
      <c r="V274" s="58">
        <v>1</v>
      </c>
      <c r="W274" s="58">
        <v>1</v>
      </c>
      <c r="X274" s="58">
        <v>1</v>
      </c>
      <c r="Y274" s="58">
        <v>1</v>
      </c>
      <c r="Z274" s="58">
        <v>0.5</v>
      </c>
      <c r="AA274" s="58">
        <v>0.5</v>
      </c>
      <c r="AB274" s="58">
        <v>0.3</v>
      </c>
      <c r="AC274" s="58">
        <v>0.3</v>
      </c>
      <c r="AD274" s="58">
        <v>0.3</v>
      </c>
      <c r="AE274" s="58">
        <v>0.3</v>
      </c>
      <c r="AF274" s="58" t="s">
        <v>3303</v>
      </c>
    </row>
    <row r="275" spans="1:32">
      <c r="A275" s="58" t="s">
        <v>733</v>
      </c>
      <c r="B275" s="58" t="s">
        <v>1901</v>
      </c>
      <c r="D275" s="58" t="s">
        <v>1937</v>
      </c>
      <c r="E275" s="64">
        <v>41640</v>
      </c>
      <c r="F275" s="64">
        <v>42004</v>
      </c>
      <c r="G275" s="58" t="s">
        <v>1903</v>
      </c>
      <c r="H275" s="58">
        <v>0.3</v>
      </c>
      <c r="I275" s="58">
        <v>0.3</v>
      </c>
      <c r="J275" s="58">
        <v>0.3</v>
      </c>
      <c r="K275" s="58">
        <v>0.3</v>
      </c>
      <c r="L275" s="58">
        <v>0.3</v>
      </c>
      <c r="M275" s="58">
        <v>0.3</v>
      </c>
      <c r="N275" s="58">
        <v>0.3</v>
      </c>
      <c r="O275" s="58">
        <v>0.3</v>
      </c>
      <c r="P275" s="58">
        <v>0.5</v>
      </c>
      <c r="Q275" s="58">
        <v>0.5</v>
      </c>
      <c r="R275" s="58">
        <v>0.5</v>
      </c>
      <c r="S275" s="58">
        <v>0.5</v>
      </c>
      <c r="T275" s="58">
        <v>0.5</v>
      </c>
      <c r="U275" s="58">
        <v>0.5</v>
      </c>
      <c r="V275" s="58">
        <v>0.5</v>
      </c>
      <c r="W275" s="58">
        <v>0.5</v>
      </c>
      <c r="X275" s="58">
        <v>0.5</v>
      </c>
      <c r="Y275" s="58">
        <v>0.3</v>
      </c>
      <c r="Z275" s="58">
        <v>0.3</v>
      </c>
      <c r="AA275" s="58">
        <v>0.3</v>
      </c>
      <c r="AB275" s="58">
        <v>0.3</v>
      </c>
      <c r="AC275" s="58">
        <v>0.3</v>
      </c>
      <c r="AD275" s="58">
        <v>0.3</v>
      </c>
      <c r="AE275" s="58">
        <v>0.3</v>
      </c>
      <c r="AF275" s="58" t="s">
        <v>3303</v>
      </c>
    </row>
    <row r="276" spans="1:32">
      <c r="A276" s="58" t="s">
        <v>733</v>
      </c>
      <c r="B276" s="58" t="s">
        <v>1901</v>
      </c>
      <c r="D276" s="58" t="s">
        <v>1908</v>
      </c>
      <c r="E276" s="64">
        <v>41640</v>
      </c>
      <c r="F276" s="64">
        <v>42004</v>
      </c>
      <c r="G276" s="58" t="s">
        <v>1903</v>
      </c>
      <c r="H276" s="58">
        <v>0.3</v>
      </c>
      <c r="I276" s="58">
        <v>0.3</v>
      </c>
      <c r="J276" s="58">
        <v>0.3</v>
      </c>
      <c r="K276" s="58">
        <v>0.3</v>
      </c>
      <c r="L276" s="58">
        <v>0.3</v>
      </c>
      <c r="M276" s="58">
        <v>0.3</v>
      </c>
      <c r="N276" s="58">
        <v>0.3</v>
      </c>
      <c r="O276" s="58">
        <v>0.5</v>
      </c>
      <c r="P276" s="58">
        <v>0.5</v>
      </c>
      <c r="Q276" s="58">
        <v>0.8</v>
      </c>
      <c r="R276" s="58">
        <v>0.8</v>
      </c>
      <c r="S276" s="58">
        <v>0.8</v>
      </c>
      <c r="T276" s="58">
        <v>0.8</v>
      </c>
      <c r="U276" s="58">
        <v>0.8</v>
      </c>
      <c r="V276" s="58">
        <v>0.8</v>
      </c>
      <c r="W276" s="58">
        <v>0.5</v>
      </c>
      <c r="X276" s="58">
        <v>0.5</v>
      </c>
      <c r="Y276" s="58">
        <v>0.5</v>
      </c>
      <c r="Z276" s="58">
        <v>0.5</v>
      </c>
      <c r="AA276" s="58">
        <v>0.5</v>
      </c>
      <c r="AB276" s="58">
        <v>0.3</v>
      </c>
      <c r="AC276" s="58">
        <v>0.3</v>
      </c>
      <c r="AD276" s="58">
        <v>0.3</v>
      </c>
      <c r="AE276" s="58">
        <v>0.3</v>
      </c>
      <c r="AF276" s="58" t="s">
        <v>3303</v>
      </c>
    </row>
    <row r="277" spans="1:32">
      <c r="A277" s="58" t="s">
        <v>744</v>
      </c>
      <c r="B277" s="58" t="s">
        <v>0</v>
      </c>
      <c r="D277" s="58" t="s">
        <v>1911</v>
      </c>
      <c r="E277" s="64">
        <v>41640</v>
      </c>
      <c r="F277" s="64">
        <v>42004</v>
      </c>
      <c r="G277" s="58" t="s">
        <v>1903</v>
      </c>
      <c r="H277" s="58">
        <v>0.1</v>
      </c>
      <c r="I277" s="58">
        <v>0.1</v>
      </c>
      <c r="J277" s="58">
        <v>0.1</v>
      </c>
      <c r="K277" s="58">
        <v>0.1</v>
      </c>
      <c r="L277" s="58">
        <v>0.3</v>
      </c>
      <c r="M277" s="58">
        <v>0.3</v>
      </c>
      <c r="N277" s="58">
        <v>0.6</v>
      </c>
      <c r="O277" s="58">
        <v>0.9</v>
      </c>
      <c r="P277" s="58">
        <v>0.9</v>
      </c>
      <c r="Q277" s="58">
        <v>0.9</v>
      </c>
      <c r="R277" s="58">
        <v>0.9</v>
      </c>
      <c r="S277" s="58">
        <v>0.9</v>
      </c>
      <c r="T277" s="58">
        <v>0.9</v>
      </c>
      <c r="U277" s="58">
        <v>0.9</v>
      </c>
      <c r="V277" s="58">
        <v>0.9</v>
      </c>
      <c r="W277" s="58">
        <v>0.9</v>
      </c>
      <c r="X277" s="58">
        <v>0.9</v>
      </c>
      <c r="Y277" s="58">
        <v>0.9</v>
      </c>
      <c r="Z277" s="58">
        <v>0.6</v>
      </c>
      <c r="AA277" s="58">
        <v>0.6</v>
      </c>
      <c r="AB277" s="58">
        <v>0.3</v>
      </c>
      <c r="AC277" s="58">
        <v>0.3</v>
      </c>
      <c r="AD277" s="58">
        <v>0.1</v>
      </c>
      <c r="AE277" s="58">
        <v>0.1</v>
      </c>
      <c r="AF277" s="58" t="s">
        <v>3303</v>
      </c>
    </row>
    <row r="278" spans="1:32">
      <c r="A278" s="58" t="s">
        <v>744</v>
      </c>
      <c r="B278" s="58" t="s">
        <v>0</v>
      </c>
      <c r="D278" s="58" t="s">
        <v>1937</v>
      </c>
      <c r="E278" s="64">
        <v>41640</v>
      </c>
      <c r="F278" s="64">
        <v>42004</v>
      </c>
      <c r="G278" s="58" t="s">
        <v>1903</v>
      </c>
      <c r="H278" s="58">
        <v>0.05</v>
      </c>
      <c r="I278" s="58">
        <v>0.05</v>
      </c>
      <c r="J278" s="58">
        <v>0.05</v>
      </c>
      <c r="K278" s="58">
        <v>0.05</v>
      </c>
      <c r="L278" s="58">
        <v>0.05</v>
      </c>
      <c r="M278" s="58">
        <v>0.05</v>
      </c>
      <c r="N278" s="58">
        <v>0.05</v>
      </c>
      <c r="O278" s="58">
        <v>0.05</v>
      </c>
      <c r="P278" s="58">
        <v>0.1</v>
      </c>
      <c r="Q278" s="58">
        <v>0.1</v>
      </c>
      <c r="R278" s="58">
        <v>0.1</v>
      </c>
      <c r="S278" s="58">
        <v>0.1</v>
      </c>
      <c r="T278" s="58">
        <v>0.1</v>
      </c>
      <c r="U278" s="58">
        <v>0.1</v>
      </c>
      <c r="V278" s="58">
        <v>0.1</v>
      </c>
      <c r="W278" s="58">
        <v>0.1</v>
      </c>
      <c r="X278" s="58">
        <v>0.1</v>
      </c>
      <c r="Y278" s="58">
        <v>0.05</v>
      </c>
      <c r="Z278" s="58">
        <v>0.05</v>
      </c>
      <c r="AA278" s="58">
        <v>0.05</v>
      </c>
      <c r="AB278" s="58">
        <v>0.05</v>
      </c>
      <c r="AC278" s="58">
        <v>0.05</v>
      </c>
      <c r="AD278" s="58">
        <v>0.05</v>
      </c>
      <c r="AE278" s="58">
        <v>0.05</v>
      </c>
      <c r="AF278" s="58" t="s">
        <v>3303</v>
      </c>
    </row>
    <row r="279" spans="1:32">
      <c r="A279" s="58" t="s">
        <v>744</v>
      </c>
      <c r="B279" s="58" t="s">
        <v>0</v>
      </c>
      <c r="D279" s="58" t="s">
        <v>1908</v>
      </c>
      <c r="E279" s="64">
        <v>41640</v>
      </c>
      <c r="F279" s="64">
        <v>42004</v>
      </c>
      <c r="G279" s="58" t="s">
        <v>1903</v>
      </c>
      <c r="H279" s="58">
        <v>0.1</v>
      </c>
      <c r="I279" s="58">
        <v>0.1</v>
      </c>
      <c r="J279" s="58">
        <v>0.1</v>
      </c>
      <c r="K279" s="58">
        <v>0.1</v>
      </c>
      <c r="L279" s="58">
        <v>0.1</v>
      </c>
      <c r="M279" s="58">
        <v>0.1</v>
      </c>
      <c r="N279" s="58">
        <v>0.1</v>
      </c>
      <c r="O279" s="58">
        <v>0.3</v>
      </c>
      <c r="P279" s="58">
        <v>0.3</v>
      </c>
      <c r="Q279" s="58">
        <v>0.4</v>
      </c>
      <c r="R279" s="58">
        <v>0.4</v>
      </c>
      <c r="S279" s="58">
        <v>0.4</v>
      </c>
      <c r="T279" s="58">
        <v>0.4</v>
      </c>
      <c r="U279" s="58">
        <v>0.4</v>
      </c>
      <c r="V279" s="58">
        <v>0.4</v>
      </c>
      <c r="W279" s="58">
        <v>0.3</v>
      </c>
      <c r="X279" s="58">
        <v>0.3</v>
      </c>
      <c r="Y279" s="58">
        <v>0.3</v>
      </c>
      <c r="Z279" s="58">
        <v>0.3</v>
      </c>
      <c r="AA279" s="58">
        <v>0.3</v>
      </c>
      <c r="AB279" s="58">
        <v>0.1</v>
      </c>
      <c r="AC279" s="58">
        <v>0.1</v>
      </c>
      <c r="AD279" s="58">
        <v>0.1</v>
      </c>
      <c r="AE279" s="58">
        <v>0.1</v>
      </c>
      <c r="AF279" s="58" t="s">
        <v>3303</v>
      </c>
    </row>
    <row r="280" spans="1:32">
      <c r="A280" s="58" t="s">
        <v>779</v>
      </c>
      <c r="B280" s="58" t="s">
        <v>2</v>
      </c>
      <c r="D280" s="58" t="s">
        <v>1911</v>
      </c>
      <c r="E280" s="64">
        <v>41640</v>
      </c>
      <c r="F280" s="64">
        <v>42004</v>
      </c>
      <c r="G280" s="58" t="s">
        <v>1903</v>
      </c>
      <c r="H280" s="58">
        <v>0.05</v>
      </c>
      <c r="I280" s="58">
        <v>0.05</v>
      </c>
      <c r="J280" s="58">
        <v>0.05</v>
      </c>
      <c r="K280" s="58">
        <v>0.05</v>
      </c>
      <c r="L280" s="58">
        <v>0.2</v>
      </c>
      <c r="M280" s="58">
        <v>0.2</v>
      </c>
      <c r="N280" s="58">
        <v>0.5</v>
      </c>
      <c r="O280" s="58">
        <v>0.9</v>
      </c>
      <c r="P280" s="58">
        <v>0.9</v>
      </c>
      <c r="Q280" s="58">
        <v>0.9</v>
      </c>
      <c r="R280" s="58">
        <v>0.9</v>
      </c>
      <c r="S280" s="58">
        <v>0.9</v>
      </c>
      <c r="T280" s="58">
        <v>0.9</v>
      </c>
      <c r="U280" s="58">
        <v>0.9</v>
      </c>
      <c r="V280" s="58">
        <v>0.9</v>
      </c>
      <c r="W280" s="58">
        <v>0.9</v>
      </c>
      <c r="X280" s="58">
        <v>0.9</v>
      </c>
      <c r="Y280" s="58">
        <v>0.9</v>
      </c>
      <c r="Z280" s="58">
        <v>0.5</v>
      </c>
      <c r="AA280" s="58">
        <v>0.5</v>
      </c>
      <c r="AB280" s="58">
        <v>0.2</v>
      </c>
      <c r="AC280" s="58">
        <v>0.2</v>
      </c>
      <c r="AD280" s="58">
        <v>0.05</v>
      </c>
      <c r="AE280" s="58">
        <v>0.05</v>
      </c>
      <c r="AF280" s="58" t="s">
        <v>3303</v>
      </c>
    </row>
    <row r="281" spans="1:32">
      <c r="A281" s="58" t="s">
        <v>779</v>
      </c>
      <c r="B281" s="58" t="s">
        <v>2</v>
      </c>
      <c r="D281" s="58" t="s">
        <v>1937</v>
      </c>
      <c r="E281" s="64">
        <v>41640</v>
      </c>
      <c r="F281" s="64">
        <v>42004</v>
      </c>
      <c r="G281" s="58" t="s">
        <v>1903</v>
      </c>
      <c r="H281" s="58">
        <v>0</v>
      </c>
      <c r="I281" s="58">
        <v>0</v>
      </c>
      <c r="J281" s="58">
        <v>0</v>
      </c>
      <c r="K281" s="58">
        <v>0</v>
      </c>
      <c r="L281" s="58">
        <v>0</v>
      </c>
      <c r="M281" s="58">
        <v>0</v>
      </c>
      <c r="N281" s="58">
        <v>0</v>
      </c>
      <c r="O281" s="58">
        <v>0</v>
      </c>
      <c r="P281" s="58">
        <v>0.05</v>
      </c>
      <c r="Q281" s="58">
        <v>0.05</v>
      </c>
      <c r="R281" s="58">
        <v>0.05</v>
      </c>
      <c r="S281" s="58">
        <v>0.05</v>
      </c>
      <c r="T281" s="58">
        <v>0.05</v>
      </c>
      <c r="U281" s="58">
        <v>0.05</v>
      </c>
      <c r="V281" s="58">
        <v>0.05</v>
      </c>
      <c r="W281" s="58">
        <v>0.05</v>
      </c>
      <c r="X281" s="58">
        <v>0.05</v>
      </c>
      <c r="Y281" s="58">
        <v>0</v>
      </c>
      <c r="Z281" s="58">
        <v>0</v>
      </c>
      <c r="AA281" s="58">
        <v>0</v>
      </c>
      <c r="AB281" s="58">
        <v>0</v>
      </c>
      <c r="AC281" s="58">
        <v>0</v>
      </c>
      <c r="AD281" s="58">
        <v>0</v>
      </c>
      <c r="AE281" s="58">
        <v>0</v>
      </c>
      <c r="AF281" s="58" t="s">
        <v>3303</v>
      </c>
    </row>
    <row r="282" spans="1:32">
      <c r="A282" s="58" t="s">
        <v>779</v>
      </c>
      <c r="B282" s="58" t="s">
        <v>2</v>
      </c>
      <c r="D282" s="58" t="s">
        <v>1908</v>
      </c>
      <c r="E282" s="64">
        <v>41640</v>
      </c>
      <c r="F282" s="64">
        <v>42004</v>
      </c>
      <c r="G282" s="58" t="s">
        <v>1903</v>
      </c>
      <c r="H282" s="58">
        <v>0.05</v>
      </c>
      <c r="I282" s="58">
        <v>0.05</v>
      </c>
      <c r="J282" s="58">
        <v>0.05</v>
      </c>
      <c r="K282" s="58">
        <v>0.05</v>
      </c>
      <c r="L282" s="58">
        <v>0.05</v>
      </c>
      <c r="M282" s="58">
        <v>0.05</v>
      </c>
      <c r="N282" s="58">
        <v>0.05</v>
      </c>
      <c r="O282" s="58">
        <v>0.2</v>
      </c>
      <c r="P282" s="58">
        <v>0.2</v>
      </c>
      <c r="Q282" s="58">
        <v>0.3</v>
      </c>
      <c r="R282" s="58">
        <v>0.3</v>
      </c>
      <c r="S282" s="58">
        <v>0.3</v>
      </c>
      <c r="T282" s="58">
        <v>0.3</v>
      </c>
      <c r="U282" s="58">
        <v>0.3</v>
      </c>
      <c r="V282" s="58">
        <v>0.3</v>
      </c>
      <c r="W282" s="58">
        <v>0.2</v>
      </c>
      <c r="X282" s="58">
        <v>0.2</v>
      </c>
      <c r="Y282" s="58">
        <v>0.2</v>
      </c>
      <c r="Z282" s="58">
        <v>0.2</v>
      </c>
      <c r="AA282" s="58">
        <v>0.2</v>
      </c>
      <c r="AB282" s="58">
        <v>0.05</v>
      </c>
      <c r="AC282" s="58">
        <v>0.05</v>
      </c>
      <c r="AD282" s="58">
        <v>0.05</v>
      </c>
      <c r="AE282" s="58">
        <v>0.05</v>
      </c>
      <c r="AF282" s="58" t="s">
        <v>3303</v>
      </c>
    </row>
    <row r="283" spans="1:32">
      <c r="A283" s="58" t="s">
        <v>843</v>
      </c>
      <c r="B283" s="58" t="s">
        <v>1913</v>
      </c>
      <c r="C283" s="58" t="s">
        <v>1914</v>
      </c>
      <c r="D283" s="58" t="s">
        <v>1911</v>
      </c>
      <c r="E283" s="64">
        <v>41640</v>
      </c>
      <c r="F283" s="64">
        <v>42004</v>
      </c>
      <c r="G283" s="58" t="s">
        <v>1903</v>
      </c>
      <c r="H283" s="58">
        <v>25</v>
      </c>
      <c r="I283" s="58">
        <v>25</v>
      </c>
      <c r="J283" s="58">
        <v>25</v>
      </c>
      <c r="K283" s="58">
        <v>25</v>
      </c>
      <c r="L283" s="58">
        <v>25</v>
      </c>
      <c r="M283" s="58">
        <v>22.2</v>
      </c>
      <c r="N283" s="58">
        <v>22.2</v>
      </c>
      <c r="O283" s="58">
        <v>22.2</v>
      </c>
      <c r="P283" s="58">
        <v>22.2</v>
      </c>
      <c r="Q283" s="58">
        <v>22.2</v>
      </c>
      <c r="R283" s="58">
        <v>22.2</v>
      </c>
      <c r="S283" s="58">
        <v>22.2</v>
      </c>
      <c r="T283" s="58">
        <v>22.2</v>
      </c>
      <c r="U283" s="58">
        <v>22.2</v>
      </c>
      <c r="V283" s="58">
        <v>22.2</v>
      </c>
      <c r="W283" s="58">
        <v>22.2</v>
      </c>
      <c r="X283" s="58">
        <v>22.2</v>
      </c>
      <c r="Y283" s="58">
        <v>22.2</v>
      </c>
      <c r="Z283" s="58">
        <v>25</v>
      </c>
      <c r="AA283" s="58">
        <v>25</v>
      </c>
      <c r="AB283" s="58">
        <v>25</v>
      </c>
      <c r="AC283" s="58">
        <v>25</v>
      </c>
      <c r="AD283" s="58">
        <v>25</v>
      </c>
      <c r="AE283" s="58">
        <v>25</v>
      </c>
      <c r="AF283" s="58" t="s">
        <v>3303</v>
      </c>
    </row>
    <row r="284" spans="1:32">
      <c r="A284" s="58" t="s">
        <v>843</v>
      </c>
      <c r="B284" s="58" t="s">
        <v>1913</v>
      </c>
      <c r="C284" s="58" t="s">
        <v>1914</v>
      </c>
      <c r="D284" s="58" t="s">
        <v>1904</v>
      </c>
      <c r="E284" s="64">
        <v>41640</v>
      </c>
      <c r="F284" s="64">
        <v>42004</v>
      </c>
      <c r="G284" s="58" t="s">
        <v>1903</v>
      </c>
      <c r="H284" s="58">
        <v>25</v>
      </c>
      <c r="I284" s="58">
        <v>25</v>
      </c>
      <c r="J284" s="58">
        <v>25</v>
      </c>
      <c r="K284" s="58">
        <v>25</v>
      </c>
      <c r="L284" s="58">
        <v>25</v>
      </c>
      <c r="M284" s="58">
        <v>25</v>
      </c>
      <c r="N284" s="58">
        <v>25</v>
      </c>
      <c r="O284" s="58">
        <v>22.2</v>
      </c>
      <c r="P284" s="58">
        <v>22.2</v>
      </c>
      <c r="Q284" s="58">
        <v>22.2</v>
      </c>
      <c r="R284" s="58">
        <v>22.2</v>
      </c>
      <c r="S284" s="58">
        <v>22.2</v>
      </c>
      <c r="T284" s="58">
        <v>22.2</v>
      </c>
      <c r="U284" s="58">
        <v>22.2</v>
      </c>
      <c r="V284" s="58">
        <v>22.2</v>
      </c>
      <c r="W284" s="58">
        <v>25</v>
      </c>
      <c r="X284" s="58">
        <v>25</v>
      </c>
      <c r="Y284" s="58">
        <v>25</v>
      </c>
      <c r="Z284" s="58">
        <v>25</v>
      </c>
      <c r="AA284" s="58">
        <v>25</v>
      </c>
      <c r="AB284" s="58">
        <v>25</v>
      </c>
      <c r="AC284" s="58">
        <v>25</v>
      </c>
      <c r="AD284" s="58">
        <v>25</v>
      </c>
      <c r="AE284" s="58">
        <v>25</v>
      </c>
      <c r="AF284" s="58" t="s">
        <v>3303</v>
      </c>
    </row>
    <row r="285" spans="1:32">
      <c r="A285" s="58" t="s">
        <v>843</v>
      </c>
      <c r="B285" s="58" t="s">
        <v>1913</v>
      </c>
      <c r="C285" s="58" t="s">
        <v>1914</v>
      </c>
      <c r="D285" s="58" t="s">
        <v>1922</v>
      </c>
      <c r="E285" s="64">
        <v>41640</v>
      </c>
      <c r="F285" s="64">
        <v>42004</v>
      </c>
      <c r="G285" s="58" t="s">
        <v>1898</v>
      </c>
      <c r="H285" s="58">
        <v>25</v>
      </c>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t="s">
        <v>3303</v>
      </c>
    </row>
    <row r="286" spans="1:32">
      <c r="A286" s="58" t="s">
        <v>1963</v>
      </c>
      <c r="B286" s="58" t="s">
        <v>1916</v>
      </c>
      <c r="D286" s="58" t="s">
        <v>1917</v>
      </c>
      <c r="E286" s="64">
        <v>41640</v>
      </c>
      <c r="F286" s="64">
        <v>42004</v>
      </c>
      <c r="G286" s="58" t="s">
        <v>1898</v>
      </c>
      <c r="H286" s="58">
        <v>1</v>
      </c>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c r="AF286" s="58" t="s">
        <v>3303</v>
      </c>
    </row>
    <row r="287" spans="1:32">
      <c r="A287" s="58" t="s">
        <v>1963</v>
      </c>
      <c r="B287" s="58" t="s">
        <v>1916</v>
      </c>
      <c r="D287" s="58" t="s">
        <v>1905</v>
      </c>
      <c r="E287" s="64">
        <v>41640</v>
      </c>
      <c r="F287" s="64">
        <v>42004</v>
      </c>
      <c r="G287" s="58" t="s">
        <v>1898</v>
      </c>
      <c r="H287" s="58">
        <v>0.5</v>
      </c>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c r="AF287" s="58" t="s">
        <v>3303</v>
      </c>
    </row>
    <row r="288" spans="1:32">
      <c r="A288" s="58" t="s">
        <v>1963</v>
      </c>
      <c r="B288" s="58" t="s">
        <v>1916</v>
      </c>
      <c r="D288" s="58" t="s">
        <v>1918</v>
      </c>
      <c r="E288" s="64">
        <v>41913</v>
      </c>
      <c r="F288" s="64">
        <v>42004</v>
      </c>
      <c r="G288" s="58" t="s">
        <v>1898</v>
      </c>
      <c r="H288" s="58">
        <v>1</v>
      </c>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c r="AF288" s="58" t="s">
        <v>3303</v>
      </c>
    </row>
    <row r="289" spans="1:32">
      <c r="A289" s="58" t="s">
        <v>1963</v>
      </c>
      <c r="B289" s="58" t="s">
        <v>1916</v>
      </c>
      <c r="D289" s="58" t="s">
        <v>1918</v>
      </c>
      <c r="E289" s="64">
        <v>41760</v>
      </c>
      <c r="F289" s="64">
        <v>41912</v>
      </c>
      <c r="G289" s="58" t="s">
        <v>1898</v>
      </c>
      <c r="H289" s="58">
        <v>0.5</v>
      </c>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c r="AF289" s="58" t="s">
        <v>3303</v>
      </c>
    </row>
    <row r="290" spans="1:32">
      <c r="A290" s="58" t="s">
        <v>829</v>
      </c>
      <c r="B290" s="58" t="s">
        <v>1913</v>
      </c>
      <c r="C290" s="58" t="s">
        <v>1914</v>
      </c>
      <c r="D290" s="58" t="s">
        <v>1911</v>
      </c>
      <c r="E290" s="64">
        <v>41640</v>
      </c>
      <c r="F290" s="64">
        <v>42004</v>
      </c>
      <c r="G290" s="58" t="s">
        <v>1903</v>
      </c>
      <c r="H290" s="58">
        <v>18.3</v>
      </c>
      <c r="I290" s="58">
        <v>18.3</v>
      </c>
      <c r="J290" s="58">
        <v>18.3</v>
      </c>
      <c r="K290" s="58">
        <v>18.3</v>
      </c>
      <c r="L290" s="58">
        <v>18.3</v>
      </c>
      <c r="M290" s="58">
        <v>21.1</v>
      </c>
      <c r="N290" s="58">
        <v>21.1</v>
      </c>
      <c r="O290" s="58">
        <v>21.1</v>
      </c>
      <c r="P290" s="58">
        <v>21.1</v>
      </c>
      <c r="Q290" s="58">
        <v>21.1</v>
      </c>
      <c r="R290" s="58">
        <v>21.1</v>
      </c>
      <c r="S290" s="58">
        <v>21.1</v>
      </c>
      <c r="T290" s="58">
        <v>21.1</v>
      </c>
      <c r="U290" s="58">
        <v>21.1</v>
      </c>
      <c r="V290" s="58">
        <v>21.1</v>
      </c>
      <c r="W290" s="58">
        <v>21.1</v>
      </c>
      <c r="X290" s="58">
        <v>21.1</v>
      </c>
      <c r="Y290" s="58">
        <v>21.1</v>
      </c>
      <c r="Z290" s="58">
        <v>18.3</v>
      </c>
      <c r="AA290" s="58">
        <v>18.3</v>
      </c>
      <c r="AB290" s="58">
        <v>18.3</v>
      </c>
      <c r="AC290" s="58">
        <v>18.3</v>
      </c>
      <c r="AD290" s="58">
        <v>18.3</v>
      </c>
      <c r="AE290" s="58">
        <v>18.3</v>
      </c>
      <c r="AF290" s="58" t="s">
        <v>3303</v>
      </c>
    </row>
    <row r="291" spans="1:32">
      <c r="A291" s="58" t="s">
        <v>829</v>
      </c>
      <c r="B291" s="58" t="s">
        <v>1913</v>
      </c>
      <c r="C291" s="58" t="s">
        <v>1914</v>
      </c>
      <c r="D291" s="58" t="s">
        <v>1904</v>
      </c>
      <c r="E291" s="64">
        <v>41640</v>
      </c>
      <c r="F291" s="64">
        <v>42004</v>
      </c>
      <c r="G291" s="58" t="s">
        <v>1903</v>
      </c>
      <c r="H291" s="58">
        <v>18.3</v>
      </c>
      <c r="I291" s="58">
        <v>18.3</v>
      </c>
      <c r="J291" s="58">
        <v>18.3</v>
      </c>
      <c r="K291" s="58">
        <v>18.3</v>
      </c>
      <c r="L291" s="58">
        <v>18.3</v>
      </c>
      <c r="M291" s="58">
        <v>18.3</v>
      </c>
      <c r="N291" s="58">
        <v>18.3</v>
      </c>
      <c r="O291" s="58">
        <v>21.1</v>
      </c>
      <c r="P291" s="58">
        <v>21.1</v>
      </c>
      <c r="Q291" s="58">
        <v>21.1</v>
      </c>
      <c r="R291" s="58">
        <v>21.1</v>
      </c>
      <c r="S291" s="58">
        <v>21.1</v>
      </c>
      <c r="T291" s="58">
        <v>21.1</v>
      </c>
      <c r="U291" s="58">
        <v>21.1</v>
      </c>
      <c r="V291" s="58">
        <v>21.1</v>
      </c>
      <c r="W291" s="58">
        <v>18.3</v>
      </c>
      <c r="X291" s="58">
        <v>18.3</v>
      </c>
      <c r="Y291" s="58">
        <v>18.3</v>
      </c>
      <c r="Z291" s="58">
        <v>18.3</v>
      </c>
      <c r="AA291" s="58">
        <v>18.3</v>
      </c>
      <c r="AB291" s="58">
        <v>18.3</v>
      </c>
      <c r="AC291" s="58">
        <v>18.3</v>
      </c>
      <c r="AD291" s="58">
        <v>18.3</v>
      </c>
      <c r="AE291" s="58">
        <v>18.3</v>
      </c>
      <c r="AF291" s="58" t="s">
        <v>3303</v>
      </c>
    </row>
    <row r="292" spans="1:32">
      <c r="A292" s="58" t="s">
        <v>829</v>
      </c>
      <c r="B292" s="58" t="s">
        <v>1913</v>
      </c>
      <c r="C292" s="58" t="s">
        <v>1914</v>
      </c>
      <c r="D292" s="58" t="s">
        <v>1922</v>
      </c>
      <c r="E292" s="64">
        <v>41640</v>
      </c>
      <c r="F292" s="64">
        <v>42004</v>
      </c>
      <c r="G292" s="58" t="s">
        <v>1898</v>
      </c>
      <c r="H292" s="58">
        <v>18.3</v>
      </c>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c r="AF292" s="58" t="s">
        <v>3303</v>
      </c>
    </row>
    <row r="293" spans="1:32">
      <c r="A293" s="58" t="s">
        <v>804</v>
      </c>
      <c r="B293" s="58" t="s">
        <v>6</v>
      </c>
      <c r="D293" s="58" t="s">
        <v>1906</v>
      </c>
      <c r="E293" s="64">
        <v>41640</v>
      </c>
      <c r="F293" s="64">
        <v>42004</v>
      </c>
      <c r="G293" s="58" t="s">
        <v>1898</v>
      </c>
      <c r="H293" s="58">
        <v>0.5</v>
      </c>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c r="AF293" s="58" t="s">
        <v>3303</v>
      </c>
    </row>
    <row r="294" spans="1:32">
      <c r="A294" s="58" t="s">
        <v>804</v>
      </c>
      <c r="B294" s="58" t="s">
        <v>6</v>
      </c>
      <c r="D294" s="58" t="s">
        <v>1930</v>
      </c>
      <c r="E294" s="64">
        <v>41640</v>
      </c>
      <c r="F294" s="64">
        <v>42004</v>
      </c>
      <c r="G294" s="58" t="s">
        <v>1898</v>
      </c>
      <c r="H294" s="58">
        <v>1</v>
      </c>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c r="AF294" s="58" t="s">
        <v>3303</v>
      </c>
    </row>
    <row r="295" spans="1:32">
      <c r="A295" s="58" t="s">
        <v>933</v>
      </c>
      <c r="B295" s="58" t="s">
        <v>1913</v>
      </c>
      <c r="C295" s="58" t="s">
        <v>1914</v>
      </c>
      <c r="D295" s="58" t="s">
        <v>1897</v>
      </c>
      <c r="E295" s="64">
        <v>41640</v>
      </c>
      <c r="F295" s="64">
        <v>42004</v>
      </c>
      <c r="G295" s="58" t="s">
        <v>1903</v>
      </c>
      <c r="H295" s="58">
        <v>22.2</v>
      </c>
      <c r="I295" s="58">
        <v>22.2</v>
      </c>
      <c r="J295" s="58">
        <v>22.2</v>
      </c>
      <c r="K295" s="58">
        <v>22.2</v>
      </c>
      <c r="L295" s="58">
        <v>22.2</v>
      </c>
      <c r="M295" s="58">
        <v>22.2</v>
      </c>
      <c r="N295" s="58">
        <v>18.3</v>
      </c>
      <c r="O295" s="58">
        <v>18.3</v>
      </c>
      <c r="P295" s="58">
        <v>18.3</v>
      </c>
      <c r="Q295" s="58">
        <v>18.3</v>
      </c>
      <c r="R295" s="58">
        <v>18.3</v>
      </c>
      <c r="S295" s="58">
        <v>18.3</v>
      </c>
      <c r="T295" s="58">
        <v>18.3</v>
      </c>
      <c r="U295" s="58">
        <v>18.3</v>
      </c>
      <c r="V295" s="58">
        <v>18.3</v>
      </c>
      <c r="W295" s="58">
        <v>18.3</v>
      </c>
      <c r="X295" s="58">
        <v>18.3</v>
      </c>
      <c r="Y295" s="58">
        <v>22.2</v>
      </c>
      <c r="Z295" s="58">
        <v>22.2</v>
      </c>
      <c r="AA295" s="58">
        <v>22.2</v>
      </c>
      <c r="AB295" s="58">
        <v>22.2</v>
      </c>
      <c r="AC295" s="58">
        <v>22.2</v>
      </c>
      <c r="AD295" s="58">
        <v>22.2</v>
      </c>
      <c r="AE295" s="58">
        <v>22.2</v>
      </c>
      <c r="AF295" s="58" t="s">
        <v>3303</v>
      </c>
    </row>
    <row r="296" spans="1:32">
      <c r="A296" s="58" t="s">
        <v>932</v>
      </c>
      <c r="B296" s="58" t="s">
        <v>1913</v>
      </c>
      <c r="C296" s="58" t="s">
        <v>1914</v>
      </c>
      <c r="D296" s="58" t="s">
        <v>1897</v>
      </c>
      <c r="E296" s="64">
        <v>41640</v>
      </c>
      <c r="F296" s="64">
        <v>42004</v>
      </c>
      <c r="G296" s="58" t="s">
        <v>1898</v>
      </c>
      <c r="H296" s="58">
        <v>18.3</v>
      </c>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c r="AF296" s="58" t="s">
        <v>3303</v>
      </c>
    </row>
    <row r="297" spans="1:32">
      <c r="A297" s="58" t="s">
        <v>1964</v>
      </c>
      <c r="B297" s="58" t="s">
        <v>1901</v>
      </c>
      <c r="D297" s="58" t="s">
        <v>1911</v>
      </c>
      <c r="E297" s="64">
        <v>41640</v>
      </c>
      <c r="F297" s="64">
        <v>42004</v>
      </c>
      <c r="G297" s="58" t="s">
        <v>1903</v>
      </c>
      <c r="H297" s="58">
        <v>0.01</v>
      </c>
      <c r="I297" s="58">
        <v>0.01</v>
      </c>
      <c r="J297" s="58">
        <v>0.01</v>
      </c>
      <c r="K297" s="58">
        <v>0.01</v>
      </c>
      <c r="L297" s="58">
        <v>0.01</v>
      </c>
      <c r="M297" s="58">
        <v>0.01</v>
      </c>
      <c r="N297" s="58">
        <v>0.96</v>
      </c>
      <c r="O297" s="58">
        <v>0.96</v>
      </c>
      <c r="P297" s="58">
        <v>0.96</v>
      </c>
      <c r="Q297" s="58">
        <v>0.96</v>
      </c>
      <c r="R297" s="58">
        <v>0.96</v>
      </c>
      <c r="S297" s="58">
        <v>0.96</v>
      </c>
      <c r="T297" s="58">
        <v>0.96</v>
      </c>
      <c r="U297" s="58">
        <v>0.96</v>
      </c>
      <c r="V297" s="58">
        <v>0.96</v>
      </c>
      <c r="W297" s="58">
        <v>0.96</v>
      </c>
      <c r="X297" s="58">
        <v>0.96</v>
      </c>
      <c r="Y297" s="58">
        <v>0.96</v>
      </c>
      <c r="Z297" s="58">
        <v>0.01</v>
      </c>
      <c r="AA297" s="58">
        <v>0.01</v>
      </c>
      <c r="AB297" s="58">
        <v>0.01</v>
      </c>
      <c r="AC297" s="58">
        <v>0.01</v>
      </c>
      <c r="AD297" s="58">
        <v>0.01</v>
      </c>
      <c r="AE297" s="58">
        <v>0.01</v>
      </c>
      <c r="AF297" s="58" t="s">
        <v>3303</v>
      </c>
    </row>
    <row r="298" spans="1:32">
      <c r="A298" s="58" t="s">
        <v>1964</v>
      </c>
      <c r="B298" s="58" t="s">
        <v>1901</v>
      </c>
      <c r="D298" s="58" t="s">
        <v>1937</v>
      </c>
      <c r="E298" s="64">
        <v>41640</v>
      </c>
      <c r="F298" s="64">
        <v>42004</v>
      </c>
      <c r="G298" s="58" t="s">
        <v>1898</v>
      </c>
      <c r="H298" s="58">
        <v>0.01</v>
      </c>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c r="AF298" s="58" t="s">
        <v>3303</v>
      </c>
    </row>
    <row r="299" spans="1:32">
      <c r="A299" s="58" t="s">
        <v>1965</v>
      </c>
      <c r="B299" s="58" t="s">
        <v>1896</v>
      </c>
      <c r="D299" s="58" t="s">
        <v>1897</v>
      </c>
      <c r="E299" s="64">
        <v>41640</v>
      </c>
      <c r="F299" s="64">
        <v>42004</v>
      </c>
      <c r="G299" s="58" t="s">
        <v>1898</v>
      </c>
      <c r="H299" s="58">
        <v>0</v>
      </c>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c r="AF299" s="58" t="s">
        <v>3303</v>
      </c>
    </row>
    <row r="300" spans="1:32">
      <c r="A300" s="58" t="s">
        <v>895</v>
      </c>
      <c r="B300" s="58" t="s">
        <v>1899</v>
      </c>
      <c r="C300" s="58" t="s">
        <v>1900</v>
      </c>
      <c r="D300" s="58" t="s">
        <v>1897</v>
      </c>
      <c r="E300" s="64">
        <v>41640</v>
      </c>
      <c r="F300" s="64">
        <v>42004</v>
      </c>
      <c r="G300" s="58" t="s">
        <v>1898</v>
      </c>
      <c r="H300" s="58">
        <v>120</v>
      </c>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c r="AF300" s="58" t="s">
        <v>3303</v>
      </c>
    </row>
    <row r="301" spans="1:32">
      <c r="A301" s="58" t="s">
        <v>905</v>
      </c>
      <c r="B301" s="58" t="s">
        <v>1913</v>
      </c>
      <c r="C301" s="58" t="s">
        <v>1914</v>
      </c>
      <c r="D301" s="58" t="s">
        <v>1917</v>
      </c>
      <c r="E301" s="64">
        <v>41640</v>
      </c>
      <c r="F301" s="64">
        <v>42004</v>
      </c>
      <c r="G301" s="58" t="s">
        <v>1898</v>
      </c>
      <c r="H301" s="58">
        <v>27</v>
      </c>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c r="AF301" s="58" t="s">
        <v>3303</v>
      </c>
    </row>
    <row r="302" spans="1:32">
      <c r="A302" s="58" t="s">
        <v>905</v>
      </c>
      <c r="B302" s="58" t="s">
        <v>1913</v>
      </c>
      <c r="C302" s="58" t="s">
        <v>1914</v>
      </c>
      <c r="D302" s="58" t="s">
        <v>1905</v>
      </c>
      <c r="E302" s="64">
        <v>41640</v>
      </c>
      <c r="F302" s="64">
        <v>42004</v>
      </c>
      <c r="G302" s="58" t="s">
        <v>1903</v>
      </c>
      <c r="H302" s="58">
        <v>27</v>
      </c>
      <c r="I302" s="58">
        <v>27</v>
      </c>
      <c r="J302" s="58">
        <v>27</v>
      </c>
      <c r="K302" s="58">
        <v>27</v>
      </c>
      <c r="L302" s="58">
        <v>27</v>
      </c>
      <c r="M302" s="58">
        <v>27</v>
      </c>
      <c r="N302" s="58">
        <v>24</v>
      </c>
      <c r="O302" s="58">
        <v>24</v>
      </c>
      <c r="P302" s="58">
        <v>24</v>
      </c>
      <c r="Q302" s="58">
        <v>24</v>
      </c>
      <c r="R302" s="58">
        <v>24</v>
      </c>
      <c r="S302" s="58">
        <v>24</v>
      </c>
      <c r="T302" s="58">
        <v>24</v>
      </c>
      <c r="U302" s="58">
        <v>24</v>
      </c>
      <c r="V302" s="58">
        <v>24</v>
      </c>
      <c r="W302" s="58">
        <v>24</v>
      </c>
      <c r="X302" s="58">
        <v>24</v>
      </c>
      <c r="Y302" s="58">
        <v>24</v>
      </c>
      <c r="Z302" s="58">
        <v>24</v>
      </c>
      <c r="AA302" s="58">
        <v>24</v>
      </c>
      <c r="AB302" s="58">
        <v>24</v>
      </c>
      <c r="AC302" s="58">
        <v>27</v>
      </c>
      <c r="AD302" s="58">
        <v>27</v>
      </c>
      <c r="AE302" s="58">
        <v>27</v>
      </c>
      <c r="AF302" s="58" t="s">
        <v>3303</v>
      </c>
    </row>
    <row r="303" spans="1:32">
      <c r="A303" s="58" t="s">
        <v>881</v>
      </c>
      <c r="B303" s="58" t="s">
        <v>1913</v>
      </c>
      <c r="C303" s="58" t="s">
        <v>1914</v>
      </c>
      <c r="D303" s="58" t="s">
        <v>1911</v>
      </c>
      <c r="E303" s="64">
        <v>41640</v>
      </c>
      <c r="F303" s="64">
        <v>42004</v>
      </c>
      <c r="G303" s="58" t="s">
        <v>1898</v>
      </c>
      <c r="H303" s="58">
        <v>16</v>
      </c>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c r="AF303" s="58" t="s">
        <v>3303</v>
      </c>
    </row>
    <row r="304" spans="1:32">
      <c r="A304" s="58" t="s">
        <v>881</v>
      </c>
      <c r="B304" s="58" t="s">
        <v>1913</v>
      </c>
      <c r="C304" s="58" t="s">
        <v>1914</v>
      </c>
      <c r="D304" s="58" t="s">
        <v>1904</v>
      </c>
      <c r="E304" s="64">
        <v>41640</v>
      </c>
      <c r="F304" s="64">
        <v>42004</v>
      </c>
      <c r="G304" s="58" t="s">
        <v>1903</v>
      </c>
      <c r="H304" s="58">
        <v>16</v>
      </c>
      <c r="I304" s="58">
        <v>16</v>
      </c>
      <c r="J304" s="58">
        <v>16</v>
      </c>
      <c r="K304" s="58">
        <v>16</v>
      </c>
      <c r="L304" s="58">
        <v>16</v>
      </c>
      <c r="M304" s="58">
        <v>16</v>
      </c>
      <c r="N304" s="58">
        <v>21</v>
      </c>
      <c r="O304" s="58">
        <v>21</v>
      </c>
      <c r="P304" s="58">
        <v>21</v>
      </c>
      <c r="Q304" s="58">
        <v>21</v>
      </c>
      <c r="R304" s="58">
        <v>21</v>
      </c>
      <c r="S304" s="58">
        <v>21</v>
      </c>
      <c r="T304" s="58">
        <v>21</v>
      </c>
      <c r="U304" s="58">
        <v>21</v>
      </c>
      <c r="V304" s="58">
        <v>21</v>
      </c>
      <c r="W304" s="58">
        <v>21</v>
      </c>
      <c r="X304" s="58">
        <v>21</v>
      </c>
      <c r="Y304" s="58">
        <v>21</v>
      </c>
      <c r="Z304" s="58">
        <v>21</v>
      </c>
      <c r="AA304" s="58">
        <v>21</v>
      </c>
      <c r="AB304" s="58">
        <v>21</v>
      </c>
      <c r="AC304" s="58">
        <v>16</v>
      </c>
      <c r="AD304" s="58">
        <v>16</v>
      </c>
      <c r="AE304" s="58">
        <v>16</v>
      </c>
      <c r="AF304" s="58" t="s">
        <v>3303</v>
      </c>
    </row>
    <row r="305" spans="1:32">
      <c r="A305" s="58" t="s">
        <v>862</v>
      </c>
      <c r="B305" s="58" t="s">
        <v>1901</v>
      </c>
      <c r="D305" s="58" t="s">
        <v>1911</v>
      </c>
      <c r="E305" s="64">
        <v>41640</v>
      </c>
      <c r="F305" s="64">
        <v>42004</v>
      </c>
      <c r="G305" s="58" t="s">
        <v>1903</v>
      </c>
      <c r="H305" s="58">
        <v>0.35</v>
      </c>
      <c r="I305" s="58">
        <v>0.35</v>
      </c>
      <c r="J305" s="58">
        <v>0.35</v>
      </c>
      <c r="K305" s="58">
        <v>0.35</v>
      </c>
      <c r="L305" s="58">
        <v>0.35</v>
      </c>
      <c r="M305" s="58">
        <v>0.35</v>
      </c>
      <c r="N305" s="58">
        <v>0.35</v>
      </c>
      <c r="O305" s="58">
        <v>0.35</v>
      </c>
      <c r="P305" s="58">
        <v>0.95</v>
      </c>
      <c r="Q305" s="58">
        <v>0.95</v>
      </c>
      <c r="R305" s="58">
        <v>0.95</v>
      </c>
      <c r="S305" s="58">
        <v>0.95</v>
      </c>
      <c r="T305" s="58">
        <v>0.95</v>
      </c>
      <c r="U305" s="58">
        <v>0.95</v>
      </c>
      <c r="V305" s="58">
        <v>0.95</v>
      </c>
      <c r="W305" s="58">
        <v>0.95</v>
      </c>
      <c r="X305" s="58">
        <v>0.95</v>
      </c>
      <c r="Y305" s="58">
        <v>0.35</v>
      </c>
      <c r="Z305" s="58">
        <v>0.35</v>
      </c>
      <c r="AA305" s="58">
        <v>0.35</v>
      </c>
      <c r="AB305" s="58">
        <v>0.35</v>
      </c>
      <c r="AC305" s="58">
        <v>0.35</v>
      </c>
      <c r="AD305" s="58">
        <v>0.35</v>
      </c>
      <c r="AE305" s="58">
        <v>0.35</v>
      </c>
      <c r="AF305" s="58" t="s">
        <v>3303</v>
      </c>
    </row>
    <row r="306" spans="1:32">
      <c r="A306" s="58" t="s">
        <v>862</v>
      </c>
      <c r="B306" s="58" t="s">
        <v>1901</v>
      </c>
      <c r="D306" s="58" t="s">
        <v>1904</v>
      </c>
      <c r="E306" s="64">
        <v>41640</v>
      </c>
      <c r="F306" s="64">
        <v>42004</v>
      </c>
      <c r="G306" s="58" t="s">
        <v>1898</v>
      </c>
      <c r="H306" s="58">
        <v>0.35</v>
      </c>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c r="AF306" s="58" t="s">
        <v>3303</v>
      </c>
    </row>
    <row r="307" spans="1:32">
      <c r="A307" s="58" t="s">
        <v>862</v>
      </c>
      <c r="B307" s="58" t="s">
        <v>1901</v>
      </c>
      <c r="D307" s="58" t="s">
        <v>1922</v>
      </c>
      <c r="E307" s="64">
        <v>41883</v>
      </c>
      <c r="F307" s="64">
        <v>42004</v>
      </c>
      <c r="G307" s="58" t="s">
        <v>1898</v>
      </c>
      <c r="H307" s="58">
        <v>0.35</v>
      </c>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c r="AF307" s="58" t="s">
        <v>3303</v>
      </c>
    </row>
    <row r="308" spans="1:32">
      <c r="A308" s="58" t="s">
        <v>862</v>
      </c>
      <c r="B308" s="58" t="s">
        <v>1901</v>
      </c>
      <c r="D308" s="58" t="s">
        <v>1966</v>
      </c>
      <c r="E308" s="64">
        <v>41883</v>
      </c>
      <c r="F308" s="64">
        <v>42004</v>
      </c>
      <c r="G308" s="58" t="s">
        <v>1903</v>
      </c>
      <c r="H308" s="58">
        <v>0.35</v>
      </c>
      <c r="I308" s="58">
        <v>0.35</v>
      </c>
      <c r="J308" s="58">
        <v>0.35</v>
      </c>
      <c r="K308" s="58">
        <v>0.35</v>
      </c>
      <c r="L308" s="58">
        <v>0.35</v>
      </c>
      <c r="M308" s="58">
        <v>0.35</v>
      </c>
      <c r="N308" s="58">
        <v>0.35</v>
      </c>
      <c r="O308" s="58">
        <v>0.35</v>
      </c>
      <c r="P308" s="58">
        <v>0.95</v>
      </c>
      <c r="Q308" s="58">
        <v>0.95</v>
      </c>
      <c r="R308" s="58">
        <v>0.95</v>
      </c>
      <c r="S308" s="58">
        <v>0.95</v>
      </c>
      <c r="T308" s="58">
        <v>0.95</v>
      </c>
      <c r="U308" s="58">
        <v>0.95</v>
      </c>
      <c r="V308" s="58">
        <v>0.95</v>
      </c>
      <c r="W308" s="58">
        <v>0.95</v>
      </c>
      <c r="X308" s="58">
        <v>0.95</v>
      </c>
      <c r="Y308" s="58">
        <v>0.35</v>
      </c>
      <c r="Z308" s="58">
        <v>0.35</v>
      </c>
      <c r="AA308" s="58">
        <v>0.35</v>
      </c>
      <c r="AB308" s="58">
        <v>0.35</v>
      </c>
      <c r="AC308" s="58">
        <v>0.35</v>
      </c>
      <c r="AD308" s="58">
        <v>0.35</v>
      </c>
      <c r="AE308" s="58">
        <v>0.35</v>
      </c>
      <c r="AF308" s="58" t="s">
        <v>3303</v>
      </c>
    </row>
    <row r="309" spans="1:32">
      <c r="A309" s="58" t="s">
        <v>862</v>
      </c>
      <c r="B309" s="58" t="s">
        <v>1901</v>
      </c>
      <c r="D309" s="58" t="s">
        <v>1922</v>
      </c>
      <c r="E309" s="64">
        <v>41821</v>
      </c>
      <c r="F309" s="64">
        <v>41883</v>
      </c>
      <c r="G309" s="58" t="s">
        <v>1898</v>
      </c>
      <c r="H309" s="58">
        <v>0.25</v>
      </c>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t="s">
        <v>3303</v>
      </c>
    </row>
    <row r="310" spans="1:32">
      <c r="A310" s="58" t="s">
        <v>862</v>
      </c>
      <c r="B310" s="58" t="s">
        <v>1901</v>
      </c>
      <c r="D310" s="58" t="s">
        <v>1966</v>
      </c>
      <c r="E310" s="64">
        <v>41821</v>
      </c>
      <c r="F310" s="64">
        <v>41883</v>
      </c>
      <c r="G310" s="58" t="s">
        <v>1903</v>
      </c>
      <c r="H310" s="58">
        <v>0.25</v>
      </c>
      <c r="I310" s="58">
        <v>0.25</v>
      </c>
      <c r="J310" s="58">
        <v>0.25</v>
      </c>
      <c r="K310" s="58">
        <v>0.25</v>
      </c>
      <c r="L310" s="58">
        <v>0.25</v>
      </c>
      <c r="M310" s="58">
        <v>0.25</v>
      </c>
      <c r="N310" s="58">
        <v>0.25</v>
      </c>
      <c r="O310" s="58">
        <v>0.25</v>
      </c>
      <c r="P310" s="58">
        <v>0.5</v>
      </c>
      <c r="Q310" s="58">
        <v>0.5</v>
      </c>
      <c r="R310" s="58">
        <v>0.5</v>
      </c>
      <c r="S310" s="58">
        <v>0.5</v>
      </c>
      <c r="T310" s="58">
        <v>0.5</v>
      </c>
      <c r="U310" s="58">
        <v>0.5</v>
      </c>
      <c r="V310" s="58">
        <v>0.5</v>
      </c>
      <c r="W310" s="58">
        <v>0.5</v>
      </c>
      <c r="X310" s="58">
        <v>0.5</v>
      </c>
      <c r="Y310" s="58">
        <v>0.25</v>
      </c>
      <c r="Z310" s="58">
        <v>0.25</v>
      </c>
      <c r="AA310" s="58">
        <v>0.25</v>
      </c>
      <c r="AB310" s="58">
        <v>0.25</v>
      </c>
      <c r="AC310" s="58">
        <v>0.25</v>
      </c>
      <c r="AD310" s="58">
        <v>0.25</v>
      </c>
      <c r="AE310" s="58">
        <v>0.25</v>
      </c>
      <c r="AF310" s="58" t="s">
        <v>3303</v>
      </c>
    </row>
    <row r="311" spans="1:32">
      <c r="A311" s="58" t="s">
        <v>862</v>
      </c>
      <c r="B311" s="58" t="s">
        <v>1901</v>
      </c>
      <c r="D311" s="58" t="s">
        <v>1922</v>
      </c>
      <c r="E311" s="64">
        <v>41640</v>
      </c>
      <c r="F311" s="64">
        <v>41820</v>
      </c>
      <c r="G311" s="58" t="s">
        <v>1898</v>
      </c>
      <c r="H311" s="58">
        <v>0.35</v>
      </c>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t="s">
        <v>3303</v>
      </c>
    </row>
    <row r="312" spans="1:32">
      <c r="A312" s="58" t="s">
        <v>745</v>
      </c>
      <c r="B312" s="58" t="s">
        <v>0</v>
      </c>
      <c r="D312" s="58" t="s">
        <v>1911</v>
      </c>
      <c r="E312" s="64">
        <v>41640</v>
      </c>
      <c r="F312" s="64">
        <v>42004</v>
      </c>
      <c r="G312" s="58" t="s">
        <v>1903</v>
      </c>
      <c r="H312" s="58">
        <v>0.17730000000000001</v>
      </c>
      <c r="I312" s="58">
        <v>0.17730000000000001</v>
      </c>
      <c r="J312" s="58">
        <v>0.17730000000000001</v>
      </c>
      <c r="K312" s="58">
        <v>0.17730000000000001</v>
      </c>
      <c r="L312" s="58">
        <v>0.17730000000000001</v>
      </c>
      <c r="M312" s="58">
        <v>0.17730000000000001</v>
      </c>
      <c r="N312" s="58">
        <v>0.17730000000000001</v>
      </c>
      <c r="O312" s="58">
        <v>0.9</v>
      </c>
      <c r="P312" s="58">
        <v>0.9</v>
      </c>
      <c r="Q312" s="58">
        <v>0.9</v>
      </c>
      <c r="R312" s="58">
        <v>0.9</v>
      </c>
      <c r="S312" s="58">
        <v>0.9</v>
      </c>
      <c r="T312" s="58">
        <v>0.9</v>
      </c>
      <c r="U312" s="58">
        <v>0.9</v>
      </c>
      <c r="V312" s="58">
        <v>0.9</v>
      </c>
      <c r="W312" s="58">
        <v>0.9</v>
      </c>
      <c r="X312" s="58">
        <v>0.9</v>
      </c>
      <c r="Y312" s="58">
        <v>0.9</v>
      </c>
      <c r="Z312" s="58">
        <v>0.9</v>
      </c>
      <c r="AA312" s="58">
        <v>0.9</v>
      </c>
      <c r="AB312" s="58">
        <v>0.9</v>
      </c>
      <c r="AC312" s="58">
        <v>0.17730000000000001</v>
      </c>
      <c r="AD312" s="58">
        <v>0.17730000000000001</v>
      </c>
      <c r="AE312" s="58">
        <v>0.17730000000000001</v>
      </c>
      <c r="AF312" s="58" t="s">
        <v>3303</v>
      </c>
    </row>
    <row r="313" spans="1:32">
      <c r="A313" s="58" t="s">
        <v>745</v>
      </c>
      <c r="B313" s="58" t="s">
        <v>0</v>
      </c>
      <c r="D313" s="58" t="s">
        <v>1904</v>
      </c>
      <c r="E313" s="64">
        <v>41640</v>
      </c>
      <c r="F313" s="64">
        <v>42004</v>
      </c>
      <c r="G313" s="58" t="s">
        <v>1898</v>
      </c>
      <c r="H313" s="58">
        <v>0.17730000000000001</v>
      </c>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t="s">
        <v>3303</v>
      </c>
    </row>
    <row r="314" spans="1:32">
      <c r="A314" s="58" t="s">
        <v>745</v>
      </c>
      <c r="B314" s="58" t="s">
        <v>0</v>
      </c>
      <c r="D314" s="58" t="s">
        <v>1922</v>
      </c>
      <c r="E314" s="64">
        <v>41883</v>
      </c>
      <c r="F314" s="64">
        <v>42004</v>
      </c>
      <c r="G314" s="58" t="s">
        <v>1898</v>
      </c>
      <c r="H314" s="58">
        <v>0.17730000000000001</v>
      </c>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t="s">
        <v>3303</v>
      </c>
    </row>
    <row r="315" spans="1:32">
      <c r="A315" s="58" t="s">
        <v>745</v>
      </c>
      <c r="B315" s="58" t="s">
        <v>0</v>
      </c>
      <c r="D315" s="58" t="s">
        <v>1966</v>
      </c>
      <c r="E315" s="64">
        <v>41883</v>
      </c>
      <c r="F315" s="64">
        <v>42004</v>
      </c>
      <c r="G315" s="58" t="s">
        <v>1903</v>
      </c>
      <c r="H315" s="58">
        <v>0.17730000000000001</v>
      </c>
      <c r="I315" s="58">
        <v>0.17730000000000001</v>
      </c>
      <c r="J315" s="58">
        <v>0.17730000000000001</v>
      </c>
      <c r="K315" s="58">
        <v>0.17730000000000001</v>
      </c>
      <c r="L315" s="58">
        <v>0.17730000000000001</v>
      </c>
      <c r="M315" s="58">
        <v>0.17730000000000001</v>
      </c>
      <c r="N315" s="58">
        <v>0.17730000000000001</v>
      </c>
      <c r="O315" s="58">
        <v>0.9</v>
      </c>
      <c r="P315" s="58">
        <v>0.9</v>
      </c>
      <c r="Q315" s="58">
        <v>0.9</v>
      </c>
      <c r="R315" s="58">
        <v>0.9</v>
      </c>
      <c r="S315" s="58">
        <v>0.9</v>
      </c>
      <c r="T315" s="58">
        <v>0.9</v>
      </c>
      <c r="U315" s="58">
        <v>0.9</v>
      </c>
      <c r="V315" s="58">
        <v>0.9</v>
      </c>
      <c r="W315" s="58">
        <v>0.9</v>
      </c>
      <c r="X315" s="58">
        <v>0.9</v>
      </c>
      <c r="Y315" s="58">
        <v>0.9</v>
      </c>
      <c r="Z315" s="58">
        <v>0.9</v>
      </c>
      <c r="AA315" s="58">
        <v>0.9</v>
      </c>
      <c r="AB315" s="58">
        <v>0.9</v>
      </c>
      <c r="AC315" s="58">
        <v>0.17730000000000001</v>
      </c>
      <c r="AD315" s="58">
        <v>0.17730000000000001</v>
      </c>
      <c r="AE315" s="58">
        <v>0.17730000000000001</v>
      </c>
      <c r="AF315" s="58" t="s">
        <v>3303</v>
      </c>
    </row>
    <row r="316" spans="1:32">
      <c r="A316" s="58" t="s">
        <v>745</v>
      </c>
      <c r="B316" s="58" t="s">
        <v>0</v>
      </c>
      <c r="D316" s="58" t="s">
        <v>1922</v>
      </c>
      <c r="E316" s="64">
        <v>41821</v>
      </c>
      <c r="F316" s="64">
        <v>41883</v>
      </c>
      <c r="G316" s="58" t="s">
        <v>1898</v>
      </c>
      <c r="H316" s="58">
        <v>0.17730000000000001</v>
      </c>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t="s">
        <v>3303</v>
      </c>
    </row>
    <row r="317" spans="1:32">
      <c r="A317" s="58" t="s">
        <v>745</v>
      </c>
      <c r="B317" s="58" t="s">
        <v>0</v>
      </c>
      <c r="D317" s="58" t="s">
        <v>1966</v>
      </c>
      <c r="E317" s="64">
        <v>41821</v>
      </c>
      <c r="F317" s="64">
        <v>41883</v>
      </c>
      <c r="G317" s="58" t="s">
        <v>1903</v>
      </c>
      <c r="H317" s="58">
        <v>0.17730000000000001</v>
      </c>
      <c r="I317" s="58">
        <v>0.17730000000000001</v>
      </c>
      <c r="J317" s="58">
        <v>0.17730000000000001</v>
      </c>
      <c r="K317" s="58">
        <v>0.17730000000000001</v>
      </c>
      <c r="L317" s="58">
        <v>0.17730000000000001</v>
      </c>
      <c r="M317" s="58">
        <v>0.17730000000000001</v>
      </c>
      <c r="N317" s="58">
        <v>0.17730000000000001</v>
      </c>
      <c r="O317" s="58">
        <v>0.17730000000000001</v>
      </c>
      <c r="P317" s="58">
        <v>0.5</v>
      </c>
      <c r="Q317" s="58">
        <v>0.5</v>
      </c>
      <c r="R317" s="58">
        <v>0.5</v>
      </c>
      <c r="S317" s="58">
        <v>0.5</v>
      </c>
      <c r="T317" s="58">
        <v>0.5</v>
      </c>
      <c r="U317" s="58">
        <v>0.5</v>
      </c>
      <c r="V317" s="58">
        <v>0.5</v>
      </c>
      <c r="W317" s="58">
        <v>0.5</v>
      </c>
      <c r="X317" s="58">
        <v>0.5</v>
      </c>
      <c r="Y317" s="58">
        <v>0.5</v>
      </c>
      <c r="Z317" s="58">
        <v>0.5</v>
      </c>
      <c r="AA317" s="58">
        <v>0.5</v>
      </c>
      <c r="AB317" s="58">
        <v>0.17730000000000001</v>
      </c>
      <c r="AC317" s="58">
        <v>0.17730000000000001</v>
      </c>
      <c r="AD317" s="58">
        <v>0.17730000000000001</v>
      </c>
      <c r="AE317" s="58">
        <v>0.17730000000000001</v>
      </c>
      <c r="AF317" s="58" t="s">
        <v>3303</v>
      </c>
    </row>
    <row r="318" spans="1:32">
      <c r="A318" s="58" t="s">
        <v>745</v>
      </c>
      <c r="B318" s="58" t="s">
        <v>0</v>
      </c>
      <c r="D318" s="58" t="s">
        <v>1922</v>
      </c>
      <c r="E318" s="64">
        <v>41640</v>
      </c>
      <c r="F318" s="64">
        <v>41820</v>
      </c>
      <c r="G318" s="58" t="s">
        <v>1898</v>
      </c>
      <c r="H318" s="58">
        <v>0.17730000000000001</v>
      </c>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t="s">
        <v>3303</v>
      </c>
    </row>
    <row r="319" spans="1:32">
      <c r="A319" s="58" t="s">
        <v>776</v>
      </c>
      <c r="B319" s="58" t="s">
        <v>2</v>
      </c>
      <c r="D319" s="58" t="s">
        <v>1911</v>
      </c>
      <c r="E319" s="64">
        <v>41640</v>
      </c>
      <c r="F319" s="64">
        <v>42004</v>
      </c>
      <c r="G319" s="58" t="s">
        <v>1903</v>
      </c>
      <c r="H319" s="58">
        <v>0</v>
      </c>
      <c r="I319" s="58">
        <v>0</v>
      </c>
      <c r="J319" s="58">
        <v>0</v>
      </c>
      <c r="K319" s="58">
        <v>0</v>
      </c>
      <c r="L319" s="58">
        <v>0</v>
      </c>
      <c r="M319" s="58">
        <v>0</v>
      </c>
      <c r="N319" s="58">
        <v>0</v>
      </c>
      <c r="O319" s="58">
        <v>0</v>
      </c>
      <c r="P319" s="58">
        <v>0.75</v>
      </c>
      <c r="Q319" s="58">
        <v>0.75</v>
      </c>
      <c r="R319" s="58">
        <v>0.75</v>
      </c>
      <c r="S319" s="58">
        <v>0.75</v>
      </c>
      <c r="T319" s="58">
        <v>0.75</v>
      </c>
      <c r="U319" s="58">
        <v>0.75</v>
      </c>
      <c r="V319" s="58">
        <v>0.75</v>
      </c>
      <c r="W319" s="58">
        <v>0.75</v>
      </c>
      <c r="X319" s="58">
        <v>0.15</v>
      </c>
      <c r="Y319" s="58">
        <v>0.15</v>
      </c>
      <c r="Z319" s="58">
        <v>0.15</v>
      </c>
      <c r="AA319" s="58">
        <v>0.15</v>
      </c>
      <c r="AB319" s="58">
        <v>0.15</v>
      </c>
      <c r="AC319" s="58">
        <v>0</v>
      </c>
      <c r="AD319" s="58">
        <v>0</v>
      </c>
      <c r="AE319" s="58">
        <v>0</v>
      </c>
      <c r="AF319" s="58" t="s">
        <v>3303</v>
      </c>
    </row>
    <row r="320" spans="1:32">
      <c r="A320" s="58" t="s">
        <v>776</v>
      </c>
      <c r="B320" s="58" t="s">
        <v>2</v>
      </c>
      <c r="D320" s="58" t="s">
        <v>1904</v>
      </c>
      <c r="E320" s="64">
        <v>41640</v>
      </c>
      <c r="F320" s="64">
        <v>42004</v>
      </c>
      <c r="G320" s="58" t="s">
        <v>1898</v>
      </c>
      <c r="H320" s="58">
        <v>0</v>
      </c>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t="s">
        <v>3303</v>
      </c>
    </row>
    <row r="321" spans="1:32">
      <c r="A321" s="58" t="s">
        <v>776</v>
      </c>
      <c r="B321" s="58" t="s">
        <v>2</v>
      </c>
      <c r="D321" s="58" t="s">
        <v>1922</v>
      </c>
      <c r="E321" s="64">
        <v>41883</v>
      </c>
      <c r="F321" s="64">
        <v>42004</v>
      </c>
      <c r="G321" s="58" t="s">
        <v>1898</v>
      </c>
      <c r="H321" s="58">
        <v>0</v>
      </c>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t="s">
        <v>3303</v>
      </c>
    </row>
    <row r="322" spans="1:32">
      <c r="A322" s="58" t="s">
        <v>776</v>
      </c>
      <c r="B322" s="58" t="s">
        <v>2</v>
      </c>
      <c r="D322" s="58" t="s">
        <v>1966</v>
      </c>
      <c r="E322" s="64">
        <v>41883</v>
      </c>
      <c r="F322" s="64">
        <v>42004</v>
      </c>
      <c r="G322" s="58" t="s">
        <v>1903</v>
      </c>
      <c r="H322" s="58">
        <v>0</v>
      </c>
      <c r="I322" s="58">
        <v>0</v>
      </c>
      <c r="J322" s="58">
        <v>0</v>
      </c>
      <c r="K322" s="58">
        <v>0</v>
      </c>
      <c r="L322" s="58">
        <v>0</v>
      </c>
      <c r="M322" s="58">
        <v>0</v>
      </c>
      <c r="N322" s="58">
        <v>0</v>
      </c>
      <c r="O322" s="58">
        <v>0</v>
      </c>
      <c r="P322" s="58">
        <v>0.75</v>
      </c>
      <c r="Q322" s="58">
        <v>0.75</v>
      </c>
      <c r="R322" s="58">
        <v>0.75</v>
      </c>
      <c r="S322" s="58">
        <v>0.75</v>
      </c>
      <c r="T322" s="58">
        <v>0.75</v>
      </c>
      <c r="U322" s="58">
        <v>0.75</v>
      </c>
      <c r="V322" s="58">
        <v>0.75</v>
      </c>
      <c r="W322" s="58">
        <v>0.75</v>
      </c>
      <c r="X322" s="58">
        <v>0.15</v>
      </c>
      <c r="Y322" s="58">
        <v>0.15</v>
      </c>
      <c r="Z322" s="58">
        <v>0.15</v>
      </c>
      <c r="AA322" s="58">
        <v>0.15</v>
      </c>
      <c r="AB322" s="58">
        <v>0.15</v>
      </c>
      <c r="AC322" s="58">
        <v>0</v>
      </c>
      <c r="AD322" s="58">
        <v>0</v>
      </c>
      <c r="AE322" s="58">
        <v>0</v>
      </c>
      <c r="AF322" s="58" t="s">
        <v>3303</v>
      </c>
    </row>
    <row r="323" spans="1:32">
      <c r="A323" s="58" t="s">
        <v>776</v>
      </c>
      <c r="B323" s="58" t="s">
        <v>2</v>
      </c>
      <c r="D323" s="58" t="s">
        <v>1922</v>
      </c>
      <c r="E323" s="64">
        <v>41821</v>
      </c>
      <c r="F323" s="64">
        <v>41883</v>
      </c>
      <c r="G323" s="58" t="s">
        <v>1898</v>
      </c>
      <c r="H323" s="58">
        <v>0</v>
      </c>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t="s">
        <v>3303</v>
      </c>
    </row>
    <row r="324" spans="1:32">
      <c r="A324" s="58" t="s">
        <v>776</v>
      </c>
      <c r="B324" s="58" t="s">
        <v>2</v>
      </c>
      <c r="D324" s="58" t="s">
        <v>1966</v>
      </c>
      <c r="E324" s="64">
        <v>41821</v>
      </c>
      <c r="F324" s="64">
        <v>41883</v>
      </c>
      <c r="G324" s="58" t="s">
        <v>1903</v>
      </c>
      <c r="H324" s="58">
        <v>0</v>
      </c>
      <c r="I324" s="58">
        <v>0</v>
      </c>
      <c r="J324" s="58">
        <v>0</v>
      </c>
      <c r="K324" s="58">
        <v>0</v>
      </c>
      <c r="L324" s="58">
        <v>0</v>
      </c>
      <c r="M324" s="58">
        <v>0</v>
      </c>
      <c r="N324" s="58">
        <v>0</v>
      </c>
      <c r="O324" s="58">
        <v>0</v>
      </c>
      <c r="P324" s="58">
        <v>0.15</v>
      </c>
      <c r="Q324" s="58">
        <v>0.15</v>
      </c>
      <c r="R324" s="58">
        <v>0.15</v>
      </c>
      <c r="S324" s="58">
        <v>0.15</v>
      </c>
      <c r="T324" s="58">
        <v>0.15</v>
      </c>
      <c r="U324" s="58">
        <v>0.15</v>
      </c>
      <c r="V324" s="58">
        <v>0.15</v>
      </c>
      <c r="W324" s="58">
        <v>0.15</v>
      </c>
      <c r="X324" s="58">
        <v>0.15</v>
      </c>
      <c r="Y324" s="58">
        <v>0.15</v>
      </c>
      <c r="Z324" s="58">
        <v>0.15</v>
      </c>
      <c r="AA324" s="58">
        <v>0.15</v>
      </c>
      <c r="AB324" s="58">
        <v>0.15</v>
      </c>
      <c r="AC324" s="58">
        <v>0</v>
      </c>
      <c r="AD324" s="58">
        <v>0</v>
      </c>
      <c r="AE324" s="58">
        <v>0</v>
      </c>
      <c r="AF324" s="58" t="s">
        <v>3303</v>
      </c>
    </row>
    <row r="325" spans="1:32">
      <c r="A325" s="58" t="s">
        <v>776</v>
      </c>
      <c r="B325" s="58" t="s">
        <v>2</v>
      </c>
      <c r="D325" s="58" t="s">
        <v>1922</v>
      </c>
      <c r="E325" s="64">
        <v>41640</v>
      </c>
      <c r="F325" s="64">
        <v>41820</v>
      </c>
      <c r="G325" s="58" t="s">
        <v>1898</v>
      </c>
      <c r="H325" s="58">
        <v>0</v>
      </c>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t="s">
        <v>3303</v>
      </c>
    </row>
    <row r="326" spans="1:32">
      <c r="A326" s="58" t="s">
        <v>778</v>
      </c>
      <c r="B326" s="58" t="s">
        <v>2</v>
      </c>
      <c r="D326" s="58" t="s">
        <v>1911</v>
      </c>
      <c r="E326" s="64">
        <v>41640</v>
      </c>
      <c r="F326" s="64">
        <v>42004</v>
      </c>
      <c r="G326" s="58" t="s">
        <v>1903</v>
      </c>
      <c r="H326" s="58">
        <v>0</v>
      </c>
      <c r="I326" s="58">
        <v>0</v>
      </c>
      <c r="J326" s="58">
        <v>0</v>
      </c>
      <c r="K326" s="58">
        <v>0</v>
      </c>
      <c r="L326" s="58">
        <v>0</v>
      </c>
      <c r="M326" s="58">
        <v>0</v>
      </c>
      <c r="N326" s="58">
        <v>0</v>
      </c>
      <c r="O326" s="58">
        <v>0.15</v>
      </c>
      <c r="P326" s="58">
        <v>0.15</v>
      </c>
      <c r="Q326" s="58">
        <v>0.05</v>
      </c>
      <c r="R326" s="58">
        <v>0.05</v>
      </c>
      <c r="S326" s="58">
        <v>0.95</v>
      </c>
      <c r="T326" s="58">
        <v>0.95</v>
      </c>
      <c r="U326" s="58">
        <v>0.15</v>
      </c>
      <c r="V326" s="58">
        <v>0.15</v>
      </c>
      <c r="W326" s="58">
        <v>0</v>
      </c>
      <c r="X326" s="58">
        <v>0</v>
      </c>
      <c r="Y326" s="58">
        <v>0</v>
      </c>
      <c r="Z326" s="58">
        <v>0</v>
      </c>
      <c r="AA326" s="58">
        <v>0</v>
      </c>
      <c r="AB326" s="58">
        <v>0</v>
      </c>
      <c r="AC326" s="58">
        <v>0</v>
      </c>
      <c r="AD326" s="58">
        <v>0</v>
      </c>
      <c r="AE326" s="58">
        <v>0</v>
      </c>
      <c r="AF326" s="58" t="s">
        <v>3303</v>
      </c>
    </row>
    <row r="327" spans="1:32">
      <c r="A327" s="58" t="s">
        <v>778</v>
      </c>
      <c r="B327" s="58" t="s">
        <v>2</v>
      </c>
      <c r="D327" s="58" t="s">
        <v>1904</v>
      </c>
      <c r="E327" s="64">
        <v>41640</v>
      </c>
      <c r="F327" s="64">
        <v>42004</v>
      </c>
      <c r="G327" s="58" t="s">
        <v>1898</v>
      </c>
      <c r="H327" s="58">
        <v>0</v>
      </c>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t="s">
        <v>3303</v>
      </c>
    </row>
    <row r="328" spans="1:32">
      <c r="A328" s="58" t="s">
        <v>778</v>
      </c>
      <c r="B328" s="58" t="s">
        <v>2</v>
      </c>
      <c r="D328" s="58" t="s">
        <v>1922</v>
      </c>
      <c r="E328" s="64">
        <v>41883</v>
      </c>
      <c r="F328" s="64">
        <v>42004</v>
      </c>
      <c r="G328" s="58" t="s">
        <v>1898</v>
      </c>
      <c r="H328" s="58">
        <v>0</v>
      </c>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t="s">
        <v>3303</v>
      </c>
    </row>
    <row r="329" spans="1:32">
      <c r="A329" s="58" t="s">
        <v>778</v>
      </c>
      <c r="B329" s="58" t="s">
        <v>2</v>
      </c>
      <c r="D329" s="58" t="s">
        <v>1966</v>
      </c>
      <c r="E329" s="64">
        <v>41883</v>
      </c>
      <c r="F329" s="64">
        <v>42004</v>
      </c>
      <c r="G329" s="58" t="s">
        <v>1903</v>
      </c>
      <c r="H329" s="58">
        <v>0</v>
      </c>
      <c r="I329" s="58">
        <v>0</v>
      </c>
      <c r="J329" s="58">
        <v>0</v>
      </c>
      <c r="K329" s="58">
        <v>0</v>
      </c>
      <c r="L329" s="58">
        <v>0</v>
      </c>
      <c r="M329" s="58">
        <v>0</v>
      </c>
      <c r="N329" s="58">
        <v>0</v>
      </c>
      <c r="O329" s="58">
        <v>0.15</v>
      </c>
      <c r="P329" s="58">
        <v>0.15</v>
      </c>
      <c r="Q329" s="58">
        <v>0.05</v>
      </c>
      <c r="R329" s="58">
        <v>0.05</v>
      </c>
      <c r="S329" s="58">
        <v>0.95</v>
      </c>
      <c r="T329" s="58">
        <v>0.95</v>
      </c>
      <c r="U329" s="58">
        <v>0.15</v>
      </c>
      <c r="V329" s="58">
        <v>0.15</v>
      </c>
      <c r="W329" s="58">
        <v>0</v>
      </c>
      <c r="X329" s="58">
        <v>0</v>
      </c>
      <c r="Y329" s="58">
        <v>0</v>
      </c>
      <c r="Z329" s="58">
        <v>0</v>
      </c>
      <c r="AA329" s="58">
        <v>0</v>
      </c>
      <c r="AB329" s="58">
        <v>0</v>
      </c>
      <c r="AC329" s="58">
        <v>0</v>
      </c>
      <c r="AD329" s="58">
        <v>0</v>
      </c>
      <c r="AE329" s="58">
        <v>0</v>
      </c>
      <c r="AF329" s="58" t="s">
        <v>3303</v>
      </c>
    </row>
    <row r="330" spans="1:32">
      <c r="A330" s="58" t="s">
        <v>778</v>
      </c>
      <c r="B330" s="58" t="s">
        <v>2</v>
      </c>
      <c r="D330" s="58" t="s">
        <v>1922</v>
      </c>
      <c r="E330" s="64">
        <v>41821</v>
      </c>
      <c r="F330" s="64">
        <v>41883</v>
      </c>
      <c r="G330" s="58" t="s">
        <v>1898</v>
      </c>
      <c r="H330" s="58">
        <v>0</v>
      </c>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t="s">
        <v>3303</v>
      </c>
    </row>
    <row r="331" spans="1:32">
      <c r="A331" s="58" t="s">
        <v>778</v>
      </c>
      <c r="B331" s="58" t="s">
        <v>2</v>
      </c>
      <c r="D331" s="58" t="s">
        <v>1966</v>
      </c>
      <c r="E331" s="64">
        <v>41821</v>
      </c>
      <c r="F331" s="64">
        <v>41883</v>
      </c>
      <c r="G331" s="58" t="s">
        <v>1903</v>
      </c>
      <c r="H331" s="58">
        <v>0</v>
      </c>
      <c r="I331" s="58">
        <v>0</v>
      </c>
      <c r="J331" s="58">
        <v>0</v>
      </c>
      <c r="K331" s="58">
        <v>0</v>
      </c>
      <c r="L331" s="58">
        <v>0</v>
      </c>
      <c r="M331" s="58">
        <v>0</v>
      </c>
      <c r="N331" s="58">
        <v>0</v>
      </c>
      <c r="O331" s="58">
        <v>0</v>
      </c>
      <c r="P331" s="58">
        <v>0</v>
      </c>
      <c r="Q331" s="58">
        <v>0.25</v>
      </c>
      <c r="R331" s="58">
        <v>0.25</v>
      </c>
      <c r="S331" s="58">
        <v>0.25</v>
      </c>
      <c r="T331" s="58">
        <v>0.25</v>
      </c>
      <c r="U331" s="58">
        <v>0.25</v>
      </c>
      <c r="V331" s="58">
        <v>0.25</v>
      </c>
      <c r="W331" s="58">
        <v>0</v>
      </c>
      <c r="X331" s="58">
        <v>0</v>
      </c>
      <c r="Y331" s="58">
        <v>0</v>
      </c>
      <c r="Z331" s="58">
        <v>0</v>
      </c>
      <c r="AA331" s="58">
        <v>0</v>
      </c>
      <c r="AB331" s="58">
        <v>0</v>
      </c>
      <c r="AC331" s="58">
        <v>0</v>
      </c>
      <c r="AD331" s="58">
        <v>0</v>
      </c>
      <c r="AE331" s="58">
        <v>0</v>
      </c>
      <c r="AF331" s="58" t="s">
        <v>3303</v>
      </c>
    </row>
    <row r="332" spans="1:32">
      <c r="A332" s="58" t="s">
        <v>778</v>
      </c>
      <c r="B332" s="58" t="s">
        <v>2</v>
      </c>
      <c r="D332" s="58" t="s">
        <v>1922</v>
      </c>
      <c r="E332" s="64">
        <v>41640</v>
      </c>
      <c r="F332" s="64">
        <v>41820</v>
      </c>
      <c r="G332" s="58" t="s">
        <v>1898</v>
      </c>
      <c r="H332" s="58">
        <v>0</v>
      </c>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t="s">
        <v>3303</v>
      </c>
    </row>
    <row r="333" spans="1:32">
      <c r="A333" s="58" t="s">
        <v>844</v>
      </c>
      <c r="B333" s="58" t="s">
        <v>1913</v>
      </c>
      <c r="C333" s="58" t="s">
        <v>1914</v>
      </c>
      <c r="D333" s="58" t="s">
        <v>1906</v>
      </c>
      <c r="E333" s="64">
        <v>41640</v>
      </c>
      <c r="F333" s="64">
        <v>42004</v>
      </c>
      <c r="G333" s="58" t="s">
        <v>1903</v>
      </c>
      <c r="H333" s="58">
        <v>27</v>
      </c>
      <c r="I333" s="58">
        <v>27</v>
      </c>
      <c r="J333" s="58">
        <v>27</v>
      </c>
      <c r="K333" s="58">
        <v>27</v>
      </c>
      <c r="L333" s="58">
        <v>27</v>
      </c>
      <c r="M333" s="58">
        <v>27</v>
      </c>
      <c r="N333" s="58">
        <v>24</v>
      </c>
      <c r="O333" s="58">
        <v>24</v>
      </c>
      <c r="P333" s="58">
        <v>24</v>
      </c>
      <c r="Q333" s="58">
        <v>24</v>
      </c>
      <c r="R333" s="58">
        <v>24</v>
      </c>
      <c r="S333" s="58">
        <v>24</v>
      </c>
      <c r="T333" s="58">
        <v>24</v>
      </c>
      <c r="U333" s="58">
        <v>24</v>
      </c>
      <c r="V333" s="58">
        <v>24</v>
      </c>
      <c r="W333" s="58">
        <v>24</v>
      </c>
      <c r="X333" s="58">
        <v>24</v>
      </c>
      <c r="Y333" s="58">
        <v>24</v>
      </c>
      <c r="Z333" s="58">
        <v>24</v>
      </c>
      <c r="AA333" s="58">
        <v>24</v>
      </c>
      <c r="AB333" s="58">
        <v>24</v>
      </c>
      <c r="AC333" s="58">
        <v>27</v>
      </c>
      <c r="AD333" s="58">
        <v>27</v>
      </c>
      <c r="AE333" s="58">
        <v>27</v>
      </c>
      <c r="AF333" s="58" t="s">
        <v>3303</v>
      </c>
    </row>
    <row r="334" spans="1:32">
      <c r="A334" s="58" t="s">
        <v>844</v>
      </c>
      <c r="B334" s="58" t="s">
        <v>1913</v>
      </c>
      <c r="C334" s="58" t="s">
        <v>1914</v>
      </c>
      <c r="D334" s="58" t="s">
        <v>1904</v>
      </c>
      <c r="E334" s="64">
        <v>41640</v>
      </c>
      <c r="F334" s="64">
        <v>42004</v>
      </c>
      <c r="G334" s="58" t="s">
        <v>1898</v>
      </c>
      <c r="H334" s="58">
        <v>27</v>
      </c>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t="s">
        <v>3303</v>
      </c>
    </row>
    <row r="335" spans="1:32">
      <c r="A335" s="58" t="s">
        <v>844</v>
      </c>
      <c r="B335" s="58" t="s">
        <v>1913</v>
      </c>
      <c r="C335" s="58" t="s">
        <v>1914</v>
      </c>
      <c r="D335" s="58" t="s">
        <v>1905</v>
      </c>
      <c r="E335" s="64">
        <v>41640</v>
      </c>
      <c r="F335" s="64">
        <v>42004</v>
      </c>
      <c r="G335" s="58" t="s">
        <v>1898</v>
      </c>
      <c r="H335" s="58">
        <v>24</v>
      </c>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t="s">
        <v>3303</v>
      </c>
    </row>
    <row r="336" spans="1:32">
      <c r="A336" s="58" t="s">
        <v>844</v>
      </c>
      <c r="B336" s="58" t="s">
        <v>1913</v>
      </c>
      <c r="C336" s="58" t="s">
        <v>1914</v>
      </c>
      <c r="D336" s="58" t="s">
        <v>1918</v>
      </c>
      <c r="E336" s="64">
        <v>41883</v>
      </c>
      <c r="F336" s="64">
        <v>42004</v>
      </c>
      <c r="G336" s="58" t="s">
        <v>1903</v>
      </c>
      <c r="H336" s="58">
        <v>27</v>
      </c>
      <c r="I336" s="58">
        <v>27</v>
      </c>
      <c r="J336" s="58">
        <v>27</v>
      </c>
      <c r="K336" s="58">
        <v>27</v>
      </c>
      <c r="L336" s="58">
        <v>27</v>
      </c>
      <c r="M336" s="58">
        <v>27</v>
      </c>
      <c r="N336" s="58">
        <v>24</v>
      </c>
      <c r="O336" s="58">
        <v>24</v>
      </c>
      <c r="P336" s="58">
        <v>24</v>
      </c>
      <c r="Q336" s="58">
        <v>24</v>
      </c>
      <c r="R336" s="58">
        <v>24</v>
      </c>
      <c r="S336" s="58">
        <v>24</v>
      </c>
      <c r="T336" s="58">
        <v>24</v>
      </c>
      <c r="U336" s="58">
        <v>24</v>
      </c>
      <c r="V336" s="58">
        <v>24</v>
      </c>
      <c r="W336" s="58">
        <v>24</v>
      </c>
      <c r="X336" s="58">
        <v>24</v>
      </c>
      <c r="Y336" s="58">
        <v>24</v>
      </c>
      <c r="Z336" s="58">
        <v>24</v>
      </c>
      <c r="AA336" s="58">
        <v>24</v>
      </c>
      <c r="AB336" s="58">
        <v>24</v>
      </c>
      <c r="AC336" s="58">
        <v>27</v>
      </c>
      <c r="AD336" s="58">
        <v>27</v>
      </c>
      <c r="AE336" s="58">
        <v>27</v>
      </c>
      <c r="AF336" s="58" t="s">
        <v>3303</v>
      </c>
    </row>
    <row r="337" spans="1:32">
      <c r="A337" s="58" t="s">
        <v>844</v>
      </c>
      <c r="B337" s="58" t="s">
        <v>1913</v>
      </c>
      <c r="C337" s="58" t="s">
        <v>1914</v>
      </c>
      <c r="D337" s="58" t="s">
        <v>1918</v>
      </c>
      <c r="E337" s="64">
        <v>41821</v>
      </c>
      <c r="F337" s="64">
        <v>41883</v>
      </c>
      <c r="G337" s="58" t="s">
        <v>1903</v>
      </c>
      <c r="H337" s="58">
        <v>27</v>
      </c>
      <c r="I337" s="58">
        <v>27</v>
      </c>
      <c r="J337" s="58">
        <v>27</v>
      </c>
      <c r="K337" s="58">
        <v>27</v>
      </c>
      <c r="L337" s="58">
        <v>27</v>
      </c>
      <c r="M337" s="58">
        <v>27</v>
      </c>
      <c r="N337" s="58">
        <v>27</v>
      </c>
      <c r="O337" s="58">
        <v>24</v>
      </c>
      <c r="P337" s="58">
        <v>24</v>
      </c>
      <c r="Q337" s="58">
        <v>24</v>
      </c>
      <c r="R337" s="58">
        <v>24</v>
      </c>
      <c r="S337" s="58">
        <v>24</v>
      </c>
      <c r="T337" s="58">
        <v>24</v>
      </c>
      <c r="U337" s="58">
        <v>24</v>
      </c>
      <c r="V337" s="58">
        <v>24</v>
      </c>
      <c r="W337" s="58">
        <v>24</v>
      </c>
      <c r="X337" s="58">
        <v>24</v>
      </c>
      <c r="Y337" s="58">
        <v>24</v>
      </c>
      <c r="Z337" s="58">
        <v>27</v>
      </c>
      <c r="AA337" s="58">
        <v>27</v>
      </c>
      <c r="AB337" s="58">
        <v>27</v>
      </c>
      <c r="AC337" s="58">
        <v>27</v>
      </c>
      <c r="AD337" s="58">
        <v>27</v>
      </c>
      <c r="AE337" s="58">
        <v>27</v>
      </c>
      <c r="AF337" s="58" t="s">
        <v>3303</v>
      </c>
    </row>
    <row r="338" spans="1:32">
      <c r="A338" s="58" t="s">
        <v>1967</v>
      </c>
      <c r="B338" s="58" t="s">
        <v>1916</v>
      </c>
      <c r="D338" s="58" t="s">
        <v>1917</v>
      </c>
      <c r="E338" s="64">
        <v>41640</v>
      </c>
      <c r="F338" s="64">
        <v>42004</v>
      </c>
      <c r="G338" s="58" t="s">
        <v>1898</v>
      </c>
      <c r="H338" s="58">
        <v>1.1000000000000001</v>
      </c>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t="s">
        <v>3303</v>
      </c>
    </row>
    <row r="339" spans="1:32">
      <c r="A339" s="58" t="s">
        <v>1967</v>
      </c>
      <c r="B339" s="58" t="s">
        <v>1916</v>
      </c>
      <c r="D339" s="58" t="s">
        <v>1905</v>
      </c>
      <c r="E339" s="64">
        <v>41640</v>
      </c>
      <c r="F339" s="64">
        <v>42004</v>
      </c>
      <c r="G339" s="58" t="s">
        <v>1898</v>
      </c>
      <c r="H339" s="58">
        <v>0.6</v>
      </c>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t="s">
        <v>3303</v>
      </c>
    </row>
    <row r="340" spans="1:32">
      <c r="A340" s="58" t="s">
        <v>1967</v>
      </c>
      <c r="B340" s="58" t="s">
        <v>1916</v>
      </c>
      <c r="D340" s="58" t="s">
        <v>1918</v>
      </c>
      <c r="E340" s="64">
        <v>41913</v>
      </c>
      <c r="F340" s="64">
        <v>42004</v>
      </c>
      <c r="G340" s="58" t="s">
        <v>1898</v>
      </c>
      <c r="H340" s="58">
        <v>1.1000000000000001</v>
      </c>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t="s">
        <v>3303</v>
      </c>
    </row>
    <row r="341" spans="1:32">
      <c r="A341" s="58" t="s">
        <v>1967</v>
      </c>
      <c r="B341" s="58" t="s">
        <v>1916</v>
      </c>
      <c r="D341" s="58" t="s">
        <v>1918</v>
      </c>
      <c r="E341" s="64">
        <v>41760</v>
      </c>
      <c r="F341" s="64">
        <v>41912</v>
      </c>
      <c r="G341" s="58" t="s">
        <v>1898</v>
      </c>
      <c r="H341" s="58">
        <v>0.6</v>
      </c>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t="s">
        <v>3303</v>
      </c>
    </row>
    <row r="342" spans="1:32">
      <c r="A342" s="58" t="s">
        <v>777</v>
      </c>
      <c r="B342" s="58" t="s">
        <v>2</v>
      </c>
      <c r="D342" s="58" t="s">
        <v>1911</v>
      </c>
      <c r="E342" s="64">
        <v>41640</v>
      </c>
      <c r="F342" s="64">
        <v>42004</v>
      </c>
      <c r="G342" s="58" t="s">
        <v>1903</v>
      </c>
      <c r="H342" s="58">
        <v>0</v>
      </c>
      <c r="I342" s="58">
        <v>0</v>
      </c>
      <c r="J342" s="58">
        <v>0</v>
      </c>
      <c r="K342" s="58">
        <v>0</v>
      </c>
      <c r="L342" s="58">
        <v>0</v>
      </c>
      <c r="M342" s="58">
        <v>0</v>
      </c>
      <c r="N342" s="58">
        <v>0</v>
      </c>
      <c r="O342" s="58">
        <v>0</v>
      </c>
      <c r="P342" s="58">
        <v>0.35</v>
      </c>
      <c r="Q342" s="58">
        <v>0.35</v>
      </c>
      <c r="R342" s="58">
        <v>0.35</v>
      </c>
      <c r="S342" s="58">
        <v>0.35</v>
      </c>
      <c r="T342" s="58">
        <v>0.35</v>
      </c>
      <c r="U342" s="58">
        <v>0.35</v>
      </c>
      <c r="V342" s="58">
        <v>0.35</v>
      </c>
      <c r="W342" s="58">
        <v>0.35</v>
      </c>
      <c r="X342" s="58">
        <v>0.95</v>
      </c>
      <c r="Y342" s="58">
        <v>0.95</v>
      </c>
      <c r="Z342" s="58">
        <v>0.95</v>
      </c>
      <c r="AA342" s="58">
        <v>0.95</v>
      </c>
      <c r="AB342" s="58">
        <v>0.95</v>
      </c>
      <c r="AC342" s="58">
        <v>0</v>
      </c>
      <c r="AD342" s="58">
        <v>0</v>
      </c>
      <c r="AE342" s="58">
        <v>0</v>
      </c>
      <c r="AF342" s="58" t="s">
        <v>3303</v>
      </c>
    </row>
    <row r="343" spans="1:32">
      <c r="A343" s="58" t="s">
        <v>777</v>
      </c>
      <c r="B343" s="58" t="s">
        <v>2</v>
      </c>
      <c r="D343" s="58" t="s">
        <v>1904</v>
      </c>
      <c r="E343" s="64">
        <v>41640</v>
      </c>
      <c r="F343" s="64">
        <v>42004</v>
      </c>
      <c r="G343" s="58" t="s">
        <v>1898</v>
      </c>
      <c r="H343" s="58">
        <v>0</v>
      </c>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t="s">
        <v>3303</v>
      </c>
    </row>
    <row r="344" spans="1:32">
      <c r="A344" s="58" t="s">
        <v>777</v>
      </c>
      <c r="B344" s="58" t="s">
        <v>2</v>
      </c>
      <c r="D344" s="58" t="s">
        <v>1922</v>
      </c>
      <c r="E344" s="64">
        <v>41883</v>
      </c>
      <c r="F344" s="64">
        <v>42004</v>
      </c>
      <c r="G344" s="58" t="s">
        <v>1898</v>
      </c>
      <c r="H344" s="58">
        <v>0</v>
      </c>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t="s">
        <v>3303</v>
      </c>
    </row>
    <row r="345" spans="1:32">
      <c r="A345" s="58" t="s">
        <v>777</v>
      </c>
      <c r="B345" s="58" t="s">
        <v>2</v>
      </c>
      <c r="D345" s="58" t="s">
        <v>1966</v>
      </c>
      <c r="E345" s="64">
        <v>41883</v>
      </c>
      <c r="F345" s="64">
        <v>42004</v>
      </c>
      <c r="G345" s="58" t="s">
        <v>1903</v>
      </c>
      <c r="H345" s="58">
        <v>0</v>
      </c>
      <c r="I345" s="58">
        <v>0</v>
      </c>
      <c r="J345" s="58">
        <v>0</v>
      </c>
      <c r="K345" s="58">
        <v>0</v>
      </c>
      <c r="L345" s="58">
        <v>0</v>
      </c>
      <c r="M345" s="58">
        <v>0</v>
      </c>
      <c r="N345" s="58">
        <v>0</v>
      </c>
      <c r="O345" s="58">
        <v>0</v>
      </c>
      <c r="P345" s="58">
        <v>0.35</v>
      </c>
      <c r="Q345" s="58">
        <v>0.35</v>
      </c>
      <c r="R345" s="58">
        <v>0.35</v>
      </c>
      <c r="S345" s="58">
        <v>0.35</v>
      </c>
      <c r="T345" s="58">
        <v>0.35</v>
      </c>
      <c r="U345" s="58">
        <v>0.35</v>
      </c>
      <c r="V345" s="58">
        <v>0.35</v>
      </c>
      <c r="W345" s="58">
        <v>0.35</v>
      </c>
      <c r="X345" s="58">
        <v>0.95</v>
      </c>
      <c r="Y345" s="58">
        <v>0.95</v>
      </c>
      <c r="Z345" s="58">
        <v>0.95</v>
      </c>
      <c r="AA345" s="58">
        <v>0.95</v>
      </c>
      <c r="AB345" s="58">
        <v>0.95</v>
      </c>
      <c r="AC345" s="58">
        <v>0</v>
      </c>
      <c r="AD345" s="58">
        <v>0</v>
      </c>
      <c r="AE345" s="58">
        <v>0</v>
      </c>
      <c r="AF345" s="58" t="s">
        <v>3303</v>
      </c>
    </row>
    <row r="346" spans="1:32">
      <c r="A346" s="58" t="s">
        <v>777</v>
      </c>
      <c r="B346" s="58" t="s">
        <v>2</v>
      </c>
      <c r="D346" s="58" t="s">
        <v>1922</v>
      </c>
      <c r="E346" s="64">
        <v>41821</v>
      </c>
      <c r="F346" s="64">
        <v>41883</v>
      </c>
      <c r="G346" s="58" t="s">
        <v>1898</v>
      </c>
      <c r="H346" s="58">
        <v>0</v>
      </c>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t="s">
        <v>3303</v>
      </c>
    </row>
    <row r="347" spans="1:32">
      <c r="A347" s="58" t="s">
        <v>777</v>
      </c>
      <c r="B347" s="58" t="s">
        <v>2</v>
      </c>
      <c r="D347" s="58" t="s">
        <v>1966</v>
      </c>
      <c r="E347" s="64">
        <v>41821</v>
      </c>
      <c r="F347" s="64">
        <v>41883</v>
      </c>
      <c r="G347" s="58" t="s">
        <v>1903</v>
      </c>
      <c r="H347" s="58">
        <v>0</v>
      </c>
      <c r="I347" s="58">
        <v>0</v>
      </c>
      <c r="J347" s="58">
        <v>0</v>
      </c>
      <c r="K347" s="58">
        <v>0</v>
      </c>
      <c r="L347" s="58">
        <v>0</v>
      </c>
      <c r="M347" s="58">
        <v>0</v>
      </c>
      <c r="N347" s="58">
        <v>0</v>
      </c>
      <c r="O347" s="58">
        <v>0</v>
      </c>
      <c r="P347" s="58">
        <v>0.35</v>
      </c>
      <c r="Q347" s="58">
        <v>0.35</v>
      </c>
      <c r="R347" s="58">
        <v>0.35</v>
      </c>
      <c r="S347" s="58">
        <v>0.35</v>
      </c>
      <c r="T347" s="58">
        <v>0.35</v>
      </c>
      <c r="U347" s="58">
        <v>0.35</v>
      </c>
      <c r="V347" s="58">
        <v>0.35</v>
      </c>
      <c r="W347" s="58">
        <v>0.35</v>
      </c>
      <c r="X347" s="58">
        <v>0.35</v>
      </c>
      <c r="Y347" s="58">
        <v>0.35</v>
      </c>
      <c r="Z347" s="58">
        <v>0.35</v>
      </c>
      <c r="AA347" s="58">
        <v>0.35</v>
      </c>
      <c r="AB347" s="58">
        <v>0.35</v>
      </c>
      <c r="AC347" s="58">
        <v>0</v>
      </c>
      <c r="AD347" s="58">
        <v>0</v>
      </c>
      <c r="AE347" s="58">
        <v>0</v>
      </c>
      <c r="AF347" s="58" t="s">
        <v>3303</v>
      </c>
    </row>
    <row r="348" spans="1:32">
      <c r="A348" s="58" t="s">
        <v>777</v>
      </c>
      <c r="B348" s="58" t="s">
        <v>2</v>
      </c>
      <c r="D348" s="58" t="s">
        <v>1922</v>
      </c>
      <c r="E348" s="64">
        <v>41640</v>
      </c>
      <c r="F348" s="64">
        <v>41820</v>
      </c>
      <c r="G348" s="58" t="s">
        <v>1898</v>
      </c>
      <c r="H348" s="58">
        <v>0</v>
      </c>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t="s">
        <v>3303</v>
      </c>
    </row>
    <row r="349" spans="1:32">
      <c r="A349" s="58" t="s">
        <v>830</v>
      </c>
      <c r="B349" s="58" t="s">
        <v>1913</v>
      </c>
      <c r="C349" s="58" t="s">
        <v>1914</v>
      </c>
      <c r="D349" s="58" t="s">
        <v>1906</v>
      </c>
      <c r="E349" s="64">
        <v>41640</v>
      </c>
      <c r="F349" s="64">
        <v>42004</v>
      </c>
      <c r="G349" s="58" t="s">
        <v>1903</v>
      </c>
      <c r="H349" s="58">
        <v>16</v>
      </c>
      <c r="I349" s="58">
        <v>16</v>
      </c>
      <c r="J349" s="58">
        <v>16</v>
      </c>
      <c r="K349" s="58">
        <v>16</v>
      </c>
      <c r="L349" s="58">
        <v>16</v>
      </c>
      <c r="M349" s="58">
        <v>16</v>
      </c>
      <c r="N349" s="58">
        <v>21</v>
      </c>
      <c r="O349" s="58">
        <v>21</v>
      </c>
      <c r="P349" s="58">
        <v>21</v>
      </c>
      <c r="Q349" s="58">
        <v>21</v>
      </c>
      <c r="R349" s="58">
        <v>21</v>
      </c>
      <c r="S349" s="58">
        <v>21</v>
      </c>
      <c r="T349" s="58">
        <v>21</v>
      </c>
      <c r="U349" s="58">
        <v>21</v>
      </c>
      <c r="V349" s="58">
        <v>21</v>
      </c>
      <c r="W349" s="58">
        <v>21</v>
      </c>
      <c r="X349" s="58">
        <v>21</v>
      </c>
      <c r="Y349" s="58">
        <v>21</v>
      </c>
      <c r="Z349" s="58">
        <v>21</v>
      </c>
      <c r="AA349" s="58">
        <v>21</v>
      </c>
      <c r="AB349" s="58">
        <v>21</v>
      </c>
      <c r="AC349" s="58">
        <v>16</v>
      </c>
      <c r="AD349" s="58">
        <v>16</v>
      </c>
      <c r="AE349" s="58">
        <v>16</v>
      </c>
      <c r="AF349" s="58" t="s">
        <v>3303</v>
      </c>
    </row>
    <row r="350" spans="1:32">
      <c r="A350" s="58" t="s">
        <v>830</v>
      </c>
      <c r="B350" s="58" t="s">
        <v>1913</v>
      </c>
      <c r="C350" s="58" t="s">
        <v>1914</v>
      </c>
      <c r="D350" s="58" t="s">
        <v>1904</v>
      </c>
      <c r="E350" s="64">
        <v>41640</v>
      </c>
      <c r="F350" s="64">
        <v>42004</v>
      </c>
      <c r="G350" s="58" t="s">
        <v>1898</v>
      </c>
      <c r="H350" s="58">
        <v>21</v>
      </c>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t="s">
        <v>3303</v>
      </c>
    </row>
    <row r="351" spans="1:32">
      <c r="A351" s="58" t="s">
        <v>830</v>
      </c>
      <c r="B351" s="58" t="s">
        <v>1913</v>
      </c>
      <c r="C351" s="58" t="s">
        <v>1914</v>
      </c>
      <c r="D351" s="58" t="s">
        <v>1905</v>
      </c>
      <c r="E351" s="64">
        <v>41640</v>
      </c>
      <c r="F351" s="64">
        <v>42004</v>
      </c>
      <c r="G351" s="58" t="s">
        <v>1898</v>
      </c>
      <c r="H351" s="58">
        <v>16</v>
      </c>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t="s">
        <v>3303</v>
      </c>
    </row>
    <row r="352" spans="1:32">
      <c r="A352" s="58" t="s">
        <v>830</v>
      </c>
      <c r="B352" s="58" t="s">
        <v>1913</v>
      </c>
      <c r="C352" s="58" t="s">
        <v>1914</v>
      </c>
      <c r="D352" s="58" t="s">
        <v>1918</v>
      </c>
      <c r="E352" s="64">
        <v>41883</v>
      </c>
      <c r="F352" s="64">
        <v>42004</v>
      </c>
      <c r="G352" s="58" t="s">
        <v>1903</v>
      </c>
      <c r="H352" s="58">
        <v>16</v>
      </c>
      <c r="I352" s="58">
        <v>16</v>
      </c>
      <c r="J352" s="58">
        <v>16</v>
      </c>
      <c r="K352" s="58">
        <v>16</v>
      </c>
      <c r="L352" s="58">
        <v>16</v>
      </c>
      <c r="M352" s="58">
        <v>16</v>
      </c>
      <c r="N352" s="58">
        <v>21</v>
      </c>
      <c r="O352" s="58">
        <v>21</v>
      </c>
      <c r="P352" s="58">
        <v>21</v>
      </c>
      <c r="Q352" s="58">
        <v>21</v>
      </c>
      <c r="R352" s="58">
        <v>21</v>
      </c>
      <c r="S352" s="58">
        <v>21</v>
      </c>
      <c r="T352" s="58">
        <v>21</v>
      </c>
      <c r="U352" s="58">
        <v>21</v>
      </c>
      <c r="V352" s="58">
        <v>21</v>
      </c>
      <c r="W352" s="58">
        <v>21</v>
      </c>
      <c r="X352" s="58">
        <v>21</v>
      </c>
      <c r="Y352" s="58">
        <v>21</v>
      </c>
      <c r="Z352" s="58">
        <v>21</v>
      </c>
      <c r="AA352" s="58">
        <v>21</v>
      </c>
      <c r="AB352" s="58">
        <v>21</v>
      </c>
      <c r="AC352" s="58">
        <v>16</v>
      </c>
      <c r="AD352" s="58">
        <v>16</v>
      </c>
      <c r="AE352" s="58">
        <v>16</v>
      </c>
      <c r="AF352" s="58" t="s">
        <v>3303</v>
      </c>
    </row>
    <row r="353" spans="1:32">
      <c r="A353" s="58" t="s">
        <v>830</v>
      </c>
      <c r="B353" s="58" t="s">
        <v>1913</v>
      </c>
      <c r="C353" s="58" t="s">
        <v>1914</v>
      </c>
      <c r="D353" s="58" t="s">
        <v>1918</v>
      </c>
      <c r="E353" s="64">
        <v>41821</v>
      </c>
      <c r="F353" s="64">
        <v>41883</v>
      </c>
      <c r="G353" s="58" t="s">
        <v>1903</v>
      </c>
      <c r="H353" s="58">
        <v>16</v>
      </c>
      <c r="I353" s="58">
        <v>16</v>
      </c>
      <c r="J353" s="58">
        <v>16</v>
      </c>
      <c r="K353" s="58">
        <v>16</v>
      </c>
      <c r="L353" s="58">
        <v>16</v>
      </c>
      <c r="M353" s="58">
        <v>16</v>
      </c>
      <c r="N353" s="58">
        <v>16</v>
      </c>
      <c r="O353" s="58">
        <v>21</v>
      </c>
      <c r="P353" s="58">
        <v>21</v>
      </c>
      <c r="Q353" s="58">
        <v>21</v>
      </c>
      <c r="R353" s="58">
        <v>21</v>
      </c>
      <c r="S353" s="58">
        <v>21</v>
      </c>
      <c r="T353" s="58">
        <v>21</v>
      </c>
      <c r="U353" s="58">
        <v>21</v>
      </c>
      <c r="V353" s="58">
        <v>21</v>
      </c>
      <c r="W353" s="58">
        <v>21</v>
      </c>
      <c r="X353" s="58">
        <v>21</v>
      </c>
      <c r="Y353" s="58">
        <v>21</v>
      </c>
      <c r="Z353" s="58">
        <v>16</v>
      </c>
      <c r="AA353" s="58">
        <v>16</v>
      </c>
      <c r="AB353" s="58">
        <v>16</v>
      </c>
      <c r="AC353" s="58">
        <v>16</v>
      </c>
      <c r="AD353" s="58">
        <v>16</v>
      </c>
      <c r="AE353" s="58">
        <v>16</v>
      </c>
      <c r="AF353" s="58" t="s">
        <v>3303</v>
      </c>
    </row>
    <row r="354" spans="1:32">
      <c r="A354" s="58" t="s">
        <v>805</v>
      </c>
      <c r="B354" s="58" t="s">
        <v>6</v>
      </c>
      <c r="D354" s="58" t="s">
        <v>1897</v>
      </c>
      <c r="E354" s="64">
        <v>41640</v>
      </c>
      <c r="F354" s="64">
        <v>42004</v>
      </c>
      <c r="G354" s="58" t="s">
        <v>1903</v>
      </c>
      <c r="H354" s="58">
        <v>1</v>
      </c>
      <c r="I354" s="58">
        <v>1</v>
      </c>
      <c r="J354" s="58">
        <v>1</v>
      </c>
      <c r="K354" s="58">
        <v>1</v>
      </c>
      <c r="L354" s="58">
        <v>1</v>
      </c>
      <c r="M354" s="58">
        <v>1</v>
      </c>
      <c r="N354" s="58">
        <v>1</v>
      </c>
      <c r="O354" s="58">
        <v>0.5</v>
      </c>
      <c r="P354" s="58">
        <v>0.5</v>
      </c>
      <c r="Q354" s="58">
        <v>0.5</v>
      </c>
      <c r="R354" s="58">
        <v>0.5</v>
      </c>
      <c r="S354" s="58">
        <v>0.5</v>
      </c>
      <c r="T354" s="58">
        <v>0.5</v>
      </c>
      <c r="U354" s="58">
        <v>0.5</v>
      </c>
      <c r="V354" s="58">
        <v>0.5</v>
      </c>
      <c r="W354" s="58">
        <v>0.5</v>
      </c>
      <c r="X354" s="58">
        <v>0.5</v>
      </c>
      <c r="Y354" s="58">
        <v>0.5</v>
      </c>
      <c r="Z354" s="58">
        <v>0.5</v>
      </c>
      <c r="AA354" s="58">
        <v>0.5</v>
      </c>
      <c r="AB354" s="58">
        <v>0.5</v>
      </c>
      <c r="AC354" s="58">
        <v>1</v>
      </c>
      <c r="AD354" s="58">
        <v>1</v>
      </c>
      <c r="AE354" s="58">
        <v>1</v>
      </c>
      <c r="AF354" s="58" t="s">
        <v>3303</v>
      </c>
    </row>
    <row r="355" spans="1:32">
      <c r="A355" s="58" t="s">
        <v>888</v>
      </c>
      <c r="B355" s="58" t="s">
        <v>1901</v>
      </c>
      <c r="D355" s="58" t="s">
        <v>1911</v>
      </c>
      <c r="E355" s="64">
        <v>41640</v>
      </c>
      <c r="F355" s="64">
        <v>42004</v>
      </c>
      <c r="G355" s="58" t="s">
        <v>1903</v>
      </c>
      <c r="H355" s="58">
        <v>0.1</v>
      </c>
      <c r="I355" s="58">
        <v>0.1</v>
      </c>
      <c r="J355" s="58">
        <v>0.1</v>
      </c>
      <c r="K355" s="58">
        <v>0.1</v>
      </c>
      <c r="L355" s="58">
        <v>0.1</v>
      </c>
      <c r="M355" s="58">
        <v>0.1</v>
      </c>
      <c r="N355" s="58">
        <v>0.1</v>
      </c>
      <c r="O355" s="58">
        <v>0.1</v>
      </c>
      <c r="P355" s="58">
        <v>0.15</v>
      </c>
      <c r="Q355" s="58">
        <v>0.15</v>
      </c>
      <c r="R355" s="58">
        <v>0.25</v>
      </c>
      <c r="S355" s="58">
        <v>0.25</v>
      </c>
      <c r="T355" s="58">
        <v>0.25</v>
      </c>
      <c r="U355" s="58">
        <v>0.15</v>
      </c>
      <c r="V355" s="58">
        <v>0.15</v>
      </c>
      <c r="W355" s="58">
        <v>0.1</v>
      </c>
      <c r="X355" s="58">
        <v>0.1</v>
      </c>
      <c r="Y355" s="58">
        <v>0.1</v>
      </c>
      <c r="Z355" s="58">
        <v>0.1</v>
      </c>
      <c r="AA355" s="58">
        <v>0.1</v>
      </c>
      <c r="AB355" s="58">
        <v>0.1</v>
      </c>
      <c r="AC355" s="58">
        <v>0.1</v>
      </c>
      <c r="AD355" s="58">
        <v>0.1</v>
      </c>
      <c r="AE355" s="58">
        <v>0.1</v>
      </c>
      <c r="AF355" s="58" t="s">
        <v>3303</v>
      </c>
    </row>
    <row r="356" spans="1:32">
      <c r="A356" s="58" t="s">
        <v>888</v>
      </c>
      <c r="B356" s="58" t="s">
        <v>1901</v>
      </c>
      <c r="D356" s="58" t="s">
        <v>1904</v>
      </c>
      <c r="E356" s="64">
        <v>41640</v>
      </c>
      <c r="F356" s="64">
        <v>42004</v>
      </c>
      <c r="G356" s="58" t="s">
        <v>1898</v>
      </c>
      <c r="H356" s="58">
        <v>0.1</v>
      </c>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t="s">
        <v>3303</v>
      </c>
    </row>
    <row r="357" spans="1:32">
      <c r="A357" s="58" t="s">
        <v>888</v>
      </c>
      <c r="B357" s="58" t="s">
        <v>1901</v>
      </c>
      <c r="D357" s="58" t="s">
        <v>1922</v>
      </c>
      <c r="E357" s="64">
        <v>41883</v>
      </c>
      <c r="F357" s="64">
        <v>42004</v>
      </c>
      <c r="G357" s="58" t="s">
        <v>1898</v>
      </c>
      <c r="H357" s="58">
        <v>0.1</v>
      </c>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t="s">
        <v>3303</v>
      </c>
    </row>
    <row r="358" spans="1:32">
      <c r="A358" s="58" t="s">
        <v>888</v>
      </c>
      <c r="B358" s="58" t="s">
        <v>1901</v>
      </c>
      <c r="D358" s="58" t="s">
        <v>1966</v>
      </c>
      <c r="E358" s="64">
        <v>41883</v>
      </c>
      <c r="F358" s="64">
        <v>42004</v>
      </c>
      <c r="G358" s="58" t="s">
        <v>1903</v>
      </c>
      <c r="H358" s="58">
        <v>0.1</v>
      </c>
      <c r="I358" s="58">
        <v>0.1</v>
      </c>
      <c r="J358" s="58">
        <v>0.1</v>
      </c>
      <c r="K358" s="58">
        <v>0.1</v>
      </c>
      <c r="L358" s="58">
        <v>0.1</v>
      </c>
      <c r="M358" s="58">
        <v>0.1</v>
      </c>
      <c r="N358" s="58">
        <v>0.1</v>
      </c>
      <c r="O358" s="58">
        <v>0.1</v>
      </c>
      <c r="P358" s="58">
        <v>0.15</v>
      </c>
      <c r="Q358" s="58">
        <v>0.15</v>
      </c>
      <c r="R358" s="58">
        <v>0.25</v>
      </c>
      <c r="S358" s="58">
        <v>0.25</v>
      </c>
      <c r="T358" s="58">
        <v>0.25</v>
      </c>
      <c r="U358" s="58">
        <v>0.15</v>
      </c>
      <c r="V358" s="58">
        <v>0.15</v>
      </c>
      <c r="W358" s="58">
        <v>0.1</v>
      </c>
      <c r="X358" s="58">
        <v>0.1</v>
      </c>
      <c r="Y358" s="58">
        <v>0.1</v>
      </c>
      <c r="Z358" s="58">
        <v>0.1</v>
      </c>
      <c r="AA358" s="58">
        <v>0.1</v>
      </c>
      <c r="AB358" s="58">
        <v>0.1</v>
      </c>
      <c r="AC358" s="58">
        <v>0.1</v>
      </c>
      <c r="AD358" s="58">
        <v>0.1</v>
      </c>
      <c r="AE358" s="58">
        <v>0.1</v>
      </c>
      <c r="AF358" s="58" t="s">
        <v>3303</v>
      </c>
    </row>
    <row r="359" spans="1:32">
      <c r="A359" s="58" t="s">
        <v>888</v>
      </c>
      <c r="B359" s="58" t="s">
        <v>1901</v>
      </c>
      <c r="D359" s="58" t="s">
        <v>1922</v>
      </c>
      <c r="E359" s="64">
        <v>41821</v>
      </c>
      <c r="F359" s="64">
        <v>41883</v>
      </c>
      <c r="G359" s="58" t="s">
        <v>1898</v>
      </c>
      <c r="H359" s="58">
        <v>0.1</v>
      </c>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t="s">
        <v>3303</v>
      </c>
    </row>
    <row r="360" spans="1:32">
      <c r="A360" s="58" t="s">
        <v>888</v>
      </c>
      <c r="B360" s="58" t="s">
        <v>1901</v>
      </c>
      <c r="D360" s="58" t="s">
        <v>1966</v>
      </c>
      <c r="E360" s="64">
        <v>41821</v>
      </c>
      <c r="F360" s="64">
        <v>41883</v>
      </c>
      <c r="G360" s="58" t="s">
        <v>1903</v>
      </c>
      <c r="H360" s="58">
        <v>0.1</v>
      </c>
      <c r="I360" s="58">
        <v>0.1</v>
      </c>
      <c r="J360" s="58">
        <v>0.1</v>
      </c>
      <c r="K360" s="58">
        <v>0.1</v>
      </c>
      <c r="L360" s="58">
        <v>0.1</v>
      </c>
      <c r="M360" s="58">
        <v>0.1</v>
      </c>
      <c r="N360" s="58">
        <v>0.1</v>
      </c>
      <c r="O360" s="58">
        <v>0.1</v>
      </c>
      <c r="P360" s="58">
        <v>0.13</v>
      </c>
      <c r="Q360" s="58">
        <v>0.13</v>
      </c>
      <c r="R360" s="58">
        <v>0.2</v>
      </c>
      <c r="S360" s="58">
        <v>0.2</v>
      </c>
      <c r="T360" s="58">
        <v>0.2</v>
      </c>
      <c r="U360" s="58">
        <v>0.13</v>
      </c>
      <c r="V360" s="58">
        <v>0.13</v>
      </c>
      <c r="W360" s="58">
        <v>0.1</v>
      </c>
      <c r="X360" s="58">
        <v>0.1</v>
      </c>
      <c r="Y360" s="58">
        <v>0.1</v>
      </c>
      <c r="Z360" s="58">
        <v>0.1</v>
      </c>
      <c r="AA360" s="58">
        <v>0.1</v>
      </c>
      <c r="AB360" s="58">
        <v>0.1</v>
      </c>
      <c r="AC360" s="58">
        <v>0.1</v>
      </c>
      <c r="AD360" s="58">
        <v>0.1</v>
      </c>
      <c r="AE360" s="58">
        <v>0.1</v>
      </c>
      <c r="AF360" s="58" t="s">
        <v>3303</v>
      </c>
    </row>
    <row r="361" spans="1:32">
      <c r="A361" s="58" t="s">
        <v>888</v>
      </c>
      <c r="B361" s="58" t="s">
        <v>1901</v>
      </c>
      <c r="D361" s="58" t="s">
        <v>1922</v>
      </c>
      <c r="E361" s="64">
        <v>41640</v>
      </c>
      <c r="F361" s="64">
        <v>41820</v>
      </c>
      <c r="G361" s="58" t="s">
        <v>1898</v>
      </c>
      <c r="H361" s="58">
        <v>0.1</v>
      </c>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t="s">
        <v>3303</v>
      </c>
    </row>
    <row r="362" spans="1:32">
      <c r="A362" s="58" t="s">
        <v>889</v>
      </c>
      <c r="B362" s="58" t="s">
        <v>1901</v>
      </c>
      <c r="D362" s="58" t="s">
        <v>1911</v>
      </c>
      <c r="E362" s="64">
        <v>41640</v>
      </c>
      <c r="F362" s="64">
        <v>42004</v>
      </c>
      <c r="G362" s="58" t="s">
        <v>1903</v>
      </c>
      <c r="H362" s="58">
        <v>0</v>
      </c>
      <c r="I362" s="58">
        <v>0</v>
      </c>
      <c r="J362" s="58">
        <v>0</v>
      </c>
      <c r="K362" s="58">
        <v>0</v>
      </c>
      <c r="L362" s="58">
        <v>0</v>
      </c>
      <c r="M362" s="58">
        <v>0</v>
      </c>
      <c r="N362" s="58">
        <v>1</v>
      </c>
      <c r="O362" s="58">
        <v>1</v>
      </c>
      <c r="P362" s="58">
        <v>1</v>
      </c>
      <c r="Q362" s="58">
        <v>1</v>
      </c>
      <c r="R362" s="58">
        <v>1</v>
      </c>
      <c r="S362" s="58">
        <v>1</v>
      </c>
      <c r="T362" s="58">
        <v>1</v>
      </c>
      <c r="U362" s="58">
        <v>1</v>
      </c>
      <c r="V362" s="58">
        <v>1</v>
      </c>
      <c r="W362" s="58">
        <v>1</v>
      </c>
      <c r="X362" s="58">
        <v>1</v>
      </c>
      <c r="Y362" s="58">
        <v>1</v>
      </c>
      <c r="Z362" s="58">
        <v>1</v>
      </c>
      <c r="AA362" s="58">
        <v>1</v>
      </c>
      <c r="AB362" s="58">
        <v>1</v>
      </c>
      <c r="AC362" s="58">
        <v>0</v>
      </c>
      <c r="AD362" s="58">
        <v>0</v>
      </c>
      <c r="AE362" s="58">
        <v>0</v>
      </c>
      <c r="AF362" s="58" t="s">
        <v>3303</v>
      </c>
    </row>
    <row r="363" spans="1:32">
      <c r="A363" s="58" t="s">
        <v>889</v>
      </c>
      <c r="B363" s="58" t="s">
        <v>1901</v>
      </c>
      <c r="D363" s="58" t="s">
        <v>1955</v>
      </c>
      <c r="E363" s="64">
        <v>41640</v>
      </c>
      <c r="F363" s="64">
        <v>42004</v>
      </c>
      <c r="G363" s="58" t="s">
        <v>1898</v>
      </c>
      <c r="H363" s="58">
        <v>0</v>
      </c>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t="s">
        <v>3303</v>
      </c>
    </row>
    <row r="364" spans="1:32">
      <c r="A364" s="58" t="s">
        <v>817</v>
      </c>
      <c r="B364" s="58" t="s">
        <v>1901</v>
      </c>
      <c r="D364" s="58" t="s">
        <v>1911</v>
      </c>
      <c r="E364" s="64">
        <v>41640</v>
      </c>
      <c r="F364" s="64">
        <v>42004</v>
      </c>
      <c r="G364" s="58" t="s">
        <v>1903</v>
      </c>
      <c r="H364" s="58">
        <v>0.02</v>
      </c>
      <c r="I364" s="58">
        <v>0.02</v>
      </c>
      <c r="J364" s="58">
        <v>0.02</v>
      </c>
      <c r="K364" s="58">
        <v>0.02</v>
      </c>
      <c r="L364" s="58">
        <v>0.02</v>
      </c>
      <c r="M364" s="58">
        <v>0.02</v>
      </c>
      <c r="N364" s="58">
        <v>0.02</v>
      </c>
      <c r="O364" s="58">
        <v>0.02</v>
      </c>
      <c r="P364" s="58">
        <v>0.15</v>
      </c>
      <c r="Q364" s="58">
        <v>0.15</v>
      </c>
      <c r="R364" s="58">
        <v>0.2</v>
      </c>
      <c r="S364" s="58">
        <v>0.2</v>
      </c>
      <c r="T364" s="58">
        <v>0.2</v>
      </c>
      <c r="U364" s="58">
        <v>0.1</v>
      </c>
      <c r="V364" s="58">
        <v>0.1</v>
      </c>
      <c r="W364" s="58">
        <v>0.02</v>
      </c>
      <c r="X364" s="58">
        <v>0.02</v>
      </c>
      <c r="Y364" s="58">
        <v>0.02</v>
      </c>
      <c r="Z364" s="58">
        <v>0.02</v>
      </c>
      <c r="AA364" s="58">
        <v>0.02</v>
      </c>
      <c r="AB364" s="58">
        <v>0.02</v>
      </c>
      <c r="AC364" s="58">
        <v>0.02</v>
      </c>
      <c r="AD364" s="58">
        <v>0.02</v>
      </c>
      <c r="AE364" s="58">
        <v>0.02</v>
      </c>
      <c r="AF364" s="58" t="s">
        <v>3303</v>
      </c>
    </row>
    <row r="365" spans="1:32">
      <c r="A365" s="58" t="s">
        <v>817</v>
      </c>
      <c r="B365" s="58" t="s">
        <v>1901</v>
      </c>
      <c r="D365" s="58" t="s">
        <v>1904</v>
      </c>
      <c r="E365" s="64">
        <v>41640</v>
      </c>
      <c r="F365" s="64">
        <v>42004</v>
      </c>
      <c r="G365" s="58" t="s">
        <v>1898</v>
      </c>
      <c r="H365" s="58">
        <v>0.02</v>
      </c>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t="s">
        <v>3303</v>
      </c>
    </row>
    <row r="366" spans="1:32">
      <c r="A366" s="58" t="s">
        <v>817</v>
      </c>
      <c r="B366" s="58" t="s">
        <v>1901</v>
      </c>
      <c r="D366" s="58" t="s">
        <v>1922</v>
      </c>
      <c r="E366" s="64">
        <v>41883</v>
      </c>
      <c r="F366" s="64">
        <v>42004</v>
      </c>
      <c r="G366" s="58" t="s">
        <v>1898</v>
      </c>
      <c r="H366" s="58">
        <v>0.02</v>
      </c>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t="s">
        <v>3303</v>
      </c>
    </row>
    <row r="367" spans="1:32">
      <c r="A367" s="58" t="s">
        <v>817</v>
      </c>
      <c r="B367" s="58" t="s">
        <v>1901</v>
      </c>
      <c r="D367" s="58" t="s">
        <v>1966</v>
      </c>
      <c r="E367" s="64">
        <v>41883</v>
      </c>
      <c r="F367" s="64">
        <v>42004</v>
      </c>
      <c r="G367" s="58" t="s">
        <v>1903</v>
      </c>
      <c r="H367" s="58">
        <v>0.02</v>
      </c>
      <c r="I367" s="58">
        <v>0.02</v>
      </c>
      <c r="J367" s="58">
        <v>0.02</v>
      </c>
      <c r="K367" s="58">
        <v>0.02</v>
      </c>
      <c r="L367" s="58">
        <v>0.02</v>
      </c>
      <c r="M367" s="58">
        <v>0.02</v>
      </c>
      <c r="N367" s="58">
        <v>0.02</v>
      </c>
      <c r="O367" s="58">
        <v>0.02</v>
      </c>
      <c r="P367" s="58">
        <v>0.15</v>
      </c>
      <c r="Q367" s="58">
        <v>0.15</v>
      </c>
      <c r="R367" s="58">
        <v>0.2</v>
      </c>
      <c r="S367" s="58">
        <v>0.2</v>
      </c>
      <c r="T367" s="58">
        <v>0.2</v>
      </c>
      <c r="U367" s="58">
        <v>0.1</v>
      </c>
      <c r="V367" s="58">
        <v>0.1</v>
      </c>
      <c r="W367" s="58">
        <v>0.02</v>
      </c>
      <c r="X367" s="58">
        <v>0.02</v>
      </c>
      <c r="Y367" s="58">
        <v>0.02</v>
      </c>
      <c r="Z367" s="58">
        <v>0.02</v>
      </c>
      <c r="AA367" s="58">
        <v>0.02</v>
      </c>
      <c r="AB367" s="58">
        <v>0.02</v>
      </c>
      <c r="AC367" s="58">
        <v>0.02</v>
      </c>
      <c r="AD367" s="58">
        <v>0.02</v>
      </c>
      <c r="AE367" s="58">
        <v>0.02</v>
      </c>
      <c r="AF367" s="58" t="s">
        <v>3303</v>
      </c>
    </row>
    <row r="368" spans="1:32">
      <c r="A368" s="58" t="s">
        <v>817</v>
      </c>
      <c r="B368" s="58" t="s">
        <v>1901</v>
      </c>
      <c r="D368" s="58" t="s">
        <v>1922</v>
      </c>
      <c r="E368" s="64">
        <v>41821</v>
      </c>
      <c r="F368" s="64">
        <v>41883</v>
      </c>
      <c r="G368" s="58" t="s">
        <v>1898</v>
      </c>
      <c r="H368" s="58">
        <v>0.02</v>
      </c>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t="s">
        <v>3303</v>
      </c>
    </row>
    <row r="369" spans="1:32">
      <c r="A369" s="58" t="s">
        <v>817</v>
      </c>
      <c r="B369" s="58" t="s">
        <v>1901</v>
      </c>
      <c r="D369" s="58" t="s">
        <v>1966</v>
      </c>
      <c r="E369" s="64">
        <v>41821</v>
      </c>
      <c r="F369" s="64">
        <v>41883</v>
      </c>
      <c r="G369" s="58" t="s">
        <v>1903</v>
      </c>
      <c r="H369" s="58">
        <v>0.02</v>
      </c>
      <c r="I369" s="58">
        <v>0.02</v>
      </c>
      <c r="J369" s="58">
        <v>0.02</v>
      </c>
      <c r="K369" s="58">
        <v>0.02</v>
      </c>
      <c r="L369" s="58">
        <v>0.02</v>
      </c>
      <c r="M369" s="58">
        <v>0.02</v>
      </c>
      <c r="N369" s="58">
        <v>0.02</v>
      </c>
      <c r="O369" s="58">
        <v>0.02</v>
      </c>
      <c r="P369" s="58">
        <v>0.1</v>
      </c>
      <c r="Q369" s="58">
        <v>0.1</v>
      </c>
      <c r="R369" s="58">
        <v>0.15</v>
      </c>
      <c r="S369" s="58">
        <v>0.15</v>
      </c>
      <c r="T369" s="58">
        <v>0.15</v>
      </c>
      <c r="U369" s="58">
        <v>0.1</v>
      </c>
      <c r="V369" s="58">
        <v>0.1</v>
      </c>
      <c r="W369" s="58">
        <v>0.02</v>
      </c>
      <c r="X369" s="58">
        <v>0.02</v>
      </c>
      <c r="Y369" s="58">
        <v>0.02</v>
      </c>
      <c r="Z369" s="58">
        <v>0.02</v>
      </c>
      <c r="AA369" s="58">
        <v>0.02</v>
      </c>
      <c r="AB369" s="58">
        <v>0.02</v>
      </c>
      <c r="AC369" s="58">
        <v>0.02</v>
      </c>
      <c r="AD369" s="58">
        <v>0.02</v>
      </c>
      <c r="AE369" s="58">
        <v>0.02</v>
      </c>
      <c r="AF369" s="58" t="s">
        <v>3303</v>
      </c>
    </row>
    <row r="370" spans="1:32">
      <c r="A370" s="58" t="s">
        <v>817</v>
      </c>
      <c r="B370" s="58" t="s">
        <v>1901</v>
      </c>
      <c r="D370" s="58" t="s">
        <v>1922</v>
      </c>
      <c r="E370" s="64">
        <v>41640</v>
      </c>
      <c r="F370" s="64">
        <v>41820</v>
      </c>
      <c r="G370" s="58" t="s">
        <v>1898</v>
      </c>
      <c r="H370" s="58">
        <v>0.02</v>
      </c>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t="s">
        <v>3303</v>
      </c>
    </row>
    <row r="371" spans="1:32">
      <c r="A371" s="58" t="s">
        <v>1968</v>
      </c>
      <c r="B371" s="58" t="s">
        <v>2</v>
      </c>
      <c r="D371" s="58" t="s">
        <v>1911</v>
      </c>
      <c r="E371" s="64">
        <v>41640</v>
      </c>
      <c r="F371" s="64">
        <v>42004</v>
      </c>
      <c r="G371" s="58" t="s">
        <v>1903</v>
      </c>
      <c r="H371" s="58">
        <v>0</v>
      </c>
      <c r="I371" s="58">
        <v>0</v>
      </c>
      <c r="J371" s="58">
        <v>0</v>
      </c>
      <c r="K371" s="58">
        <v>0</v>
      </c>
      <c r="L371" s="58">
        <v>0</v>
      </c>
      <c r="M371" s="58">
        <v>0</v>
      </c>
      <c r="N371" s="58">
        <v>0</v>
      </c>
      <c r="O371" s="58">
        <v>0</v>
      </c>
      <c r="P371" s="58">
        <v>0.95</v>
      </c>
      <c r="Q371" s="58">
        <v>0.95</v>
      </c>
      <c r="R371" s="58">
        <v>0.95</v>
      </c>
      <c r="S371" s="58">
        <v>0.95</v>
      </c>
      <c r="T371" s="58">
        <v>0.95</v>
      </c>
      <c r="U371" s="58">
        <v>0.95</v>
      </c>
      <c r="V371" s="58">
        <v>0.95</v>
      </c>
      <c r="W371" s="58">
        <v>0.95</v>
      </c>
      <c r="X371" s="58">
        <v>0.95</v>
      </c>
      <c r="Y371" s="58">
        <v>0.15</v>
      </c>
      <c r="Z371" s="58">
        <v>0.15</v>
      </c>
      <c r="AA371" s="58">
        <v>0.15</v>
      </c>
      <c r="AB371" s="58">
        <v>0.15</v>
      </c>
      <c r="AC371" s="58">
        <v>0</v>
      </c>
      <c r="AD371" s="58">
        <v>0</v>
      </c>
      <c r="AE371" s="58">
        <v>0</v>
      </c>
      <c r="AF371" s="58" t="s">
        <v>3303</v>
      </c>
    </row>
    <row r="372" spans="1:32">
      <c r="A372" s="58" t="s">
        <v>1968</v>
      </c>
      <c r="B372" s="58" t="s">
        <v>2</v>
      </c>
      <c r="D372" s="58" t="s">
        <v>1904</v>
      </c>
      <c r="E372" s="64">
        <v>41640</v>
      </c>
      <c r="F372" s="64">
        <v>42004</v>
      </c>
      <c r="G372" s="58" t="s">
        <v>1898</v>
      </c>
      <c r="H372" s="58">
        <v>0</v>
      </c>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t="s">
        <v>3303</v>
      </c>
    </row>
    <row r="373" spans="1:32">
      <c r="A373" s="58" t="s">
        <v>1968</v>
      </c>
      <c r="B373" s="58" t="s">
        <v>2</v>
      </c>
      <c r="D373" s="58" t="s">
        <v>1922</v>
      </c>
      <c r="E373" s="64">
        <v>41883</v>
      </c>
      <c r="F373" s="64">
        <v>42004</v>
      </c>
      <c r="G373" s="58" t="s">
        <v>1898</v>
      </c>
      <c r="H373" s="58">
        <v>0</v>
      </c>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t="s">
        <v>3303</v>
      </c>
    </row>
    <row r="374" spans="1:32">
      <c r="A374" s="58" t="s">
        <v>1968</v>
      </c>
      <c r="B374" s="58" t="s">
        <v>2</v>
      </c>
      <c r="D374" s="58" t="s">
        <v>1966</v>
      </c>
      <c r="E374" s="64">
        <v>41883</v>
      </c>
      <c r="F374" s="64">
        <v>42004</v>
      </c>
      <c r="G374" s="58" t="s">
        <v>1903</v>
      </c>
      <c r="H374" s="58">
        <v>0</v>
      </c>
      <c r="I374" s="58">
        <v>0</v>
      </c>
      <c r="J374" s="58">
        <v>0</v>
      </c>
      <c r="K374" s="58">
        <v>0</v>
      </c>
      <c r="L374" s="58">
        <v>0</v>
      </c>
      <c r="M374" s="58">
        <v>0</v>
      </c>
      <c r="N374" s="58">
        <v>0</v>
      </c>
      <c r="O374" s="58">
        <v>0</v>
      </c>
      <c r="P374" s="58">
        <v>0.95</v>
      </c>
      <c r="Q374" s="58">
        <v>0.95</v>
      </c>
      <c r="R374" s="58">
        <v>0.95</v>
      </c>
      <c r="S374" s="58">
        <v>0.95</v>
      </c>
      <c r="T374" s="58">
        <v>0.95</v>
      </c>
      <c r="U374" s="58">
        <v>0.95</v>
      </c>
      <c r="V374" s="58">
        <v>0.95</v>
      </c>
      <c r="W374" s="58">
        <v>0.95</v>
      </c>
      <c r="X374" s="58">
        <v>0.95</v>
      </c>
      <c r="Y374" s="58">
        <v>0.15</v>
      </c>
      <c r="Z374" s="58">
        <v>0.15</v>
      </c>
      <c r="AA374" s="58">
        <v>0.15</v>
      </c>
      <c r="AB374" s="58">
        <v>0.15</v>
      </c>
      <c r="AC374" s="58">
        <v>0</v>
      </c>
      <c r="AD374" s="58">
        <v>0</v>
      </c>
      <c r="AE374" s="58">
        <v>0</v>
      </c>
      <c r="AF374" s="58" t="s">
        <v>3303</v>
      </c>
    </row>
    <row r="375" spans="1:32">
      <c r="A375" s="58" t="s">
        <v>1968</v>
      </c>
      <c r="B375" s="58" t="s">
        <v>2</v>
      </c>
      <c r="D375" s="58" t="s">
        <v>1922</v>
      </c>
      <c r="E375" s="64">
        <v>41821</v>
      </c>
      <c r="F375" s="64">
        <v>41883</v>
      </c>
      <c r="G375" s="58" t="s">
        <v>1898</v>
      </c>
      <c r="H375" s="58">
        <v>0</v>
      </c>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t="s">
        <v>3303</v>
      </c>
    </row>
    <row r="376" spans="1:32">
      <c r="A376" s="58" t="s">
        <v>1968</v>
      </c>
      <c r="B376" s="58" t="s">
        <v>2</v>
      </c>
      <c r="D376" s="58" t="s">
        <v>1966</v>
      </c>
      <c r="E376" s="64">
        <v>41821</v>
      </c>
      <c r="F376" s="64">
        <v>41883</v>
      </c>
      <c r="G376" s="58" t="s">
        <v>1903</v>
      </c>
      <c r="H376" s="58">
        <v>0</v>
      </c>
      <c r="I376" s="58">
        <v>0</v>
      </c>
      <c r="J376" s="58">
        <v>0</v>
      </c>
      <c r="K376" s="58">
        <v>0</v>
      </c>
      <c r="L376" s="58">
        <v>0</v>
      </c>
      <c r="M376" s="58">
        <v>0</v>
      </c>
      <c r="N376" s="58">
        <v>0</v>
      </c>
      <c r="O376" s="58">
        <v>0</v>
      </c>
      <c r="P376" s="58">
        <v>0.5</v>
      </c>
      <c r="Q376" s="58">
        <v>0.5</v>
      </c>
      <c r="R376" s="58">
        <v>0.5</v>
      </c>
      <c r="S376" s="58">
        <v>0.5</v>
      </c>
      <c r="T376" s="58">
        <v>0.5</v>
      </c>
      <c r="U376" s="58">
        <v>0.5</v>
      </c>
      <c r="V376" s="58">
        <v>0.5</v>
      </c>
      <c r="W376" s="58">
        <v>0.5</v>
      </c>
      <c r="X376" s="58">
        <v>0.5</v>
      </c>
      <c r="Y376" s="58">
        <v>0</v>
      </c>
      <c r="Z376" s="58">
        <v>0</v>
      </c>
      <c r="AA376" s="58">
        <v>0</v>
      </c>
      <c r="AB376" s="58">
        <v>0</v>
      </c>
      <c r="AC376" s="58">
        <v>0</v>
      </c>
      <c r="AD376" s="58">
        <v>0</v>
      </c>
      <c r="AE376" s="58">
        <v>0</v>
      </c>
      <c r="AF376" s="58" t="s">
        <v>3303</v>
      </c>
    </row>
    <row r="377" spans="1:32">
      <c r="A377" s="58" t="s">
        <v>1968</v>
      </c>
      <c r="B377" s="58" t="s">
        <v>2</v>
      </c>
      <c r="D377" s="58" t="s">
        <v>1922</v>
      </c>
      <c r="E377" s="64">
        <v>41640</v>
      </c>
      <c r="F377" s="64">
        <v>41820</v>
      </c>
      <c r="G377" s="58" t="s">
        <v>1898</v>
      </c>
      <c r="H377" s="58">
        <v>0</v>
      </c>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t="s">
        <v>3303</v>
      </c>
    </row>
    <row r="378" spans="1:32">
      <c r="A378" s="58" t="s">
        <v>1969</v>
      </c>
      <c r="B378" s="58" t="s">
        <v>1896</v>
      </c>
      <c r="D378" s="58" t="s">
        <v>1897</v>
      </c>
      <c r="E378" s="64">
        <v>41640</v>
      </c>
      <c r="F378" s="64">
        <v>42004</v>
      </c>
      <c r="G378" s="58" t="s">
        <v>1898</v>
      </c>
      <c r="H378" s="58">
        <v>0</v>
      </c>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t="s">
        <v>3303</v>
      </c>
    </row>
    <row r="379" spans="1:32">
      <c r="A379" s="58" t="s">
        <v>896</v>
      </c>
      <c r="B379" s="58" t="s">
        <v>1899</v>
      </c>
      <c r="C379" s="58" t="s">
        <v>1900</v>
      </c>
      <c r="D379" s="58" t="s">
        <v>1897</v>
      </c>
      <c r="E379" s="64">
        <v>41640</v>
      </c>
      <c r="F379" s="64">
        <v>42004</v>
      </c>
      <c r="G379" s="58" t="s">
        <v>1898</v>
      </c>
      <c r="H379" s="58">
        <v>120</v>
      </c>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t="s">
        <v>3303</v>
      </c>
    </row>
    <row r="380" spans="1:32">
      <c r="A380" s="58" t="s">
        <v>863</v>
      </c>
      <c r="B380" s="58" t="s">
        <v>1901</v>
      </c>
      <c r="D380" s="58" t="s">
        <v>1902</v>
      </c>
      <c r="E380" s="64">
        <v>41640</v>
      </c>
      <c r="F380" s="64">
        <v>42004</v>
      </c>
      <c r="G380" s="58" t="s">
        <v>1903</v>
      </c>
      <c r="H380" s="58">
        <v>0.1</v>
      </c>
      <c r="I380" s="58">
        <v>0.1</v>
      </c>
      <c r="J380" s="58">
        <v>0.1</v>
      </c>
      <c r="K380" s="58">
        <v>0.1</v>
      </c>
      <c r="L380" s="58">
        <v>0.1</v>
      </c>
      <c r="M380" s="58">
        <v>0.1</v>
      </c>
      <c r="N380" s="58">
        <v>0.35</v>
      </c>
      <c r="O380" s="58">
        <v>0.35</v>
      </c>
      <c r="P380" s="58">
        <v>0.25</v>
      </c>
      <c r="Q380" s="58">
        <v>0.25</v>
      </c>
      <c r="R380" s="58">
        <v>0.35</v>
      </c>
      <c r="S380" s="58">
        <v>0.35</v>
      </c>
      <c r="T380" s="58">
        <v>0.35</v>
      </c>
      <c r="U380" s="58">
        <v>0.35</v>
      </c>
      <c r="V380" s="58">
        <v>0.25</v>
      </c>
      <c r="W380" s="58">
        <v>0.25</v>
      </c>
      <c r="X380" s="58">
        <v>0.25</v>
      </c>
      <c r="Y380" s="58">
        <v>0.35</v>
      </c>
      <c r="Z380" s="58">
        <v>0.35</v>
      </c>
      <c r="AA380" s="58">
        <v>0.35</v>
      </c>
      <c r="AB380" s="58">
        <v>0.25</v>
      </c>
      <c r="AC380" s="58">
        <v>0.25</v>
      </c>
      <c r="AD380" s="58">
        <v>0.25</v>
      </c>
      <c r="AE380" s="58">
        <v>0.25</v>
      </c>
      <c r="AF380" s="58" t="s">
        <v>3303</v>
      </c>
    </row>
    <row r="381" spans="1:32">
      <c r="A381" s="58" t="s">
        <v>863</v>
      </c>
      <c r="B381" s="58" t="s">
        <v>1901</v>
      </c>
      <c r="D381" s="58" t="s">
        <v>1904</v>
      </c>
      <c r="E381" s="64">
        <v>41640</v>
      </c>
      <c r="F381" s="64">
        <v>42004</v>
      </c>
      <c r="G381" s="58" t="s">
        <v>1898</v>
      </c>
      <c r="H381" s="58">
        <v>0</v>
      </c>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t="s">
        <v>3303</v>
      </c>
    </row>
    <row r="382" spans="1:32">
      <c r="A382" s="58" t="s">
        <v>863</v>
      </c>
      <c r="B382" s="58" t="s">
        <v>1901</v>
      </c>
      <c r="D382" s="58" t="s">
        <v>1905</v>
      </c>
      <c r="E382" s="64">
        <v>41640</v>
      </c>
      <c r="F382" s="64">
        <v>42004</v>
      </c>
      <c r="G382" s="58" t="s">
        <v>1898</v>
      </c>
      <c r="H382" s="58">
        <v>0.35</v>
      </c>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t="s">
        <v>3303</v>
      </c>
    </row>
    <row r="383" spans="1:32">
      <c r="A383" s="58" t="s">
        <v>746</v>
      </c>
      <c r="B383" s="58" t="s">
        <v>0</v>
      </c>
      <c r="D383" s="58" t="s">
        <v>1906</v>
      </c>
      <c r="E383" s="64">
        <v>41640</v>
      </c>
      <c r="F383" s="64">
        <v>42004</v>
      </c>
      <c r="G383" s="58" t="s">
        <v>1903</v>
      </c>
      <c r="H383" s="58">
        <v>0.45</v>
      </c>
      <c r="I383" s="58">
        <v>0.15</v>
      </c>
      <c r="J383" s="58">
        <v>0.15</v>
      </c>
      <c r="K383" s="58">
        <v>0.15</v>
      </c>
      <c r="L383" s="58">
        <v>0.15</v>
      </c>
      <c r="M383" s="58">
        <v>0.45</v>
      </c>
      <c r="N383" s="58">
        <v>0.9</v>
      </c>
      <c r="O383" s="58">
        <v>0.9</v>
      </c>
      <c r="P383" s="58">
        <v>0.9</v>
      </c>
      <c r="Q383" s="58">
        <v>0.9</v>
      </c>
      <c r="R383" s="58">
        <v>0.9</v>
      </c>
      <c r="S383" s="58">
        <v>0.9</v>
      </c>
      <c r="T383" s="58">
        <v>0.9</v>
      </c>
      <c r="U383" s="58">
        <v>0.9</v>
      </c>
      <c r="V383" s="58">
        <v>0.9</v>
      </c>
      <c r="W383" s="58">
        <v>0.9</v>
      </c>
      <c r="X383" s="58">
        <v>0.9</v>
      </c>
      <c r="Y383" s="58">
        <v>0.9</v>
      </c>
      <c r="Z383" s="58">
        <v>0.9</v>
      </c>
      <c r="AA383" s="58">
        <v>0.9</v>
      </c>
      <c r="AB383" s="58">
        <v>0.9</v>
      </c>
      <c r="AC383" s="58">
        <v>0.9</v>
      </c>
      <c r="AD383" s="58">
        <v>0.9</v>
      </c>
      <c r="AE383" s="58">
        <v>0.9</v>
      </c>
      <c r="AF383" s="58" t="s">
        <v>3303</v>
      </c>
    </row>
    <row r="384" spans="1:32">
      <c r="A384" s="58" t="s">
        <v>746</v>
      </c>
      <c r="B384" s="58" t="s">
        <v>0</v>
      </c>
      <c r="D384" s="58" t="s">
        <v>1904</v>
      </c>
      <c r="E384" s="64">
        <v>41640</v>
      </c>
      <c r="F384" s="64">
        <v>42004</v>
      </c>
      <c r="G384" s="58" t="s">
        <v>1898</v>
      </c>
      <c r="H384" s="58">
        <v>0</v>
      </c>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t="s">
        <v>3303</v>
      </c>
    </row>
    <row r="385" spans="1:32">
      <c r="A385" s="58" t="s">
        <v>746</v>
      </c>
      <c r="B385" s="58" t="s">
        <v>0</v>
      </c>
      <c r="D385" s="58" t="s">
        <v>1905</v>
      </c>
      <c r="E385" s="64">
        <v>41640</v>
      </c>
      <c r="F385" s="64">
        <v>42004</v>
      </c>
      <c r="G385" s="58" t="s">
        <v>1898</v>
      </c>
      <c r="H385" s="58">
        <v>1</v>
      </c>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t="s">
        <v>3303</v>
      </c>
    </row>
    <row r="386" spans="1:32">
      <c r="A386" s="58" t="s">
        <v>775</v>
      </c>
      <c r="B386" s="58" t="s">
        <v>2</v>
      </c>
      <c r="D386" s="58" t="s">
        <v>1906</v>
      </c>
      <c r="E386" s="64">
        <v>41640</v>
      </c>
      <c r="F386" s="64">
        <v>42004</v>
      </c>
      <c r="G386" s="58" t="s">
        <v>1903</v>
      </c>
      <c r="H386" s="58">
        <v>0.05</v>
      </c>
      <c r="I386" s="58">
        <v>0</v>
      </c>
      <c r="J386" s="58">
        <v>0</v>
      </c>
      <c r="K386" s="58">
        <v>0</v>
      </c>
      <c r="L386" s="58">
        <v>0</v>
      </c>
      <c r="M386" s="58">
        <v>0.05</v>
      </c>
      <c r="N386" s="58">
        <v>0.1</v>
      </c>
      <c r="O386" s="58">
        <v>0.4</v>
      </c>
      <c r="P386" s="58">
        <v>0.4</v>
      </c>
      <c r="Q386" s="58">
        <v>0.3</v>
      </c>
      <c r="R386" s="58">
        <v>0.2</v>
      </c>
      <c r="S386" s="58">
        <v>0.5</v>
      </c>
      <c r="T386" s="58">
        <v>0.8</v>
      </c>
      <c r="U386" s="58">
        <v>0.7</v>
      </c>
      <c r="V386" s="58">
        <v>0.4</v>
      </c>
      <c r="W386" s="58">
        <v>0.2</v>
      </c>
      <c r="X386" s="58">
        <v>0.25</v>
      </c>
      <c r="Y386" s="58">
        <v>0.5</v>
      </c>
      <c r="Z386" s="58">
        <v>0.55000000000000004</v>
      </c>
      <c r="AA386" s="58">
        <v>0.55000000000000004</v>
      </c>
      <c r="AB386" s="58">
        <v>0.55000000000000004</v>
      </c>
      <c r="AC386" s="58">
        <v>0.5</v>
      </c>
      <c r="AD386" s="58">
        <v>0.35</v>
      </c>
      <c r="AE386" s="58">
        <v>0.2</v>
      </c>
      <c r="AF386" s="58" t="s">
        <v>3303</v>
      </c>
    </row>
    <row r="387" spans="1:32">
      <c r="A387" s="58" t="s">
        <v>775</v>
      </c>
      <c r="B387" s="58" t="s">
        <v>2</v>
      </c>
      <c r="D387" s="58" t="s">
        <v>1904</v>
      </c>
      <c r="E387" s="64">
        <v>41640</v>
      </c>
      <c r="F387" s="64">
        <v>42004</v>
      </c>
      <c r="G387" s="58" t="s">
        <v>1898</v>
      </c>
      <c r="H387" s="58">
        <v>0</v>
      </c>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t="s">
        <v>3303</v>
      </c>
    </row>
    <row r="388" spans="1:32">
      <c r="A388" s="58" t="s">
        <v>775</v>
      </c>
      <c r="B388" s="58" t="s">
        <v>2</v>
      </c>
      <c r="D388" s="58" t="s">
        <v>1905</v>
      </c>
      <c r="E388" s="64">
        <v>41640</v>
      </c>
      <c r="F388" s="64">
        <v>42004</v>
      </c>
      <c r="G388" s="58" t="s">
        <v>1898</v>
      </c>
      <c r="H388" s="58">
        <v>1</v>
      </c>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t="s">
        <v>3303</v>
      </c>
    </row>
    <row r="389" spans="1:32">
      <c r="A389" s="58" t="s">
        <v>775</v>
      </c>
      <c r="B389" s="58" t="s">
        <v>2</v>
      </c>
      <c r="D389" s="58" t="s">
        <v>1922</v>
      </c>
      <c r="E389" s="64">
        <v>41640</v>
      </c>
      <c r="F389" s="64">
        <v>42004</v>
      </c>
      <c r="G389" s="58" t="s">
        <v>1903</v>
      </c>
      <c r="H389" s="58">
        <v>0.05</v>
      </c>
      <c r="I389" s="58">
        <v>0</v>
      </c>
      <c r="J389" s="58">
        <v>0</v>
      </c>
      <c r="K389" s="58">
        <v>0</v>
      </c>
      <c r="L389" s="58">
        <v>0</v>
      </c>
      <c r="M389" s="58">
        <v>0.05</v>
      </c>
      <c r="N389" s="58">
        <v>0.05</v>
      </c>
      <c r="O389" s="58">
        <v>0.3</v>
      </c>
      <c r="P389" s="58">
        <v>0.3</v>
      </c>
      <c r="Q389" s="58">
        <v>0.3</v>
      </c>
      <c r="R389" s="58">
        <v>0.2</v>
      </c>
      <c r="S389" s="58">
        <v>0.45</v>
      </c>
      <c r="T389" s="58">
        <v>0.6</v>
      </c>
      <c r="U389" s="58">
        <v>0.5</v>
      </c>
      <c r="V389" s="58">
        <v>0.35</v>
      </c>
      <c r="W389" s="58">
        <v>0.3</v>
      </c>
      <c r="X389" s="58">
        <v>0.3</v>
      </c>
      <c r="Y389" s="58">
        <v>0.3</v>
      </c>
      <c r="Z389" s="58">
        <v>0.55000000000000004</v>
      </c>
      <c r="AA389" s="58">
        <v>0.55000000000000004</v>
      </c>
      <c r="AB389" s="58">
        <v>0.55000000000000004</v>
      </c>
      <c r="AC389" s="58">
        <v>0.5</v>
      </c>
      <c r="AD389" s="58">
        <v>0.35</v>
      </c>
      <c r="AE389" s="58">
        <v>0.2</v>
      </c>
      <c r="AF389" s="58" t="s">
        <v>3303</v>
      </c>
    </row>
    <row r="390" spans="1:32">
      <c r="A390" s="58" t="s">
        <v>1970</v>
      </c>
      <c r="B390" s="58" t="s">
        <v>1910</v>
      </c>
      <c r="D390" s="58" t="s">
        <v>1911</v>
      </c>
      <c r="E390" s="64">
        <v>41640</v>
      </c>
      <c r="F390" s="64">
        <v>42004</v>
      </c>
      <c r="G390" s="58" t="s">
        <v>1903</v>
      </c>
      <c r="H390" s="58">
        <v>0.2</v>
      </c>
      <c r="I390" s="58">
        <v>0</v>
      </c>
      <c r="J390" s="58">
        <v>0</v>
      </c>
      <c r="K390" s="58">
        <v>0</v>
      </c>
      <c r="L390" s="58">
        <v>0</v>
      </c>
      <c r="M390" s="58">
        <v>0</v>
      </c>
      <c r="N390" s="58">
        <v>0.15</v>
      </c>
      <c r="O390" s="58">
        <v>0.6</v>
      </c>
      <c r="P390" s="58">
        <v>0.55000000000000004</v>
      </c>
      <c r="Q390" s="58">
        <v>0.45</v>
      </c>
      <c r="R390" s="58">
        <v>0.4</v>
      </c>
      <c r="S390" s="58">
        <v>0.45</v>
      </c>
      <c r="T390" s="58">
        <v>0.4</v>
      </c>
      <c r="U390" s="58">
        <v>0.35</v>
      </c>
      <c r="V390" s="58">
        <v>0.3</v>
      </c>
      <c r="W390" s="58">
        <v>0.3</v>
      </c>
      <c r="X390" s="58">
        <v>0.3</v>
      </c>
      <c r="Y390" s="58">
        <v>0.4</v>
      </c>
      <c r="Z390" s="58">
        <v>0.55000000000000004</v>
      </c>
      <c r="AA390" s="58">
        <v>0.6</v>
      </c>
      <c r="AB390" s="58">
        <v>0.5</v>
      </c>
      <c r="AC390" s="58">
        <v>0.55000000000000004</v>
      </c>
      <c r="AD390" s="58">
        <v>0.45</v>
      </c>
      <c r="AE390" s="58">
        <v>0.25</v>
      </c>
      <c r="AF390" s="58" t="s">
        <v>3303</v>
      </c>
    </row>
    <row r="391" spans="1:32">
      <c r="A391" s="58" t="s">
        <v>1970</v>
      </c>
      <c r="B391" s="58" t="s">
        <v>1910</v>
      </c>
      <c r="D391" s="58" t="s">
        <v>1912</v>
      </c>
      <c r="E391" s="64">
        <v>41640</v>
      </c>
      <c r="F391" s="64">
        <v>42004</v>
      </c>
      <c r="G391" s="58" t="s">
        <v>1903</v>
      </c>
      <c r="H391" s="58">
        <v>0.2</v>
      </c>
      <c r="I391" s="58">
        <v>0</v>
      </c>
      <c r="J391" s="58">
        <v>0</v>
      </c>
      <c r="K391" s="58">
        <v>0</v>
      </c>
      <c r="L391" s="58">
        <v>0</v>
      </c>
      <c r="M391" s="58">
        <v>0</v>
      </c>
      <c r="N391" s="58">
        <v>0.15</v>
      </c>
      <c r="O391" s="58">
        <v>0.15</v>
      </c>
      <c r="P391" s="58">
        <v>0.15</v>
      </c>
      <c r="Q391" s="58">
        <v>0.5</v>
      </c>
      <c r="R391" s="58">
        <v>0.45</v>
      </c>
      <c r="S391" s="58">
        <v>0.5</v>
      </c>
      <c r="T391" s="58">
        <v>0.5</v>
      </c>
      <c r="U391" s="58">
        <v>0.45</v>
      </c>
      <c r="V391" s="58">
        <v>0.4</v>
      </c>
      <c r="W391" s="58">
        <v>0.4</v>
      </c>
      <c r="X391" s="58">
        <v>0.35</v>
      </c>
      <c r="Y391" s="58">
        <v>0.4</v>
      </c>
      <c r="Z391" s="58">
        <v>0.55000000000000004</v>
      </c>
      <c r="AA391" s="58">
        <v>0.55000000000000004</v>
      </c>
      <c r="AB391" s="58">
        <v>0.5</v>
      </c>
      <c r="AC391" s="58">
        <v>0.55000000000000004</v>
      </c>
      <c r="AD391" s="58">
        <v>0.4</v>
      </c>
      <c r="AE391" s="58">
        <v>0.3</v>
      </c>
      <c r="AF391" s="58" t="s">
        <v>3303</v>
      </c>
    </row>
    <row r="392" spans="1:32">
      <c r="A392" s="58" t="s">
        <v>1970</v>
      </c>
      <c r="B392" s="58" t="s">
        <v>1910</v>
      </c>
      <c r="D392" s="58" t="s">
        <v>1907</v>
      </c>
      <c r="E392" s="64">
        <v>41640</v>
      </c>
      <c r="F392" s="64">
        <v>42004</v>
      </c>
      <c r="G392" s="58" t="s">
        <v>1903</v>
      </c>
      <c r="H392" s="58">
        <v>0.25</v>
      </c>
      <c r="I392" s="58">
        <v>0</v>
      </c>
      <c r="J392" s="58">
        <v>0</v>
      </c>
      <c r="K392" s="58">
        <v>0</v>
      </c>
      <c r="L392" s="58">
        <v>0</v>
      </c>
      <c r="M392" s="58">
        <v>0</v>
      </c>
      <c r="N392" s="58">
        <v>0.15</v>
      </c>
      <c r="O392" s="58">
        <v>0.15</v>
      </c>
      <c r="P392" s="58">
        <v>0.15</v>
      </c>
      <c r="Q392" s="58">
        <v>0.15</v>
      </c>
      <c r="R392" s="58">
        <v>0.5</v>
      </c>
      <c r="S392" s="58">
        <v>0.5</v>
      </c>
      <c r="T392" s="58">
        <v>0.4</v>
      </c>
      <c r="U392" s="58">
        <v>0.4</v>
      </c>
      <c r="V392" s="58">
        <v>0.3</v>
      </c>
      <c r="W392" s="58">
        <v>0.3</v>
      </c>
      <c r="X392" s="58">
        <v>0.3</v>
      </c>
      <c r="Y392" s="58">
        <v>0.4</v>
      </c>
      <c r="Z392" s="58">
        <v>0.5</v>
      </c>
      <c r="AA392" s="58">
        <v>0.5</v>
      </c>
      <c r="AB392" s="58">
        <v>0.4</v>
      </c>
      <c r="AC392" s="58">
        <v>0.5</v>
      </c>
      <c r="AD392" s="58">
        <v>0.4</v>
      </c>
      <c r="AE392" s="58">
        <v>0.2</v>
      </c>
      <c r="AF392" s="58" t="s">
        <v>3303</v>
      </c>
    </row>
    <row r="393" spans="1:32">
      <c r="A393" s="58" t="s">
        <v>845</v>
      </c>
      <c r="B393" s="58" t="s">
        <v>1913</v>
      </c>
      <c r="C393" s="58" t="s">
        <v>1914</v>
      </c>
      <c r="D393" s="58" t="s">
        <v>1911</v>
      </c>
      <c r="E393" s="64">
        <v>41640</v>
      </c>
      <c r="F393" s="64">
        <v>42004</v>
      </c>
      <c r="G393" s="58" t="s">
        <v>1903</v>
      </c>
      <c r="H393" s="58">
        <v>24</v>
      </c>
      <c r="I393" s="58">
        <v>30</v>
      </c>
      <c r="J393" s="58">
        <v>30</v>
      </c>
      <c r="K393" s="58">
        <v>30</v>
      </c>
      <c r="L393" s="58">
        <v>30</v>
      </c>
      <c r="M393" s="58">
        <v>24</v>
      </c>
      <c r="N393" s="58">
        <v>24</v>
      </c>
      <c r="O393" s="58">
        <v>24</v>
      </c>
      <c r="P393" s="58">
        <v>24</v>
      </c>
      <c r="Q393" s="58">
        <v>24</v>
      </c>
      <c r="R393" s="58">
        <v>24</v>
      </c>
      <c r="S393" s="58">
        <v>24</v>
      </c>
      <c r="T393" s="58">
        <v>24</v>
      </c>
      <c r="U393" s="58">
        <v>24</v>
      </c>
      <c r="V393" s="58">
        <v>24</v>
      </c>
      <c r="W393" s="58">
        <v>24</v>
      </c>
      <c r="X393" s="58">
        <v>24</v>
      </c>
      <c r="Y393" s="58">
        <v>24</v>
      </c>
      <c r="Z393" s="58">
        <v>24</v>
      </c>
      <c r="AA393" s="58">
        <v>24</v>
      </c>
      <c r="AB393" s="58">
        <v>24</v>
      </c>
      <c r="AC393" s="58">
        <v>24</v>
      </c>
      <c r="AD393" s="58">
        <v>24</v>
      </c>
      <c r="AE393" s="58">
        <v>24</v>
      </c>
      <c r="AF393" s="58" t="s">
        <v>3303</v>
      </c>
    </row>
    <row r="394" spans="1:32">
      <c r="A394" s="58" t="s">
        <v>845</v>
      </c>
      <c r="B394" s="58" t="s">
        <v>1913</v>
      </c>
      <c r="C394" s="58" t="s">
        <v>1914</v>
      </c>
      <c r="D394" s="58" t="s">
        <v>1904</v>
      </c>
      <c r="E394" s="64">
        <v>41640</v>
      </c>
      <c r="F394" s="64">
        <v>42004</v>
      </c>
      <c r="G394" s="58" t="s">
        <v>1898</v>
      </c>
      <c r="H394" s="58">
        <v>30</v>
      </c>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t="s">
        <v>3303</v>
      </c>
    </row>
    <row r="395" spans="1:32">
      <c r="A395" s="58" t="s">
        <v>853</v>
      </c>
      <c r="B395" s="58" t="s">
        <v>1913</v>
      </c>
      <c r="C395" s="58" t="s">
        <v>1914</v>
      </c>
      <c r="D395" s="58" t="s">
        <v>1911</v>
      </c>
      <c r="E395" s="64">
        <v>41640</v>
      </c>
      <c r="F395" s="64">
        <v>42004</v>
      </c>
      <c r="G395" s="58" t="s">
        <v>1903</v>
      </c>
      <c r="H395" s="58">
        <v>26</v>
      </c>
      <c r="I395" s="58">
        <v>30</v>
      </c>
      <c r="J395" s="58">
        <v>30</v>
      </c>
      <c r="K395" s="58">
        <v>30</v>
      </c>
      <c r="L395" s="58">
        <v>30</v>
      </c>
      <c r="M395" s="58">
        <v>26</v>
      </c>
      <c r="N395" s="58">
        <v>26</v>
      </c>
      <c r="O395" s="58">
        <v>26</v>
      </c>
      <c r="P395" s="58">
        <v>26</v>
      </c>
      <c r="Q395" s="58">
        <v>26</v>
      </c>
      <c r="R395" s="58">
        <v>26</v>
      </c>
      <c r="S395" s="58">
        <v>26</v>
      </c>
      <c r="T395" s="58">
        <v>26</v>
      </c>
      <c r="U395" s="58">
        <v>26</v>
      </c>
      <c r="V395" s="58">
        <v>26</v>
      </c>
      <c r="W395" s="58">
        <v>26</v>
      </c>
      <c r="X395" s="58">
        <v>26</v>
      </c>
      <c r="Y395" s="58">
        <v>26</v>
      </c>
      <c r="Z395" s="58">
        <v>26</v>
      </c>
      <c r="AA395" s="58">
        <v>26</v>
      </c>
      <c r="AB395" s="58">
        <v>26</v>
      </c>
      <c r="AC395" s="58">
        <v>26</v>
      </c>
      <c r="AD395" s="58">
        <v>26</v>
      </c>
      <c r="AE395" s="58">
        <v>26</v>
      </c>
      <c r="AF395" s="58" t="s">
        <v>3303</v>
      </c>
    </row>
    <row r="396" spans="1:32">
      <c r="A396" s="58" t="s">
        <v>853</v>
      </c>
      <c r="B396" s="58" t="s">
        <v>1913</v>
      </c>
      <c r="C396" s="58" t="s">
        <v>1914</v>
      </c>
      <c r="D396" s="58" t="s">
        <v>1904</v>
      </c>
      <c r="E396" s="64">
        <v>41640</v>
      </c>
      <c r="F396" s="64">
        <v>42004</v>
      </c>
      <c r="G396" s="58" t="s">
        <v>1898</v>
      </c>
      <c r="H396" s="58">
        <v>30</v>
      </c>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t="s">
        <v>3303</v>
      </c>
    </row>
    <row r="397" spans="1:32">
      <c r="A397" s="58" t="s">
        <v>1971</v>
      </c>
      <c r="B397" s="58" t="s">
        <v>1916</v>
      </c>
      <c r="D397" s="58" t="s">
        <v>1917</v>
      </c>
      <c r="E397" s="64">
        <v>41640</v>
      </c>
      <c r="F397" s="64">
        <v>42004</v>
      </c>
      <c r="G397" s="58" t="s">
        <v>1898</v>
      </c>
      <c r="H397" s="58">
        <v>1</v>
      </c>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t="s">
        <v>3303</v>
      </c>
    </row>
    <row r="398" spans="1:32">
      <c r="A398" s="58" t="s">
        <v>1971</v>
      </c>
      <c r="B398" s="58" t="s">
        <v>1916</v>
      </c>
      <c r="D398" s="58" t="s">
        <v>1905</v>
      </c>
      <c r="E398" s="64">
        <v>41640</v>
      </c>
      <c r="F398" s="64">
        <v>42004</v>
      </c>
      <c r="G398" s="58" t="s">
        <v>1898</v>
      </c>
      <c r="H398" s="58">
        <v>0.5</v>
      </c>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t="s">
        <v>3303</v>
      </c>
    </row>
    <row r="399" spans="1:32">
      <c r="A399" s="58" t="s">
        <v>1971</v>
      </c>
      <c r="B399" s="58" t="s">
        <v>1916</v>
      </c>
      <c r="D399" s="58" t="s">
        <v>1918</v>
      </c>
      <c r="E399" s="64">
        <v>41913</v>
      </c>
      <c r="F399" s="64">
        <v>42004</v>
      </c>
      <c r="G399" s="58" t="s">
        <v>1898</v>
      </c>
      <c r="H399" s="58">
        <v>1</v>
      </c>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t="s">
        <v>3303</v>
      </c>
    </row>
    <row r="400" spans="1:32">
      <c r="A400" s="58" t="s">
        <v>1971</v>
      </c>
      <c r="B400" s="58" t="s">
        <v>1916</v>
      </c>
      <c r="D400" s="58" t="s">
        <v>1918</v>
      </c>
      <c r="E400" s="64">
        <v>41760</v>
      </c>
      <c r="F400" s="64">
        <v>41912</v>
      </c>
      <c r="G400" s="58" t="s">
        <v>1898</v>
      </c>
      <c r="H400" s="58">
        <v>0.5</v>
      </c>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t="s">
        <v>3303</v>
      </c>
    </row>
    <row r="401" spans="1:32">
      <c r="A401" s="58" t="s">
        <v>816</v>
      </c>
      <c r="B401" s="58" t="s">
        <v>1901</v>
      </c>
      <c r="D401" s="58" t="s">
        <v>1906</v>
      </c>
      <c r="E401" s="64">
        <v>41640</v>
      </c>
      <c r="F401" s="64">
        <v>42004</v>
      </c>
      <c r="G401" s="58" t="s">
        <v>1903</v>
      </c>
      <c r="H401" s="58">
        <v>0.02</v>
      </c>
      <c r="I401" s="58">
        <v>0.02</v>
      </c>
      <c r="J401" s="58">
        <v>0.02</v>
      </c>
      <c r="K401" s="58">
        <v>0.02</v>
      </c>
      <c r="L401" s="58">
        <v>0.02</v>
      </c>
      <c r="M401" s="58">
        <v>0.03</v>
      </c>
      <c r="N401" s="58">
        <v>0.09</v>
      </c>
      <c r="O401" s="58">
        <v>0.14000000000000001</v>
      </c>
      <c r="P401" s="58">
        <v>0.1</v>
      </c>
      <c r="Q401" s="58">
        <v>0.1</v>
      </c>
      <c r="R401" s="58">
        <v>0.22</v>
      </c>
      <c r="S401" s="58">
        <v>0.27</v>
      </c>
      <c r="T401" s="58">
        <v>0.24</v>
      </c>
      <c r="U401" s="58">
        <v>0.21</v>
      </c>
      <c r="V401" s="58">
        <v>0.14000000000000001</v>
      </c>
      <c r="W401" s="58">
        <v>0.13</v>
      </c>
      <c r="X401" s="58">
        <v>0.15</v>
      </c>
      <c r="Y401" s="58">
        <v>0.17</v>
      </c>
      <c r="Z401" s="58">
        <v>0.17</v>
      </c>
      <c r="AA401" s="58">
        <v>0.17</v>
      </c>
      <c r="AB401" s="58">
        <v>0.15</v>
      </c>
      <c r="AC401" s="58">
        <v>0.14000000000000001</v>
      </c>
      <c r="AD401" s="58">
        <v>0.12</v>
      </c>
      <c r="AE401" s="58">
        <v>0.02</v>
      </c>
      <c r="AF401" s="58" t="s">
        <v>3303</v>
      </c>
    </row>
    <row r="402" spans="1:32">
      <c r="A402" s="58" t="s">
        <v>816</v>
      </c>
      <c r="B402" s="58" t="s">
        <v>1901</v>
      </c>
      <c r="D402" s="58" t="s">
        <v>1904</v>
      </c>
      <c r="E402" s="64">
        <v>41640</v>
      </c>
      <c r="F402" s="64">
        <v>42004</v>
      </c>
      <c r="G402" s="58" t="s">
        <v>1898</v>
      </c>
      <c r="H402" s="58">
        <v>0</v>
      </c>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t="s">
        <v>3303</v>
      </c>
    </row>
    <row r="403" spans="1:32">
      <c r="A403" s="58" t="s">
        <v>816</v>
      </c>
      <c r="B403" s="58" t="s">
        <v>1901</v>
      </c>
      <c r="D403" s="58" t="s">
        <v>1905</v>
      </c>
      <c r="E403" s="64">
        <v>41640</v>
      </c>
      <c r="F403" s="64">
        <v>42004</v>
      </c>
      <c r="G403" s="58" t="s">
        <v>1898</v>
      </c>
      <c r="H403" s="58">
        <v>0.25</v>
      </c>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t="s">
        <v>3303</v>
      </c>
    </row>
    <row r="404" spans="1:32">
      <c r="A404" s="58" t="s">
        <v>831</v>
      </c>
      <c r="B404" s="58" t="s">
        <v>1913</v>
      </c>
      <c r="C404" s="58" t="s">
        <v>1914</v>
      </c>
      <c r="D404" s="58" t="s">
        <v>1906</v>
      </c>
      <c r="E404" s="64">
        <v>41640</v>
      </c>
      <c r="F404" s="64">
        <v>42004</v>
      </c>
      <c r="G404" s="58" t="s">
        <v>1903</v>
      </c>
      <c r="H404" s="58">
        <v>21</v>
      </c>
      <c r="I404" s="58">
        <v>15.6</v>
      </c>
      <c r="J404" s="58">
        <v>15.6</v>
      </c>
      <c r="K404" s="58">
        <v>15.6</v>
      </c>
      <c r="L404" s="58">
        <v>15.6</v>
      </c>
      <c r="M404" s="58">
        <v>21</v>
      </c>
      <c r="N404" s="58">
        <v>21</v>
      </c>
      <c r="O404" s="58">
        <v>21</v>
      </c>
      <c r="P404" s="58">
        <v>21</v>
      </c>
      <c r="Q404" s="58">
        <v>21</v>
      </c>
      <c r="R404" s="58">
        <v>21</v>
      </c>
      <c r="S404" s="58">
        <v>21</v>
      </c>
      <c r="T404" s="58">
        <v>21</v>
      </c>
      <c r="U404" s="58">
        <v>21</v>
      </c>
      <c r="V404" s="58">
        <v>21</v>
      </c>
      <c r="W404" s="58">
        <v>21</v>
      </c>
      <c r="X404" s="58">
        <v>21</v>
      </c>
      <c r="Y404" s="58">
        <v>21</v>
      </c>
      <c r="Z404" s="58">
        <v>21</v>
      </c>
      <c r="AA404" s="58">
        <v>21</v>
      </c>
      <c r="AB404" s="58">
        <v>21</v>
      </c>
      <c r="AC404" s="58">
        <v>21</v>
      </c>
      <c r="AD404" s="58">
        <v>21</v>
      </c>
      <c r="AE404" s="58">
        <v>21</v>
      </c>
      <c r="AF404" s="58" t="s">
        <v>3303</v>
      </c>
    </row>
    <row r="405" spans="1:32">
      <c r="A405" s="58" t="s">
        <v>831</v>
      </c>
      <c r="B405" s="58" t="s">
        <v>1913</v>
      </c>
      <c r="C405" s="58" t="s">
        <v>1914</v>
      </c>
      <c r="D405" s="58" t="s">
        <v>1904</v>
      </c>
      <c r="E405" s="64">
        <v>41640</v>
      </c>
      <c r="F405" s="64">
        <v>42004</v>
      </c>
      <c r="G405" s="58" t="s">
        <v>1898</v>
      </c>
      <c r="H405" s="58">
        <v>21</v>
      </c>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t="s">
        <v>3303</v>
      </c>
    </row>
    <row r="406" spans="1:32">
      <c r="A406" s="58" t="s">
        <v>831</v>
      </c>
      <c r="B406" s="58" t="s">
        <v>1913</v>
      </c>
      <c r="C406" s="58" t="s">
        <v>1914</v>
      </c>
      <c r="D406" s="58" t="s">
        <v>1905</v>
      </c>
      <c r="E406" s="64">
        <v>41640</v>
      </c>
      <c r="F406" s="64">
        <v>42004</v>
      </c>
      <c r="G406" s="58" t="s">
        <v>1898</v>
      </c>
      <c r="H406" s="58">
        <v>15.6</v>
      </c>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t="s">
        <v>3303</v>
      </c>
    </row>
    <row r="407" spans="1:32">
      <c r="A407" s="58" t="s">
        <v>870</v>
      </c>
      <c r="B407" s="58" t="s">
        <v>1913</v>
      </c>
      <c r="C407" s="58" t="s">
        <v>1914</v>
      </c>
      <c r="D407" s="58" t="s">
        <v>1906</v>
      </c>
      <c r="E407" s="64">
        <v>41640</v>
      </c>
      <c r="F407" s="64">
        <v>42004</v>
      </c>
      <c r="G407" s="58" t="s">
        <v>1903</v>
      </c>
      <c r="H407" s="58">
        <v>19</v>
      </c>
      <c r="I407" s="58">
        <v>15.6</v>
      </c>
      <c r="J407" s="58">
        <v>15.6</v>
      </c>
      <c r="K407" s="58">
        <v>15.6</v>
      </c>
      <c r="L407" s="58">
        <v>15.6</v>
      </c>
      <c r="M407" s="58">
        <v>19</v>
      </c>
      <c r="N407" s="58">
        <v>19</v>
      </c>
      <c r="O407" s="58">
        <v>19</v>
      </c>
      <c r="P407" s="58">
        <v>19</v>
      </c>
      <c r="Q407" s="58">
        <v>19</v>
      </c>
      <c r="R407" s="58">
        <v>19</v>
      </c>
      <c r="S407" s="58">
        <v>19</v>
      </c>
      <c r="T407" s="58">
        <v>19</v>
      </c>
      <c r="U407" s="58">
        <v>19</v>
      </c>
      <c r="V407" s="58">
        <v>19</v>
      </c>
      <c r="W407" s="58">
        <v>19</v>
      </c>
      <c r="X407" s="58">
        <v>19</v>
      </c>
      <c r="Y407" s="58">
        <v>19</v>
      </c>
      <c r="Z407" s="58">
        <v>19</v>
      </c>
      <c r="AA407" s="58">
        <v>19</v>
      </c>
      <c r="AB407" s="58">
        <v>19</v>
      </c>
      <c r="AC407" s="58">
        <v>19</v>
      </c>
      <c r="AD407" s="58">
        <v>19</v>
      </c>
      <c r="AE407" s="58">
        <v>19</v>
      </c>
      <c r="AF407" s="58" t="s">
        <v>3303</v>
      </c>
    </row>
    <row r="408" spans="1:32">
      <c r="A408" s="58" t="s">
        <v>870</v>
      </c>
      <c r="B408" s="58" t="s">
        <v>1913</v>
      </c>
      <c r="C408" s="58" t="s">
        <v>1914</v>
      </c>
      <c r="D408" s="58" t="s">
        <v>1904</v>
      </c>
      <c r="E408" s="64">
        <v>41640</v>
      </c>
      <c r="F408" s="64">
        <v>42004</v>
      </c>
      <c r="G408" s="58" t="s">
        <v>1898</v>
      </c>
      <c r="H408" s="58">
        <v>19</v>
      </c>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c r="AF408" s="58" t="s">
        <v>3303</v>
      </c>
    </row>
    <row r="409" spans="1:32">
      <c r="A409" s="58" t="s">
        <v>870</v>
      </c>
      <c r="B409" s="58" t="s">
        <v>1913</v>
      </c>
      <c r="C409" s="58" t="s">
        <v>1914</v>
      </c>
      <c r="D409" s="58" t="s">
        <v>1905</v>
      </c>
      <c r="E409" s="64">
        <v>41640</v>
      </c>
      <c r="F409" s="64">
        <v>42004</v>
      </c>
      <c r="G409" s="58" t="s">
        <v>1898</v>
      </c>
      <c r="H409" s="58">
        <v>15.6</v>
      </c>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c r="AF409" s="58" t="s">
        <v>3303</v>
      </c>
    </row>
    <row r="410" spans="1:32">
      <c r="A410" s="58" t="s">
        <v>806</v>
      </c>
      <c r="B410" s="58" t="s">
        <v>6</v>
      </c>
      <c r="D410" s="58" t="s">
        <v>1920</v>
      </c>
      <c r="E410" s="64">
        <v>41640</v>
      </c>
      <c r="F410" s="64">
        <v>42004</v>
      </c>
      <c r="G410" s="58" t="s">
        <v>1903</v>
      </c>
      <c r="H410" s="58">
        <v>1</v>
      </c>
      <c r="I410" s="58">
        <v>1</v>
      </c>
      <c r="J410" s="58">
        <v>1</v>
      </c>
      <c r="K410" s="58">
        <v>1</v>
      </c>
      <c r="L410" s="58">
        <v>1</v>
      </c>
      <c r="M410" s="58">
        <v>0.5</v>
      </c>
      <c r="N410" s="58">
        <v>0.5</v>
      </c>
      <c r="O410" s="58">
        <v>0.5</v>
      </c>
      <c r="P410" s="58">
        <v>0.5</v>
      </c>
      <c r="Q410" s="58">
        <v>0.5</v>
      </c>
      <c r="R410" s="58">
        <v>0.5</v>
      </c>
      <c r="S410" s="58">
        <v>0.5</v>
      </c>
      <c r="T410" s="58">
        <v>0.5</v>
      </c>
      <c r="U410" s="58">
        <v>0.5</v>
      </c>
      <c r="V410" s="58">
        <v>0.5</v>
      </c>
      <c r="W410" s="58">
        <v>0.5</v>
      </c>
      <c r="X410" s="58">
        <v>0.5</v>
      </c>
      <c r="Y410" s="58">
        <v>0.5</v>
      </c>
      <c r="Z410" s="58">
        <v>0.5</v>
      </c>
      <c r="AA410" s="58">
        <v>0.5</v>
      </c>
      <c r="AB410" s="58">
        <v>0.5</v>
      </c>
      <c r="AC410" s="58">
        <v>0.5</v>
      </c>
      <c r="AD410" s="58">
        <v>0.5</v>
      </c>
      <c r="AE410" s="58">
        <v>0.5</v>
      </c>
      <c r="AF410" s="58" t="s">
        <v>3303</v>
      </c>
    </row>
    <row r="411" spans="1:32">
      <c r="A411" s="58" t="s">
        <v>890</v>
      </c>
      <c r="B411" s="58" t="s">
        <v>1901</v>
      </c>
      <c r="D411" s="58" t="s">
        <v>1897</v>
      </c>
      <c r="E411" s="64">
        <v>41640</v>
      </c>
      <c r="F411" s="64">
        <v>42004</v>
      </c>
      <c r="G411" s="58" t="s">
        <v>1903</v>
      </c>
      <c r="H411" s="58">
        <v>1</v>
      </c>
      <c r="I411" s="58">
        <v>0</v>
      </c>
      <c r="J411" s="58">
        <v>0</v>
      </c>
      <c r="K411" s="58">
        <v>0</v>
      </c>
      <c r="L411" s="58">
        <v>0</v>
      </c>
      <c r="M411" s="58">
        <v>1</v>
      </c>
      <c r="N411" s="58">
        <v>1</v>
      </c>
      <c r="O411" s="58">
        <v>1</v>
      </c>
      <c r="P411" s="58">
        <v>1</v>
      </c>
      <c r="Q411" s="58">
        <v>1</v>
      </c>
      <c r="R411" s="58">
        <v>1</v>
      </c>
      <c r="S411" s="58">
        <v>1</v>
      </c>
      <c r="T411" s="58">
        <v>1</v>
      </c>
      <c r="U411" s="58">
        <v>1</v>
      </c>
      <c r="V411" s="58">
        <v>1</v>
      </c>
      <c r="W411" s="58">
        <v>1</v>
      </c>
      <c r="X411" s="58">
        <v>1</v>
      </c>
      <c r="Y411" s="58">
        <v>1</v>
      </c>
      <c r="Z411" s="58">
        <v>1</v>
      </c>
      <c r="AA411" s="58">
        <v>1</v>
      </c>
      <c r="AB411" s="58">
        <v>1</v>
      </c>
      <c r="AC411" s="58">
        <v>1</v>
      </c>
      <c r="AD411" s="58">
        <v>1</v>
      </c>
      <c r="AE411" s="58">
        <v>1</v>
      </c>
      <c r="AF411" s="58" t="s">
        <v>3303</v>
      </c>
    </row>
    <row r="412" spans="1:32">
      <c r="A412" s="58" t="s">
        <v>1972</v>
      </c>
      <c r="B412" s="58" t="s">
        <v>1896</v>
      </c>
      <c r="D412" s="58" t="s">
        <v>1897</v>
      </c>
      <c r="E412" s="64">
        <v>41640</v>
      </c>
      <c r="F412" s="64">
        <v>42004</v>
      </c>
      <c r="G412" s="58" t="s">
        <v>1898</v>
      </c>
      <c r="H412" s="58">
        <v>0</v>
      </c>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c r="AF412" s="58" t="s">
        <v>3303</v>
      </c>
    </row>
    <row r="413" spans="1:32">
      <c r="A413" s="58" t="s">
        <v>897</v>
      </c>
      <c r="B413" s="58" t="s">
        <v>1899</v>
      </c>
      <c r="C413" s="58" t="s">
        <v>1900</v>
      </c>
      <c r="D413" s="58" t="s">
        <v>1897</v>
      </c>
      <c r="E413" s="64">
        <v>41640</v>
      </c>
      <c r="F413" s="64">
        <v>42004</v>
      </c>
      <c r="G413" s="58" t="s">
        <v>1898</v>
      </c>
      <c r="H413" s="58">
        <v>120</v>
      </c>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c r="AF413" s="58" t="s">
        <v>3303</v>
      </c>
    </row>
    <row r="414" spans="1:32">
      <c r="A414" s="58" t="s">
        <v>864</v>
      </c>
      <c r="B414" s="58" t="s">
        <v>1901</v>
      </c>
      <c r="D414" s="58" t="s">
        <v>1906</v>
      </c>
      <c r="E414" s="64">
        <v>41640</v>
      </c>
      <c r="F414" s="64">
        <v>42004</v>
      </c>
      <c r="G414" s="58" t="s">
        <v>1903</v>
      </c>
      <c r="H414" s="58">
        <v>0.2</v>
      </c>
      <c r="I414" s="58">
        <v>0.2</v>
      </c>
      <c r="J414" s="58">
        <v>0.2</v>
      </c>
      <c r="K414" s="58">
        <v>0.2</v>
      </c>
      <c r="L414" s="58">
        <v>0.2</v>
      </c>
      <c r="M414" s="58">
        <v>0.2</v>
      </c>
      <c r="N414" s="58">
        <v>0.2</v>
      </c>
      <c r="O414" s="58">
        <v>0.4</v>
      </c>
      <c r="P414" s="58">
        <v>0.7</v>
      </c>
      <c r="Q414" s="58">
        <v>0.9</v>
      </c>
      <c r="R414" s="58">
        <v>0.9</v>
      </c>
      <c r="S414" s="58">
        <v>0.9</v>
      </c>
      <c r="T414" s="58">
        <v>0.9</v>
      </c>
      <c r="U414" s="58">
        <v>0.9</v>
      </c>
      <c r="V414" s="58">
        <v>0.9</v>
      </c>
      <c r="W414" s="58">
        <v>0.9</v>
      </c>
      <c r="X414" s="58">
        <v>0.9</v>
      </c>
      <c r="Y414" s="58">
        <v>0.9</v>
      </c>
      <c r="Z414" s="58">
        <v>0.8</v>
      </c>
      <c r="AA414" s="58">
        <v>0.8</v>
      </c>
      <c r="AB414" s="58">
        <v>0.7</v>
      </c>
      <c r="AC414" s="58">
        <v>0.4</v>
      </c>
      <c r="AD414" s="58">
        <v>0.2</v>
      </c>
      <c r="AE414" s="58">
        <v>0.2</v>
      </c>
      <c r="AF414" s="58" t="s">
        <v>3303</v>
      </c>
    </row>
    <row r="415" spans="1:32">
      <c r="A415" s="58" t="s">
        <v>864</v>
      </c>
      <c r="B415" s="58" t="s">
        <v>1901</v>
      </c>
      <c r="D415" s="58" t="s">
        <v>1904</v>
      </c>
      <c r="E415" s="64">
        <v>41640</v>
      </c>
      <c r="F415" s="64">
        <v>42004</v>
      </c>
      <c r="G415" s="58" t="s">
        <v>1898</v>
      </c>
      <c r="H415" s="58">
        <v>0</v>
      </c>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c r="AF415" s="58" t="s">
        <v>3303</v>
      </c>
    </row>
    <row r="416" spans="1:32">
      <c r="A416" s="58" t="s">
        <v>864</v>
      </c>
      <c r="B416" s="58" t="s">
        <v>1901</v>
      </c>
      <c r="D416" s="58" t="s">
        <v>1905</v>
      </c>
      <c r="E416" s="64">
        <v>41640</v>
      </c>
      <c r="F416" s="64">
        <v>42004</v>
      </c>
      <c r="G416" s="58" t="s">
        <v>1898</v>
      </c>
      <c r="H416" s="58">
        <v>1</v>
      </c>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c r="AF416" s="58" t="s">
        <v>3303</v>
      </c>
    </row>
    <row r="417" spans="1:32">
      <c r="A417" s="58" t="s">
        <v>864</v>
      </c>
      <c r="B417" s="58" t="s">
        <v>1901</v>
      </c>
      <c r="D417" s="58" t="s">
        <v>1907</v>
      </c>
      <c r="E417" s="64">
        <v>41640</v>
      </c>
      <c r="F417" s="64">
        <v>42004</v>
      </c>
      <c r="G417" s="58" t="s">
        <v>1903</v>
      </c>
      <c r="H417" s="58">
        <v>0.15</v>
      </c>
      <c r="I417" s="58">
        <v>0.15</v>
      </c>
      <c r="J417" s="58">
        <v>0.15</v>
      </c>
      <c r="K417" s="58">
        <v>0.15</v>
      </c>
      <c r="L417" s="58">
        <v>0.15</v>
      </c>
      <c r="M417" s="58">
        <v>0.15</v>
      </c>
      <c r="N417" s="58">
        <v>0.15</v>
      </c>
      <c r="O417" s="58">
        <v>0.15</v>
      </c>
      <c r="P417" s="58">
        <v>0.3</v>
      </c>
      <c r="Q417" s="58">
        <v>0.3</v>
      </c>
      <c r="R417" s="58">
        <v>0.6</v>
      </c>
      <c r="S417" s="58">
        <v>0.6</v>
      </c>
      <c r="T417" s="58">
        <v>0.8</v>
      </c>
      <c r="U417" s="58">
        <v>0.8</v>
      </c>
      <c r="V417" s="58">
        <v>0.8</v>
      </c>
      <c r="W417" s="58">
        <v>0.8</v>
      </c>
      <c r="X417" s="58">
        <v>0.8</v>
      </c>
      <c r="Y417" s="58">
        <v>0.6</v>
      </c>
      <c r="Z417" s="58">
        <v>0.4</v>
      </c>
      <c r="AA417" s="58">
        <v>0.15</v>
      </c>
      <c r="AB417" s="58">
        <v>0.15</v>
      </c>
      <c r="AC417" s="58">
        <v>0.15</v>
      </c>
      <c r="AD417" s="58">
        <v>0.15</v>
      </c>
      <c r="AE417" s="58">
        <v>0.15</v>
      </c>
      <c r="AF417" s="58" t="s">
        <v>3303</v>
      </c>
    </row>
    <row r="418" spans="1:32">
      <c r="A418" s="58" t="s">
        <v>864</v>
      </c>
      <c r="B418" s="58" t="s">
        <v>1901</v>
      </c>
      <c r="D418" s="58" t="s">
        <v>1908</v>
      </c>
      <c r="E418" s="64">
        <v>41640</v>
      </c>
      <c r="F418" s="64">
        <v>42004</v>
      </c>
      <c r="G418" s="58" t="s">
        <v>1903</v>
      </c>
      <c r="H418" s="58">
        <v>0.15</v>
      </c>
      <c r="I418" s="58">
        <v>0.15</v>
      </c>
      <c r="J418" s="58">
        <v>0.15</v>
      </c>
      <c r="K418" s="58">
        <v>0.15</v>
      </c>
      <c r="L418" s="58">
        <v>0.15</v>
      </c>
      <c r="M418" s="58">
        <v>0.15</v>
      </c>
      <c r="N418" s="58">
        <v>0.15</v>
      </c>
      <c r="O418" s="58">
        <v>0.3</v>
      </c>
      <c r="P418" s="58">
        <v>0.5</v>
      </c>
      <c r="Q418" s="58">
        <v>0.8</v>
      </c>
      <c r="R418" s="58">
        <v>0.9</v>
      </c>
      <c r="S418" s="58">
        <v>0.9</v>
      </c>
      <c r="T418" s="58">
        <v>0.9</v>
      </c>
      <c r="U418" s="58">
        <v>0.9</v>
      </c>
      <c r="V418" s="58">
        <v>0.9</v>
      </c>
      <c r="W418" s="58">
        <v>0.9</v>
      </c>
      <c r="X418" s="58">
        <v>0.9</v>
      </c>
      <c r="Y418" s="58">
        <v>0.9</v>
      </c>
      <c r="Z418" s="58">
        <v>0.7</v>
      </c>
      <c r="AA418" s="58">
        <v>0.5</v>
      </c>
      <c r="AB418" s="58">
        <v>0.5</v>
      </c>
      <c r="AC418" s="58">
        <v>0.3</v>
      </c>
      <c r="AD418" s="58">
        <v>0.15</v>
      </c>
      <c r="AE418" s="58">
        <v>0.15</v>
      </c>
      <c r="AF418" s="58" t="s">
        <v>3303</v>
      </c>
    </row>
    <row r="419" spans="1:32">
      <c r="A419" s="58" t="s">
        <v>747</v>
      </c>
      <c r="B419" s="58" t="s">
        <v>0</v>
      </c>
      <c r="D419" s="58" t="s">
        <v>1906</v>
      </c>
      <c r="E419" s="64">
        <v>41640</v>
      </c>
      <c r="F419" s="64">
        <v>42004</v>
      </c>
      <c r="G419" s="58" t="s">
        <v>1903</v>
      </c>
      <c r="H419" s="58">
        <v>0.05</v>
      </c>
      <c r="I419" s="58">
        <v>0.05</v>
      </c>
      <c r="J419" s="58">
        <v>0.05</v>
      </c>
      <c r="K419" s="58">
        <v>0.05</v>
      </c>
      <c r="L419" s="58">
        <v>0.05</v>
      </c>
      <c r="M419" s="58">
        <v>0.05</v>
      </c>
      <c r="N419" s="58">
        <v>0.05</v>
      </c>
      <c r="O419" s="58">
        <v>0.2</v>
      </c>
      <c r="P419" s="58">
        <v>0.5</v>
      </c>
      <c r="Q419" s="58">
        <v>0.9</v>
      </c>
      <c r="R419" s="58">
        <v>0.9</v>
      </c>
      <c r="S419" s="58">
        <v>0.9</v>
      </c>
      <c r="T419" s="58">
        <v>0.9</v>
      </c>
      <c r="U419" s="58">
        <v>0.9</v>
      </c>
      <c r="V419" s="58">
        <v>0.9</v>
      </c>
      <c r="W419" s="58">
        <v>0.9</v>
      </c>
      <c r="X419" s="58">
        <v>0.9</v>
      </c>
      <c r="Y419" s="58">
        <v>0.9</v>
      </c>
      <c r="Z419" s="58">
        <v>0.6</v>
      </c>
      <c r="AA419" s="58">
        <v>0.6</v>
      </c>
      <c r="AB419" s="58">
        <v>0.5</v>
      </c>
      <c r="AC419" s="58">
        <v>0.2</v>
      </c>
      <c r="AD419" s="58">
        <v>0.05</v>
      </c>
      <c r="AE419" s="58">
        <v>0.05</v>
      </c>
      <c r="AF419" s="58" t="s">
        <v>3303</v>
      </c>
    </row>
    <row r="420" spans="1:32">
      <c r="A420" s="58" t="s">
        <v>747</v>
      </c>
      <c r="B420" s="58" t="s">
        <v>0</v>
      </c>
      <c r="D420" s="58" t="s">
        <v>1904</v>
      </c>
      <c r="E420" s="64">
        <v>41640</v>
      </c>
      <c r="F420" s="64">
        <v>42004</v>
      </c>
      <c r="G420" s="58" t="s">
        <v>1898</v>
      </c>
      <c r="H420" s="58">
        <v>0</v>
      </c>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c r="AF420" s="58" t="s">
        <v>3303</v>
      </c>
    </row>
    <row r="421" spans="1:32">
      <c r="A421" s="58" t="s">
        <v>747</v>
      </c>
      <c r="B421" s="58" t="s">
        <v>0</v>
      </c>
      <c r="D421" s="58" t="s">
        <v>1905</v>
      </c>
      <c r="E421" s="64">
        <v>41640</v>
      </c>
      <c r="F421" s="64">
        <v>42004</v>
      </c>
      <c r="G421" s="58" t="s">
        <v>1898</v>
      </c>
      <c r="H421" s="58">
        <v>1</v>
      </c>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c r="AF421" s="58" t="s">
        <v>3303</v>
      </c>
    </row>
    <row r="422" spans="1:32">
      <c r="A422" s="58" t="s">
        <v>747</v>
      </c>
      <c r="B422" s="58" t="s">
        <v>0</v>
      </c>
      <c r="D422" s="58" t="s">
        <v>1907</v>
      </c>
      <c r="E422" s="64">
        <v>41640</v>
      </c>
      <c r="F422" s="64">
        <v>42004</v>
      </c>
      <c r="G422" s="58" t="s">
        <v>1903</v>
      </c>
      <c r="H422" s="58">
        <v>0.05</v>
      </c>
      <c r="I422" s="58">
        <v>0.05</v>
      </c>
      <c r="J422" s="58">
        <v>0.05</v>
      </c>
      <c r="K422" s="58">
        <v>0.05</v>
      </c>
      <c r="L422" s="58">
        <v>0.05</v>
      </c>
      <c r="M422" s="58">
        <v>0.05</v>
      </c>
      <c r="N422" s="58">
        <v>0.05</v>
      </c>
      <c r="O422" s="58">
        <v>0.05</v>
      </c>
      <c r="P422" s="58">
        <v>0.1</v>
      </c>
      <c r="Q422" s="58">
        <v>0.1</v>
      </c>
      <c r="R422" s="58">
        <v>0.4</v>
      </c>
      <c r="S422" s="58">
        <v>0.4</v>
      </c>
      <c r="T422" s="58">
        <v>0.6</v>
      </c>
      <c r="U422" s="58">
        <v>0.6</v>
      </c>
      <c r="V422" s="58">
        <v>0.6</v>
      </c>
      <c r="W422" s="58">
        <v>0.6</v>
      </c>
      <c r="X422" s="58">
        <v>0.6</v>
      </c>
      <c r="Y422" s="58">
        <v>0.4</v>
      </c>
      <c r="Z422" s="58">
        <v>0.2</v>
      </c>
      <c r="AA422" s="58">
        <v>0.05</v>
      </c>
      <c r="AB422" s="58">
        <v>0.05</v>
      </c>
      <c r="AC422" s="58">
        <v>0.05</v>
      </c>
      <c r="AD422" s="58">
        <v>0.05</v>
      </c>
      <c r="AE422" s="58">
        <v>0.05</v>
      </c>
      <c r="AF422" s="58" t="s">
        <v>3303</v>
      </c>
    </row>
    <row r="423" spans="1:32">
      <c r="A423" s="58" t="s">
        <v>747</v>
      </c>
      <c r="B423" s="58" t="s">
        <v>0</v>
      </c>
      <c r="D423" s="58" t="s">
        <v>1908</v>
      </c>
      <c r="E423" s="64">
        <v>41640</v>
      </c>
      <c r="F423" s="64">
        <v>42004</v>
      </c>
      <c r="G423" s="58" t="s">
        <v>1903</v>
      </c>
      <c r="H423" s="58">
        <v>0.05</v>
      </c>
      <c r="I423" s="58">
        <v>0.05</v>
      </c>
      <c r="J423" s="58">
        <v>0.05</v>
      </c>
      <c r="K423" s="58">
        <v>0.05</v>
      </c>
      <c r="L423" s="58">
        <v>0.05</v>
      </c>
      <c r="M423" s="58">
        <v>0.05</v>
      </c>
      <c r="N423" s="58">
        <v>0.05</v>
      </c>
      <c r="O423" s="58">
        <v>0.1</v>
      </c>
      <c r="P423" s="58">
        <v>0.3</v>
      </c>
      <c r="Q423" s="58">
        <v>0.6</v>
      </c>
      <c r="R423" s="58">
        <v>0.9</v>
      </c>
      <c r="S423" s="58">
        <v>0.9</v>
      </c>
      <c r="T423" s="58">
        <v>0.9</v>
      </c>
      <c r="U423" s="58">
        <v>0.9</v>
      </c>
      <c r="V423" s="58">
        <v>0.9</v>
      </c>
      <c r="W423" s="58">
        <v>0.9</v>
      </c>
      <c r="X423" s="58">
        <v>0.9</v>
      </c>
      <c r="Y423" s="58">
        <v>0.9</v>
      </c>
      <c r="Z423" s="58">
        <v>0.5</v>
      </c>
      <c r="AA423" s="58">
        <v>0.3</v>
      </c>
      <c r="AB423" s="58">
        <v>0.3</v>
      </c>
      <c r="AC423" s="58">
        <v>0.1</v>
      </c>
      <c r="AD423" s="58">
        <v>0.05</v>
      </c>
      <c r="AE423" s="58">
        <v>0.05</v>
      </c>
      <c r="AF423" s="58" t="s">
        <v>3303</v>
      </c>
    </row>
    <row r="424" spans="1:32">
      <c r="A424" s="58" t="s">
        <v>774</v>
      </c>
      <c r="B424" s="58" t="s">
        <v>2</v>
      </c>
      <c r="D424" s="58" t="s">
        <v>1906</v>
      </c>
      <c r="E424" s="64">
        <v>41640</v>
      </c>
      <c r="F424" s="64">
        <v>42004</v>
      </c>
      <c r="G424" s="58" t="s">
        <v>1903</v>
      </c>
      <c r="H424" s="58">
        <v>0</v>
      </c>
      <c r="I424" s="58">
        <v>0</v>
      </c>
      <c r="J424" s="58">
        <v>0</v>
      </c>
      <c r="K424" s="58">
        <v>0</v>
      </c>
      <c r="L424" s="58">
        <v>0</v>
      </c>
      <c r="M424" s="58">
        <v>0</v>
      </c>
      <c r="N424" s="58">
        <v>0</v>
      </c>
      <c r="O424" s="58">
        <v>0.1</v>
      </c>
      <c r="P424" s="58">
        <v>0.2</v>
      </c>
      <c r="Q424" s="58">
        <v>0.5</v>
      </c>
      <c r="R424" s="58">
        <v>0.5</v>
      </c>
      <c r="S424" s="58">
        <v>0.7</v>
      </c>
      <c r="T424" s="58">
        <v>0.7</v>
      </c>
      <c r="U424" s="58">
        <v>0.7</v>
      </c>
      <c r="V424" s="58">
        <v>0.7</v>
      </c>
      <c r="W424" s="58">
        <v>0.8</v>
      </c>
      <c r="X424" s="58">
        <v>0.7</v>
      </c>
      <c r="Y424" s="58">
        <v>0.5</v>
      </c>
      <c r="Z424" s="58">
        <v>0.5</v>
      </c>
      <c r="AA424" s="58">
        <v>0.3</v>
      </c>
      <c r="AB424" s="58">
        <v>0.3</v>
      </c>
      <c r="AC424" s="58">
        <v>0</v>
      </c>
      <c r="AD424" s="58">
        <v>0</v>
      </c>
      <c r="AE424" s="58">
        <v>0</v>
      </c>
      <c r="AF424" s="58" t="s">
        <v>3303</v>
      </c>
    </row>
    <row r="425" spans="1:32">
      <c r="A425" s="58" t="s">
        <v>774</v>
      </c>
      <c r="B425" s="58" t="s">
        <v>2</v>
      </c>
      <c r="D425" s="58" t="s">
        <v>1930</v>
      </c>
      <c r="E425" s="64">
        <v>41640</v>
      </c>
      <c r="F425" s="64">
        <v>42004</v>
      </c>
      <c r="G425" s="58" t="s">
        <v>1898</v>
      </c>
      <c r="H425" s="58">
        <v>1</v>
      </c>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t="s">
        <v>3303</v>
      </c>
    </row>
    <row r="426" spans="1:32">
      <c r="A426" s="58" t="s">
        <v>774</v>
      </c>
      <c r="B426" s="58" t="s">
        <v>2</v>
      </c>
      <c r="D426" s="58" t="s">
        <v>1907</v>
      </c>
      <c r="E426" s="64">
        <v>41640</v>
      </c>
      <c r="F426" s="64">
        <v>42004</v>
      </c>
      <c r="G426" s="58" t="s">
        <v>1903</v>
      </c>
      <c r="H426" s="58">
        <v>0</v>
      </c>
      <c r="I426" s="58">
        <v>0</v>
      </c>
      <c r="J426" s="58">
        <v>0</v>
      </c>
      <c r="K426" s="58">
        <v>0</v>
      </c>
      <c r="L426" s="58">
        <v>0</v>
      </c>
      <c r="M426" s="58">
        <v>0</v>
      </c>
      <c r="N426" s="58">
        <v>0</v>
      </c>
      <c r="O426" s="58">
        <v>0</v>
      </c>
      <c r="P426" s="58">
        <v>0</v>
      </c>
      <c r="Q426" s="58">
        <v>0.1</v>
      </c>
      <c r="R426" s="58">
        <v>0.2</v>
      </c>
      <c r="S426" s="58">
        <v>0.2</v>
      </c>
      <c r="T426" s="58">
        <v>0.4</v>
      </c>
      <c r="U426" s="58">
        <v>0.4</v>
      </c>
      <c r="V426" s="58">
        <v>0.4</v>
      </c>
      <c r="W426" s="58">
        <v>0.4</v>
      </c>
      <c r="X426" s="58">
        <v>0.4</v>
      </c>
      <c r="Y426" s="58">
        <v>0.2</v>
      </c>
      <c r="Z426" s="58">
        <v>0.1</v>
      </c>
      <c r="AA426" s="58">
        <v>0</v>
      </c>
      <c r="AB426" s="58">
        <v>0</v>
      </c>
      <c r="AC426" s="58">
        <v>0</v>
      </c>
      <c r="AD426" s="58">
        <v>0</v>
      </c>
      <c r="AE426" s="58">
        <v>0</v>
      </c>
      <c r="AF426" s="58" t="s">
        <v>3303</v>
      </c>
    </row>
    <row r="427" spans="1:32">
      <c r="A427" s="58" t="s">
        <v>774</v>
      </c>
      <c r="B427" s="58" t="s">
        <v>2</v>
      </c>
      <c r="D427" s="58" t="s">
        <v>1908</v>
      </c>
      <c r="E427" s="64">
        <v>41640</v>
      </c>
      <c r="F427" s="64">
        <v>42004</v>
      </c>
      <c r="G427" s="58" t="s">
        <v>1903</v>
      </c>
      <c r="H427" s="58">
        <v>0</v>
      </c>
      <c r="I427" s="58">
        <v>0</v>
      </c>
      <c r="J427" s="58">
        <v>0</v>
      </c>
      <c r="K427" s="58">
        <v>0</v>
      </c>
      <c r="L427" s="58">
        <v>0</v>
      </c>
      <c r="M427" s="58">
        <v>0</v>
      </c>
      <c r="N427" s="58">
        <v>0</v>
      </c>
      <c r="O427" s="58">
        <v>0.1</v>
      </c>
      <c r="P427" s="58">
        <v>0.2</v>
      </c>
      <c r="Q427" s="58">
        <v>0.5</v>
      </c>
      <c r="R427" s="58">
        <v>0.6</v>
      </c>
      <c r="S427" s="58">
        <v>0.8</v>
      </c>
      <c r="T427" s="58">
        <v>0.8</v>
      </c>
      <c r="U427" s="58">
        <v>0.8</v>
      </c>
      <c r="V427" s="58">
        <v>0.8</v>
      </c>
      <c r="W427" s="58">
        <v>0.8</v>
      </c>
      <c r="X427" s="58">
        <v>0.8</v>
      </c>
      <c r="Y427" s="58">
        <v>0.6</v>
      </c>
      <c r="Z427" s="58">
        <v>0.2</v>
      </c>
      <c r="AA427" s="58">
        <v>0.2</v>
      </c>
      <c r="AB427" s="58">
        <v>0.2</v>
      </c>
      <c r="AC427" s="58">
        <v>0.1</v>
      </c>
      <c r="AD427" s="58">
        <v>0</v>
      </c>
      <c r="AE427" s="58">
        <v>0</v>
      </c>
      <c r="AF427" s="58" t="s">
        <v>3303</v>
      </c>
    </row>
    <row r="428" spans="1:32">
      <c r="A428" s="58" t="s">
        <v>846</v>
      </c>
      <c r="B428" s="58" t="s">
        <v>1913</v>
      </c>
      <c r="C428" s="58" t="s">
        <v>1914</v>
      </c>
      <c r="D428" s="58" t="s">
        <v>1911</v>
      </c>
      <c r="E428" s="64">
        <v>41640</v>
      </c>
      <c r="F428" s="64">
        <v>42004</v>
      </c>
      <c r="G428" s="58" t="s">
        <v>1903</v>
      </c>
      <c r="H428" s="58">
        <v>30</v>
      </c>
      <c r="I428" s="58">
        <v>30</v>
      </c>
      <c r="J428" s="58">
        <v>30</v>
      </c>
      <c r="K428" s="58">
        <v>30</v>
      </c>
      <c r="L428" s="58">
        <v>30</v>
      </c>
      <c r="M428" s="58">
        <v>30</v>
      </c>
      <c r="N428" s="58">
        <v>24</v>
      </c>
      <c r="O428" s="58">
        <v>24</v>
      </c>
      <c r="P428" s="58">
        <v>24</v>
      </c>
      <c r="Q428" s="58">
        <v>24</v>
      </c>
      <c r="R428" s="58">
        <v>24</v>
      </c>
      <c r="S428" s="58">
        <v>24</v>
      </c>
      <c r="T428" s="58">
        <v>24</v>
      </c>
      <c r="U428" s="58">
        <v>24</v>
      </c>
      <c r="V428" s="58">
        <v>24</v>
      </c>
      <c r="W428" s="58">
        <v>24</v>
      </c>
      <c r="X428" s="58">
        <v>24</v>
      </c>
      <c r="Y428" s="58">
        <v>24</v>
      </c>
      <c r="Z428" s="58">
        <v>24</v>
      </c>
      <c r="AA428" s="58">
        <v>24</v>
      </c>
      <c r="AB428" s="58">
        <v>24</v>
      </c>
      <c r="AC428" s="58">
        <v>30</v>
      </c>
      <c r="AD428" s="58">
        <v>30</v>
      </c>
      <c r="AE428" s="58">
        <v>30</v>
      </c>
      <c r="AF428" s="58" t="s">
        <v>3303</v>
      </c>
    </row>
    <row r="429" spans="1:32">
      <c r="A429" s="58" t="s">
        <v>846</v>
      </c>
      <c r="B429" s="58" t="s">
        <v>1913</v>
      </c>
      <c r="C429" s="58" t="s">
        <v>1914</v>
      </c>
      <c r="D429" s="58" t="s">
        <v>1904</v>
      </c>
      <c r="E429" s="64">
        <v>41640</v>
      </c>
      <c r="F429" s="64">
        <v>42004</v>
      </c>
      <c r="G429" s="58" t="s">
        <v>1898</v>
      </c>
      <c r="H429" s="58">
        <v>30</v>
      </c>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c r="AF429" s="58" t="s">
        <v>3303</v>
      </c>
    </row>
    <row r="430" spans="1:32">
      <c r="A430" s="58" t="s">
        <v>846</v>
      </c>
      <c r="B430" s="58" t="s">
        <v>1913</v>
      </c>
      <c r="C430" s="58" t="s">
        <v>1914</v>
      </c>
      <c r="D430" s="58" t="s">
        <v>1907</v>
      </c>
      <c r="E430" s="64">
        <v>41640</v>
      </c>
      <c r="F430" s="64">
        <v>42004</v>
      </c>
      <c r="G430" s="58" t="s">
        <v>1903</v>
      </c>
      <c r="H430" s="58">
        <v>30</v>
      </c>
      <c r="I430" s="58">
        <v>30</v>
      </c>
      <c r="J430" s="58">
        <v>30</v>
      </c>
      <c r="K430" s="58">
        <v>30</v>
      </c>
      <c r="L430" s="58">
        <v>30</v>
      </c>
      <c r="M430" s="58">
        <v>30</v>
      </c>
      <c r="N430" s="58">
        <v>30</v>
      </c>
      <c r="O430" s="58">
        <v>30</v>
      </c>
      <c r="P430" s="58">
        <v>24</v>
      </c>
      <c r="Q430" s="58">
        <v>24</v>
      </c>
      <c r="R430" s="58">
        <v>24</v>
      </c>
      <c r="S430" s="58">
        <v>24</v>
      </c>
      <c r="T430" s="58">
        <v>24</v>
      </c>
      <c r="U430" s="58">
        <v>24</v>
      </c>
      <c r="V430" s="58">
        <v>24</v>
      </c>
      <c r="W430" s="58">
        <v>24</v>
      </c>
      <c r="X430" s="58">
        <v>24</v>
      </c>
      <c r="Y430" s="58">
        <v>24</v>
      </c>
      <c r="Z430" s="58">
        <v>24</v>
      </c>
      <c r="AA430" s="58">
        <v>30</v>
      </c>
      <c r="AB430" s="58">
        <v>30</v>
      </c>
      <c r="AC430" s="58">
        <v>30</v>
      </c>
      <c r="AD430" s="58">
        <v>30</v>
      </c>
      <c r="AE430" s="58">
        <v>30</v>
      </c>
      <c r="AF430" s="58" t="s">
        <v>3303</v>
      </c>
    </row>
    <row r="431" spans="1:32">
      <c r="A431" s="58" t="s">
        <v>846</v>
      </c>
      <c r="B431" s="58" t="s">
        <v>1913</v>
      </c>
      <c r="C431" s="58" t="s">
        <v>1914</v>
      </c>
      <c r="D431" s="58" t="s">
        <v>1908</v>
      </c>
      <c r="E431" s="64">
        <v>41640</v>
      </c>
      <c r="F431" s="64">
        <v>42004</v>
      </c>
      <c r="G431" s="58" t="s">
        <v>1903</v>
      </c>
      <c r="H431" s="58">
        <v>30</v>
      </c>
      <c r="I431" s="58">
        <v>30</v>
      </c>
      <c r="J431" s="58">
        <v>30</v>
      </c>
      <c r="K431" s="58">
        <v>30</v>
      </c>
      <c r="L431" s="58">
        <v>30</v>
      </c>
      <c r="M431" s="58">
        <v>30</v>
      </c>
      <c r="N431" s="58">
        <v>24</v>
      </c>
      <c r="O431" s="58">
        <v>24</v>
      </c>
      <c r="P431" s="58">
        <v>24</v>
      </c>
      <c r="Q431" s="58">
        <v>24</v>
      </c>
      <c r="R431" s="58">
        <v>24</v>
      </c>
      <c r="S431" s="58">
        <v>24</v>
      </c>
      <c r="T431" s="58">
        <v>24</v>
      </c>
      <c r="U431" s="58">
        <v>24</v>
      </c>
      <c r="V431" s="58">
        <v>24</v>
      </c>
      <c r="W431" s="58">
        <v>24</v>
      </c>
      <c r="X431" s="58">
        <v>24</v>
      </c>
      <c r="Y431" s="58">
        <v>24</v>
      </c>
      <c r="Z431" s="58">
        <v>24</v>
      </c>
      <c r="AA431" s="58">
        <v>24</v>
      </c>
      <c r="AB431" s="58">
        <v>24</v>
      </c>
      <c r="AC431" s="58">
        <v>24</v>
      </c>
      <c r="AD431" s="58">
        <v>30</v>
      </c>
      <c r="AE431" s="58">
        <v>30</v>
      </c>
      <c r="AF431" s="58" t="s">
        <v>3303</v>
      </c>
    </row>
    <row r="432" spans="1:32">
      <c r="A432" s="58" t="s">
        <v>1973</v>
      </c>
      <c r="B432" s="58" t="s">
        <v>1916</v>
      </c>
      <c r="D432" s="58" t="s">
        <v>1917</v>
      </c>
      <c r="E432" s="64">
        <v>41640</v>
      </c>
      <c r="F432" s="64">
        <v>42004</v>
      </c>
      <c r="G432" s="58" t="s">
        <v>1898</v>
      </c>
      <c r="H432" s="58">
        <v>1</v>
      </c>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t="s">
        <v>3303</v>
      </c>
    </row>
    <row r="433" spans="1:32">
      <c r="A433" s="58" t="s">
        <v>1973</v>
      </c>
      <c r="B433" s="58" t="s">
        <v>1916</v>
      </c>
      <c r="D433" s="58" t="s">
        <v>1905</v>
      </c>
      <c r="E433" s="64">
        <v>41640</v>
      </c>
      <c r="F433" s="64">
        <v>42004</v>
      </c>
      <c r="G433" s="58" t="s">
        <v>1898</v>
      </c>
      <c r="H433" s="58">
        <v>0.5</v>
      </c>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c r="AF433" s="58" t="s">
        <v>3303</v>
      </c>
    </row>
    <row r="434" spans="1:32">
      <c r="A434" s="58" t="s">
        <v>1973</v>
      </c>
      <c r="B434" s="58" t="s">
        <v>1916</v>
      </c>
      <c r="D434" s="58" t="s">
        <v>1918</v>
      </c>
      <c r="E434" s="64">
        <v>41913</v>
      </c>
      <c r="F434" s="64">
        <v>42004</v>
      </c>
      <c r="G434" s="58" t="s">
        <v>1898</v>
      </c>
      <c r="H434" s="58">
        <v>1</v>
      </c>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c r="AF434" s="58" t="s">
        <v>3303</v>
      </c>
    </row>
    <row r="435" spans="1:32">
      <c r="A435" s="58" t="s">
        <v>1973</v>
      </c>
      <c r="B435" s="58" t="s">
        <v>1916</v>
      </c>
      <c r="D435" s="58" t="s">
        <v>1918</v>
      </c>
      <c r="E435" s="64">
        <v>41760</v>
      </c>
      <c r="F435" s="64">
        <v>41912</v>
      </c>
      <c r="G435" s="58" t="s">
        <v>1898</v>
      </c>
      <c r="H435" s="58">
        <v>0.5</v>
      </c>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c r="AF435" s="58" t="s">
        <v>3303</v>
      </c>
    </row>
    <row r="436" spans="1:32">
      <c r="A436" s="58" t="s">
        <v>1974</v>
      </c>
      <c r="B436" s="58" t="s">
        <v>1896</v>
      </c>
      <c r="D436" s="58" t="s">
        <v>1897</v>
      </c>
      <c r="E436" s="64">
        <v>41640</v>
      </c>
      <c r="F436" s="64">
        <v>42004</v>
      </c>
      <c r="G436" s="58" t="s">
        <v>1898</v>
      </c>
      <c r="H436" s="58">
        <v>90</v>
      </c>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t="s">
        <v>3303</v>
      </c>
    </row>
    <row r="437" spans="1:32">
      <c r="A437" s="58" t="s">
        <v>832</v>
      </c>
      <c r="B437" s="58" t="s">
        <v>1913</v>
      </c>
      <c r="C437" s="58" t="s">
        <v>1914</v>
      </c>
      <c r="D437" s="58" t="s">
        <v>1906</v>
      </c>
      <c r="E437" s="64">
        <v>41640</v>
      </c>
      <c r="F437" s="64">
        <v>42004</v>
      </c>
      <c r="G437" s="58" t="s">
        <v>1903</v>
      </c>
      <c r="H437" s="58">
        <v>15.6</v>
      </c>
      <c r="I437" s="58">
        <v>15.6</v>
      </c>
      <c r="J437" s="58">
        <v>15.6</v>
      </c>
      <c r="K437" s="58">
        <v>15.6</v>
      </c>
      <c r="L437" s="58">
        <v>15.6</v>
      </c>
      <c r="M437" s="58">
        <v>15.6</v>
      </c>
      <c r="N437" s="58">
        <v>21</v>
      </c>
      <c r="O437" s="58">
        <v>21</v>
      </c>
      <c r="P437" s="58">
        <v>21</v>
      </c>
      <c r="Q437" s="58">
        <v>21</v>
      </c>
      <c r="R437" s="58">
        <v>21</v>
      </c>
      <c r="S437" s="58">
        <v>21</v>
      </c>
      <c r="T437" s="58">
        <v>21</v>
      </c>
      <c r="U437" s="58">
        <v>21</v>
      </c>
      <c r="V437" s="58">
        <v>21</v>
      </c>
      <c r="W437" s="58">
        <v>21</v>
      </c>
      <c r="X437" s="58">
        <v>21</v>
      </c>
      <c r="Y437" s="58">
        <v>21</v>
      </c>
      <c r="Z437" s="58">
        <v>21</v>
      </c>
      <c r="AA437" s="58">
        <v>21</v>
      </c>
      <c r="AB437" s="58">
        <v>21</v>
      </c>
      <c r="AC437" s="58">
        <v>15.6</v>
      </c>
      <c r="AD437" s="58">
        <v>15.6</v>
      </c>
      <c r="AE437" s="58">
        <v>15.6</v>
      </c>
      <c r="AF437" s="58" t="s">
        <v>3303</v>
      </c>
    </row>
    <row r="438" spans="1:32">
      <c r="A438" s="58" t="s">
        <v>832</v>
      </c>
      <c r="B438" s="58" t="s">
        <v>1913</v>
      </c>
      <c r="C438" s="58" t="s">
        <v>1914</v>
      </c>
      <c r="D438" s="58" t="s">
        <v>1904</v>
      </c>
      <c r="E438" s="64">
        <v>41640</v>
      </c>
      <c r="F438" s="64">
        <v>42004</v>
      </c>
      <c r="G438" s="58" t="s">
        <v>1898</v>
      </c>
      <c r="H438" s="58">
        <v>21</v>
      </c>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c r="AF438" s="58" t="s">
        <v>3303</v>
      </c>
    </row>
    <row r="439" spans="1:32">
      <c r="A439" s="58" t="s">
        <v>832</v>
      </c>
      <c r="B439" s="58" t="s">
        <v>1913</v>
      </c>
      <c r="C439" s="58" t="s">
        <v>1914</v>
      </c>
      <c r="D439" s="58" t="s">
        <v>1905</v>
      </c>
      <c r="E439" s="64">
        <v>41640</v>
      </c>
      <c r="F439" s="64">
        <v>42004</v>
      </c>
      <c r="G439" s="58" t="s">
        <v>1898</v>
      </c>
      <c r="H439" s="58">
        <v>15.6</v>
      </c>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c r="AF439" s="58" t="s">
        <v>3303</v>
      </c>
    </row>
    <row r="440" spans="1:32">
      <c r="A440" s="58" t="s">
        <v>832</v>
      </c>
      <c r="B440" s="58" t="s">
        <v>1913</v>
      </c>
      <c r="C440" s="58" t="s">
        <v>1914</v>
      </c>
      <c r="D440" s="58" t="s">
        <v>1907</v>
      </c>
      <c r="E440" s="64">
        <v>41640</v>
      </c>
      <c r="F440" s="64">
        <v>42004</v>
      </c>
      <c r="G440" s="58" t="s">
        <v>1903</v>
      </c>
      <c r="H440" s="58">
        <v>15.6</v>
      </c>
      <c r="I440" s="58">
        <v>15.6</v>
      </c>
      <c r="J440" s="58">
        <v>15.6</v>
      </c>
      <c r="K440" s="58">
        <v>15.6</v>
      </c>
      <c r="L440" s="58">
        <v>15.6</v>
      </c>
      <c r="M440" s="58">
        <v>15.6</v>
      </c>
      <c r="N440" s="58">
        <v>15.6</v>
      </c>
      <c r="O440" s="58">
        <v>15.6</v>
      </c>
      <c r="P440" s="58">
        <v>21</v>
      </c>
      <c r="Q440" s="58">
        <v>21</v>
      </c>
      <c r="R440" s="58">
        <v>21</v>
      </c>
      <c r="S440" s="58">
        <v>21</v>
      </c>
      <c r="T440" s="58">
        <v>21</v>
      </c>
      <c r="U440" s="58">
        <v>21</v>
      </c>
      <c r="V440" s="58">
        <v>21</v>
      </c>
      <c r="W440" s="58">
        <v>21</v>
      </c>
      <c r="X440" s="58">
        <v>21</v>
      </c>
      <c r="Y440" s="58">
        <v>21</v>
      </c>
      <c r="Z440" s="58">
        <v>21</v>
      </c>
      <c r="AA440" s="58">
        <v>15.6</v>
      </c>
      <c r="AB440" s="58">
        <v>15.6</v>
      </c>
      <c r="AC440" s="58">
        <v>15.6</v>
      </c>
      <c r="AD440" s="58">
        <v>15.6</v>
      </c>
      <c r="AE440" s="58">
        <v>15.6</v>
      </c>
      <c r="AF440" s="58" t="s">
        <v>3303</v>
      </c>
    </row>
    <row r="441" spans="1:32">
      <c r="A441" s="58" t="s">
        <v>832</v>
      </c>
      <c r="B441" s="58" t="s">
        <v>1913</v>
      </c>
      <c r="C441" s="58" t="s">
        <v>1914</v>
      </c>
      <c r="D441" s="58" t="s">
        <v>1908</v>
      </c>
      <c r="E441" s="64">
        <v>41640</v>
      </c>
      <c r="F441" s="64">
        <v>42004</v>
      </c>
      <c r="G441" s="58" t="s">
        <v>1903</v>
      </c>
      <c r="H441" s="58">
        <v>15.6</v>
      </c>
      <c r="I441" s="58">
        <v>15.6</v>
      </c>
      <c r="J441" s="58">
        <v>15.6</v>
      </c>
      <c r="K441" s="58">
        <v>15.6</v>
      </c>
      <c r="L441" s="58">
        <v>15.6</v>
      </c>
      <c r="M441" s="58">
        <v>15.6</v>
      </c>
      <c r="N441" s="58">
        <v>21</v>
      </c>
      <c r="O441" s="58">
        <v>21</v>
      </c>
      <c r="P441" s="58">
        <v>21</v>
      </c>
      <c r="Q441" s="58">
        <v>21</v>
      </c>
      <c r="R441" s="58">
        <v>21</v>
      </c>
      <c r="S441" s="58">
        <v>21</v>
      </c>
      <c r="T441" s="58">
        <v>21</v>
      </c>
      <c r="U441" s="58">
        <v>21</v>
      </c>
      <c r="V441" s="58">
        <v>21</v>
      </c>
      <c r="W441" s="58">
        <v>21</v>
      </c>
      <c r="X441" s="58">
        <v>21</v>
      </c>
      <c r="Y441" s="58">
        <v>21</v>
      </c>
      <c r="Z441" s="58">
        <v>21</v>
      </c>
      <c r="AA441" s="58">
        <v>21</v>
      </c>
      <c r="AB441" s="58">
        <v>21</v>
      </c>
      <c r="AC441" s="58">
        <v>21</v>
      </c>
      <c r="AD441" s="58">
        <v>15.6</v>
      </c>
      <c r="AE441" s="58">
        <v>15.6</v>
      </c>
      <c r="AF441" s="58" t="s">
        <v>3303</v>
      </c>
    </row>
    <row r="442" spans="1:32">
      <c r="A442" s="58" t="s">
        <v>1975</v>
      </c>
      <c r="B442" s="58" t="s">
        <v>6</v>
      </c>
      <c r="D442" s="58" t="s">
        <v>1911</v>
      </c>
      <c r="E442" s="64">
        <v>41640</v>
      </c>
      <c r="F442" s="64">
        <v>42004</v>
      </c>
      <c r="G442" s="58" t="s">
        <v>1903</v>
      </c>
      <c r="H442" s="58">
        <v>0.25</v>
      </c>
      <c r="I442" s="58">
        <v>0.25</v>
      </c>
      <c r="J442" s="58">
        <v>0.25</v>
      </c>
      <c r="K442" s="58">
        <v>0.25</v>
      </c>
      <c r="L442" s="58">
        <v>0.25</v>
      </c>
      <c r="M442" s="58">
        <v>0.25</v>
      </c>
      <c r="N442" s="58">
        <v>1</v>
      </c>
      <c r="O442" s="58">
        <v>1</v>
      </c>
      <c r="P442" s="58">
        <v>1</v>
      </c>
      <c r="Q442" s="58">
        <v>1</v>
      </c>
      <c r="R442" s="58">
        <v>1</v>
      </c>
      <c r="S442" s="58">
        <v>1</v>
      </c>
      <c r="T442" s="58">
        <v>1</v>
      </c>
      <c r="U442" s="58">
        <v>1</v>
      </c>
      <c r="V442" s="58">
        <v>1</v>
      </c>
      <c r="W442" s="58">
        <v>1</v>
      </c>
      <c r="X442" s="58">
        <v>1</v>
      </c>
      <c r="Y442" s="58">
        <v>1</v>
      </c>
      <c r="Z442" s="58">
        <v>1</v>
      </c>
      <c r="AA442" s="58">
        <v>1</v>
      </c>
      <c r="AB442" s="58">
        <v>1</v>
      </c>
      <c r="AC442" s="58">
        <v>0.25</v>
      </c>
      <c r="AD442" s="58">
        <v>0.25</v>
      </c>
      <c r="AE442" s="58">
        <v>0.25</v>
      </c>
      <c r="AF442" s="58" t="s">
        <v>3303</v>
      </c>
    </row>
    <row r="443" spans="1:32">
      <c r="A443" s="58" t="s">
        <v>1975</v>
      </c>
      <c r="B443" s="58" t="s">
        <v>6</v>
      </c>
      <c r="D443" s="58" t="s">
        <v>1904</v>
      </c>
      <c r="E443" s="64">
        <v>41640</v>
      </c>
      <c r="F443" s="64">
        <v>42004</v>
      </c>
      <c r="G443" s="58" t="s">
        <v>1898</v>
      </c>
      <c r="H443" s="58">
        <v>1</v>
      </c>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c r="AF443" s="58" t="s">
        <v>3303</v>
      </c>
    </row>
    <row r="444" spans="1:32">
      <c r="A444" s="58" t="s">
        <v>1975</v>
      </c>
      <c r="B444" s="58" t="s">
        <v>6</v>
      </c>
      <c r="D444" s="58" t="s">
        <v>1907</v>
      </c>
      <c r="E444" s="64">
        <v>41640</v>
      </c>
      <c r="F444" s="64">
        <v>42004</v>
      </c>
      <c r="G444" s="58" t="s">
        <v>1903</v>
      </c>
      <c r="H444" s="58">
        <v>0.25</v>
      </c>
      <c r="I444" s="58">
        <v>0.25</v>
      </c>
      <c r="J444" s="58">
        <v>0.25</v>
      </c>
      <c r="K444" s="58">
        <v>0.25</v>
      </c>
      <c r="L444" s="58">
        <v>0.25</v>
      </c>
      <c r="M444" s="58">
        <v>0.25</v>
      </c>
      <c r="N444" s="58">
        <v>0.25</v>
      </c>
      <c r="O444" s="58">
        <v>0.25</v>
      </c>
      <c r="P444" s="58">
        <v>1</v>
      </c>
      <c r="Q444" s="58">
        <v>1</v>
      </c>
      <c r="R444" s="58">
        <v>1</v>
      </c>
      <c r="S444" s="58">
        <v>1</v>
      </c>
      <c r="T444" s="58">
        <v>1</v>
      </c>
      <c r="U444" s="58">
        <v>1</v>
      </c>
      <c r="V444" s="58">
        <v>1</v>
      </c>
      <c r="W444" s="58">
        <v>1</v>
      </c>
      <c r="X444" s="58">
        <v>1</v>
      </c>
      <c r="Y444" s="58">
        <v>0.25</v>
      </c>
      <c r="Z444" s="58">
        <v>0.25</v>
      </c>
      <c r="AA444" s="58">
        <v>0.25</v>
      </c>
      <c r="AB444" s="58">
        <v>0.25</v>
      </c>
      <c r="AC444" s="58">
        <v>0.25</v>
      </c>
      <c r="AD444" s="58">
        <v>0.25</v>
      </c>
      <c r="AE444" s="58">
        <v>0.25</v>
      </c>
      <c r="AF444" s="58" t="s">
        <v>3303</v>
      </c>
    </row>
    <row r="445" spans="1:32">
      <c r="A445" s="58" t="s">
        <v>1975</v>
      </c>
      <c r="B445" s="58" t="s">
        <v>6</v>
      </c>
      <c r="D445" s="58" t="s">
        <v>1908</v>
      </c>
      <c r="E445" s="64">
        <v>41640</v>
      </c>
      <c r="F445" s="64">
        <v>42004</v>
      </c>
      <c r="G445" s="58" t="s">
        <v>1903</v>
      </c>
      <c r="H445" s="58">
        <v>0.25</v>
      </c>
      <c r="I445" s="58">
        <v>0.25</v>
      </c>
      <c r="J445" s="58">
        <v>0.25</v>
      </c>
      <c r="K445" s="58">
        <v>0.25</v>
      </c>
      <c r="L445" s="58">
        <v>0.25</v>
      </c>
      <c r="M445" s="58">
        <v>0.25</v>
      </c>
      <c r="N445" s="58">
        <v>1</v>
      </c>
      <c r="O445" s="58">
        <v>1</v>
      </c>
      <c r="P445" s="58">
        <v>1</v>
      </c>
      <c r="Q445" s="58">
        <v>1</v>
      </c>
      <c r="R445" s="58">
        <v>1</v>
      </c>
      <c r="S445" s="58">
        <v>1</v>
      </c>
      <c r="T445" s="58">
        <v>1</v>
      </c>
      <c r="U445" s="58">
        <v>1</v>
      </c>
      <c r="V445" s="58">
        <v>1</v>
      </c>
      <c r="W445" s="58">
        <v>1</v>
      </c>
      <c r="X445" s="58">
        <v>1</v>
      </c>
      <c r="Y445" s="58">
        <v>1</v>
      </c>
      <c r="Z445" s="58">
        <v>1</v>
      </c>
      <c r="AA445" s="58">
        <v>1</v>
      </c>
      <c r="AB445" s="58">
        <v>1</v>
      </c>
      <c r="AC445" s="58">
        <v>1</v>
      </c>
      <c r="AD445" s="58">
        <v>0.25</v>
      </c>
      <c r="AE445" s="58">
        <v>0.25</v>
      </c>
      <c r="AF445" s="58" t="s">
        <v>3303</v>
      </c>
    </row>
    <row r="446" spans="1:32">
      <c r="A446" s="58" t="s">
        <v>807</v>
      </c>
      <c r="B446" s="58" t="s">
        <v>6</v>
      </c>
      <c r="D446" s="58" t="s">
        <v>1911</v>
      </c>
      <c r="E446" s="64">
        <v>41640</v>
      </c>
      <c r="F446" s="64">
        <v>42004</v>
      </c>
      <c r="G446" s="58" t="s">
        <v>1903</v>
      </c>
      <c r="H446" s="58">
        <v>1</v>
      </c>
      <c r="I446" s="58">
        <v>1</v>
      </c>
      <c r="J446" s="58">
        <v>1</v>
      </c>
      <c r="K446" s="58">
        <v>1</v>
      </c>
      <c r="L446" s="58">
        <v>1</v>
      </c>
      <c r="M446" s="58">
        <v>1</v>
      </c>
      <c r="N446" s="58">
        <v>0.5</v>
      </c>
      <c r="O446" s="58">
        <v>0.5</v>
      </c>
      <c r="P446" s="58">
        <v>0.5</v>
      </c>
      <c r="Q446" s="58">
        <v>0.5</v>
      </c>
      <c r="R446" s="58">
        <v>0.5</v>
      </c>
      <c r="S446" s="58">
        <v>0.5</v>
      </c>
      <c r="T446" s="58">
        <v>0.5</v>
      </c>
      <c r="U446" s="58">
        <v>0.5</v>
      </c>
      <c r="V446" s="58">
        <v>0.5</v>
      </c>
      <c r="W446" s="58">
        <v>0.5</v>
      </c>
      <c r="X446" s="58">
        <v>0.5</v>
      </c>
      <c r="Y446" s="58">
        <v>0.5</v>
      </c>
      <c r="Z446" s="58">
        <v>0.5</v>
      </c>
      <c r="AA446" s="58">
        <v>0.5</v>
      </c>
      <c r="AB446" s="58">
        <v>0.5</v>
      </c>
      <c r="AC446" s="58">
        <v>1</v>
      </c>
      <c r="AD446" s="58">
        <v>1</v>
      </c>
      <c r="AE446" s="58">
        <v>1</v>
      </c>
      <c r="AF446" s="58" t="s">
        <v>3303</v>
      </c>
    </row>
    <row r="447" spans="1:32">
      <c r="A447" s="58" t="s">
        <v>807</v>
      </c>
      <c r="B447" s="58" t="s">
        <v>6</v>
      </c>
      <c r="D447" s="58" t="s">
        <v>1904</v>
      </c>
      <c r="E447" s="64">
        <v>41640</v>
      </c>
      <c r="F447" s="64">
        <v>42004</v>
      </c>
      <c r="G447" s="58" t="s">
        <v>1898</v>
      </c>
      <c r="H447" s="58">
        <v>1</v>
      </c>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c r="AF447" s="58" t="s">
        <v>3303</v>
      </c>
    </row>
    <row r="448" spans="1:32">
      <c r="A448" s="58" t="s">
        <v>807</v>
      </c>
      <c r="B448" s="58" t="s">
        <v>6</v>
      </c>
      <c r="D448" s="58" t="s">
        <v>1907</v>
      </c>
      <c r="E448" s="64">
        <v>41640</v>
      </c>
      <c r="F448" s="64">
        <v>42004</v>
      </c>
      <c r="G448" s="58" t="s">
        <v>1903</v>
      </c>
      <c r="H448" s="58">
        <v>1</v>
      </c>
      <c r="I448" s="58">
        <v>1</v>
      </c>
      <c r="J448" s="58">
        <v>1</v>
      </c>
      <c r="K448" s="58">
        <v>1</v>
      </c>
      <c r="L448" s="58">
        <v>1</v>
      </c>
      <c r="M448" s="58">
        <v>1</v>
      </c>
      <c r="N448" s="58">
        <v>1</v>
      </c>
      <c r="O448" s="58">
        <v>1</v>
      </c>
      <c r="P448" s="58">
        <v>0.5</v>
      </c>
      <c r="Q448" s="58">
        <v>0.5</v>
      </c>
      <c r="R448" s="58">
        <v>0.5</v>
      </c>
      <c r="S448" s="58">
        <v>0.5</v>
      </c>
      <c r="T448" s="58">
        <v>0.5</v>
      </c>
      <c r="U448" s="58">
        <v>0.5</v>
      </c>
      <c r="V448" s="58">
        <v>0.5</v>
      </c>
      <c r="W448" s="58">
        <v>0.5</v>
      </c>
      <c r="X448" s="58">
        <v>0.5</v>
      </c>
      <c r="Y448" s="58">
        <v>1</v>
      </c>
      <c r="Z448" s="58">
        <v>1</v>
      </c>
      <c r="AA448" s="58">
        <v>1</v>
      </c>
      <c r="AB448" s="58">
        <v>1</v>
      </c>
      <c r="AC448" s="58">
        <v>1</v>
      </c>
      <c r="AD448" s="58">
        <v>1</v>
      </c>
      <c r="AE448" s="58">
        <v>1</v>
      </c>
      <c r="AF448" s="58" t="s">
        <v>3303</v>
      </c>
    </row>
    <row r="449" spans="1:32">
      <c r="A449" s="58" t="s">
        <v>807</v>
      </c>
      <c r="B449" s="58" t="s">
        <v>6</v>
      </c>
      <c r="D449" s="58" t="s">
        <v>1908</v>
      </c>
      <c r="E449" s="64">
        <v>41640</v>
      </c>
      <c r="F449" s="64">
        <v>42004</v>
      </c>
      <c r="G449" s="58" t="s">
        <v>1903</v>
      </c>
      <c r="H449" s="58">
        <v>1</v>
      </c>
      <c r="I449" s="58">
        <v>1</v>
      </c>
      <c r="J449" s="58">
        <v>1</v>
      </c>
      <c r="K449" s="58">
        <v>1</v>
      </c>
      <c r="L449" s="58">
        <v>1</v>
      </c>
      <c r="M449" s="58">
        <v>1</v>
      </c>
      <c r="N449" s="58">
        <v>0.5</v>
      </c>
      <c r="O449" s="58">
        <v>0.5</v>
      </c>
      <c r="P449" s="58">
        <v>0.5</v>
      </c>
      <c r="Q449" s="58">
        <v>0.5</v>
      </c>
      <c r="R449" s="58">
        <v>0.5</v>
      </c>
      <c r="S449" s="58">
        <v>0.5</v>
      </c>
      <c r="T449" s="58">
        <v>0.5</v>
      </c>
      <c r="U449" s="58">
        <v>0.5</v>
      </c>
      <c r="V449" s="58">
        <v>0.5</v>
      </c>
      <c r="W449" s="58">
        <v>0.5</v>
      </c>
      <c r="X449" s="58">
        <v>0.5</v>
      </c>
      <c r="Y449" s="58">
        <v>0.5</v>
      </c>
      <c r="Z449" s="58">
        <v>0.5</v>
      </c>
      <c r="AA449" s="58">
        <v>0.5</v>
      </c>
      <c r="AB449" s="58">
        <v>0.5</v>
      </c>
      <c r="AC449" s="58">
        <v>0.5</v>
      </c>
      <c r="AD449" s="58">
        <v>1</v>
      </c>
      <c r="AE449" s="58">
        <v>1</v>
      </c>
      <c r="AF449" s="58" t="s">
        <v>3303</v>
      </c>
    </row>
    <row r="450" spans="1:32">
      <c r="A450" s="58" t="s">
        <v>1976</v>
      </c>
      <c r="B450" s="58" t="s">
        <v>1896</v>
      </c>
      <c r="D450" s="58" t="s">
        <v>1897</v>
      </c>
      <c r="E450" s="64">
        <v>41640</v>
      </c>
      <c r="F450" s="64">
        <v>42004</v>
      </c>
      <c r="G450" s="58" t="s">
        <v>1898</v>
      </c>
      <c r="H450" s="58">
        <v>0</v>
      </c>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c r="AF450" s="58" t="s">
        <v>3303</v>
      </c>
    </row>
    <row r="451" spans="1:32">
      <c r="A451" s="58" t="s">
        <v>1977</v>
      </c>
      <c r="B451" s="58" t="s">
        <v>1896</v>
      </c>
      <c r="D451" s="58" t="s">
        <v>1911</v>
      </c>
      <c r="E451" s="64">
        <v>41640</v>
      </c>
      <c r="F451" s="64">
        <v>42004</v>
      </c>
      <c r="G451" s="58" t="s">
        <v>1903</v>
      </c>
      <c r="H451" s="58">
        <v>0.1</v>
      </c>
      <c r="I451" s="58">
        <v>0.1</v>
      </c>
      <c r="J451" s="58">
        <v>0.1</v>
      </c>
      <c r="K451" s="58">
        <v>0.1</v>
      </c>
      <c r="L451" s="58">
        <v>0.3</v>
      </c>
      <c r="M451" s="58">
        <v>0.3</v>
      </c>
      <c r="N451" s="58">
        <v>0.6</v>
      </c>
      <c r="O451" s="58">
        <v>0.9</v>
      </c>
      <c r="P451" s="58">
        <v>0.9</v>
      </c>
      <c r="Q451" s="58">
        <v>0.9</v>
      </c>
      <c r="R451" s="58">
        <v>0.9</v>
      </c>
      <c r="S451" s="58">
        <v>0.9</v>
      </c>
      <c r="T451" s="58">
        <v>0.9</v>
      </c>
      <c r="U451" s="58">
        <v>0.9</v>
      </c>
      <c r="V451" s="58">
        <v>0.9</v>
      </c>
      <c r="W451" s="58">
        <v>0.9</v>
      </c>
      <c r="X451" s="58">
        <v>0.9</v>
      </c>
      <c r="Y451" s="58">
        <v>0.9</v>
      </c>
      <c r="Z451" s="58">
        <v>0.6</v>
      </c>
      <c r="AA451" s="58">
        <v>0.6</v>
      </c>
      <c r="AB451" s="58">
        <v>0.3</v>
      </c>
      <c r="AC451" s="58">
        <v>0.3</v>
      </c>
      <c r="AD451" s="58">
        <v>0.1</v>
      </c>
      <c r="AE451" s="58">
        <v>0.1</v>
      </c>
      <c r="AF451" s="58" t="s">
        <v>3303</v>
      </c>
    </row>
    <row r="452" spans="1:32">
      <c r="A452" s="58" t="s">
        <v>1977</v>
      </c>
      <c r="B452" s="58" t="s">
        <v>1896</v>
      </c>
      <c r="D452" s="58" t="s">
        <v>1912</v>
      </c>
      <c r="E452" s="64">
        <v>41640</v>
      </c>
      <c r="F452" s="64">
        <v>42004</v>
      </c>
      <c r="G452" s="58" t="s">
        <v>1903</v>
      </c>
      <c r="H452" s="58">
        <v>0.1</v>
      </c>
      <c r="I452" s="58">
        <v>0.1</v>
      </c>
      <c r="J452" s="58">
        <v>0.1</v>
      </c>
      <c r="K452" s="58">
        <v>0.1</v>
      </c>
      <c r="L452" s="58">
        <v>0.1</v>
      </c>
      <c r="M452" s="58">
        <v>0.1</v>
      </c>
      <c r="N452" s="58">
        <v>0.1</v>
      </c>
      <c r="O452" s="58">
        <v>0.3</v>
      </c>
      <c r="P452" s="58">
        <v>0.3</v>
      </c>
      <c r="Q452" s="58">
        <v>0.4</v>
      </c>
      <c r="R452" s="58">
        <v>0.4</v>
      </c>
      <c r="S452" s="58">
        <v>0.4</v>
      </c>
      <c r="T452" s="58">
        <v>0.4</v>
      </c>
      <c r="U452" s="58">
        <v>0.4</v>
      </c>
      <c r="V452" s="58">
        <v>0.4</v>
      </c>
      <c r="W452" s="58">
        <v>0.3</v>
      </c>
      <c r="X452" s="58">
        <v>0.3</v>
      </c>
      <c r="Y452" s="58">
        <v>0.3</v>
      </c>
      <c r="Z452" s="58">
        <v>0.3</v>
      </c>
      <c r="AA452" s="58">
        <v>0.3</v>
      </c>
      <c r="AB452" s="58">
        <v>0.1</v>
      </c>
      <c r="AC452" s="58">
        <v>0.1</v>
      </c>
      <c r="AD452" s="58">
        <v>0.1</v>
      </c>
      <c r="AE452" s="58">
        <v>0.1</v>
      </c>
      <c r="AF452" s="58" t="s">
        <v>3303</v>
      </c>
    </row>
    <row r="453" spans="1:32">
      <c r="A453" s="58" t="s">
        <v>1977</v>
      </c>
      <c r="B453" s="58" t="s">
        <v>1896</v>
      </c>
      <c r="D453" s="58" t="s">
        <v>1907</v>
      </c>
      <c r="E453" s="64">
        <v>41640</v>
      </c>
      <c r="F453" s="64">
        <v>42004</v>
      </c>
      <c r="G453" s="58" t="s">
        <v>1903</v>
      </c>
      <c r="H453" s="58">
        <v>0.05</v>
      </c>
      <c r="I453" s="58">
        <v>0.05</v>
      </c>
      <c r="J453" s="58">
        <v>0.05</v>
      </c>
      <c r="K453" s="58">
        <v>0.05</v>
      </c>
      <c r="L453" s="58">
        <v>0.05</v>
      </c>
      <c r="M453" s="58">
        <v>0.05</v>
      </c>
      <c r="N453" s="58">
        <v>0.05</v>
      </c>
      <c r="O453" s="58">
        <v>0.05</v>
      </c>
      <c r="P453" s="58">
        <v>0.1</v>
      </c>
      <c r="Q453" s="58">
        <v>0.1</v>
      </c>
      <c r="R453" s="58">
        <v>0.1</v>
      </c>
      <c r="S453" s="58">
        <v>0.1</v>
      </c>
      <c r="T453" s="58">
        <v>0.1</v>
      </c>
      <c r="U453" s="58">
        <v>0.1</v>
      </c>
      <c r="V453" s="58">
        <v>0.1</v>
      </c>
      <c r="W453" s="58">
        <v>0.1</v>
      </c>
      <c r="X453" s="58">
        <v>0.1</v>
      </c>
      <c r="Y453" s="58">
        <v>0.05</v>
      </c>
      <c r="Z453" s="58">
        <v>0.05</v>
      </c>
      <c r="AA453" s="58">
        <v>0.05</v>
      </c>
      <c r="AB453" s="58">
        <v>0.05</v>
      </c>
      <c r="AC453" s="58">
        <v>0.05</v>
      </c>
      <c r="AD453" s="58">
        <v>0.05</v>
      </c>
      <c r="AE453" s="58">
        <v>0.05</v>
      </c>
      <c r="AF453" s="58" t="s">
        <v>3303</v>
      </c>
    </row>
    <row r="454" spans="1:32">
      <c r="A454" s="58" t="s">
        <v>898</v>
      </c>
      <c r="B454" s="58" t="s">
        <v>1899</v>
      </c>
      <c r="C454" s="58" t="s">
        <v>1900</v>
      </c>
      <c r="D454" s="58" t="s">
        <v>1897</v>
      </c>
      <c r="E454" s="64">
        <v>41640</v>
      </c>
      <c r="F454" s="64">
        <v>42004</v>
      </c>
      <c r="G454" s="58" t="s">
        <v>1898</v>
      </c>
      <c r="H454" s="58">
        <v>120</v>
      </c>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c r="AF454" s="58" t="s">
        <v>3303</v>
      </c>
    </row>
    <row r="455" spans="1:32">
      <c r="A455" s="58" t="s">
        <v>773</v>
      </c>
      <c r="B455" s="58" t="s">
        <v>2</v>
      </c>
      <c r="D455" s="58" t="s">
        <v>1911</v>
      </c>
      <c r="E455" s="64">
        <v>41640</v>
      </c>
      <c r="F455" s="64">
        <v>42004</v>
      </c>
      <c r="G455" s="58" t="s">
        <v>1903</v>
      </c>
      <c r="H455" s="58">
        <v>0</v>
      </c>
      <c r="I455" s="58">
        <v>0</v>
      </c>
      <c r="J455" s="58">
        <v>0</v>
      </c>
      <c r="K455" s="58">
        <v>0</v>
      </c>
      <c r="L455" s="58">
        <v>0</v>
      </c>
      <c r="M455" s="58">
        <v>0</v>
      </c>
      <c r="N455" s="58">
        <v>0</v>
      </c>
      <c r="O455" s="58">
        <v>0</v>
      </c>
      <c r="P455" s="58">
        <v>0.25</v>
      </c>
      <c r="Q455" s="58">
        <v>0.25</v>
      </c>
      <c r="R455" s="58">
        <v>0.25</v>
      </c>
      <c r="S455" s="58">
        <v>0.25</v>
      </c>
      <c r="T455" s="58">
        <v>0.25</v>
      </c>
      <c r="U455" s="58">
        <v>0.25</v>
      </c>
      <c r="V455" s="58">
        <v>0.25</v>
      </c>
      <c r="W455" s="58">
        <v>0.95</v>
      </c>
      <c r="X455" s="58">
        <v>0.95</v>
      </c>
      <c r="Y455" s="58">
        <v>0.1</v>
      </c>
      <c r="Z455" s="58">
        <v>0.1</v>
      </c>
      <c r="AA455" s="58">
        <v>0.1</v>
      </c>
      <c r="AB455" s="58">
        <v>0</v>
      </c>
      <c r="AC455" s="58">
        <v>0</v>
      </c>
      <c r="AD455" s="58">
        <v>0</v>
      </c>
      <c r="AE455" s="58">
        <v>0</v>
      </c>
      <c r="AF455" s="58" t="s">
        <v>3303</v>
      </c>
    </row>
    <row r="456" spans="1:32">
      <c r="A456" s="58" t="s">
        <v>773</v>
      </c>
      <c r="B456" s="58" t="s">
        <v>2</v>
      </c>
      <c r="D456" s="58" t="s">
        <v>1904</v>
      </c>
      <c r="E456" s="64">
        <v>41640</v>
      </c>
      <c r="F456" s="64">
        <v>42004</v>
      </c>
      <c r="G456" s="58" t="s">
        <v>1898</v>
      </c>
      <c r="H456" s="58">
        <v>0</v>
      </c>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t="s">
        <v>3303</v>
      </c>
    </row>
    <row r="457" spans="1:32">
      <c r="A457" s="58" t="s">
        <v>773</v>
      </c>
      <c r="B457" s="58" t="s">
        <v>2</v>
      </c>
      <c r="D457" s="58" t="s">
        <v>1922</v>
      </c>
      <c r="E457" s="64">
        <v>41883</v>
      </c>
      <c r="F457" s="64">
        <v>42004</v>
      </c>
      <c r="G457" s="58" t="s">
        <v>1898</v>
      </c>
      <c r="H457" s="58">
        <v>0</v>
      </c>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c r="AF457" s="58" t="s">
        <v>3303</v>
      </c>
    </row>
    <row r="458" spans="1:32">
      <c r="A458" s="58" t="s">
        <v>773</v>
      </c>
      <c r="B458" s="58" t="s">
        <v>2</v>
      </c>
      <c r="D458" s="58" t="s">
        <v>1966</v>
      </c>
      <c r="E458" s="64">
        <v>41883</v>
      </c>
      <c r="F458" s="64">
        <v>42004</v>
      </c>
      <c r="G458" s="58" t="s">
        <v>1903</v>
      </c>
      <c r="H458" s="58">
        <v>0</v>
      </c>
      <c r="I458" s="58">
        <v>0</v>
      </c>
      <c r="J458" s="58">
        <v>0</v>
      </c>
      <c r="K458" s="58">
        <v>0</v>
      </c>
      <c r="L458" s="58">
        <v>0</v>
      </c>
      <c r="M458" s="58">
        <v>0</v>
      </c>
      <c r="N458" s="58">
        <v>0</v>
      </c>
      <c r="O458" s="58">
        <v>0</v>
      </c>
      <c r="P458" s="58">
        <v>0.25</v>
      </c>
      <c r="Q458" s="58">
        <v>0.25</v>
      </c>
      <c r="R458" s="58">
        <v>0.25</v>
      </c>
      <c r="S458" s="58">
        <v>0.25</v>
      </c>
      <c r="T458" s="58">
        <v>0.25</v>
      </c>
      <c r="U458" s="58">
        <v>0.25</v>
      </c>
      <c r="V458" s="58">
        <v>0.25</v>
      </c>
      <c r="W458" s="58">
        <v>0.95</v>
      </c>
      <c r="X458" s="58">
        <v>0.95</v>
      </c>
      <c r="Y458" s="58">
        <v>0.1</v>
      </c>
      <c r="Z458" s="58">
        <v>0.1</v>
      </c>
      <c r="AA458" s="58">
        <v>0.1</v>
      </c>
      <c r="AB458" s="58">
        <v>0</v>
      </c>
      <c r="AC458" s="58">
        <v>0</v>
      </c>
      <c r="AD458" s="58">
        <v>0</v>
      </c>
      <c r="AE458" s="58">
        <v>0</v>
      </c>
      <c r="AF458" s="58" t="s">
        <v>3303</v>
      </c>
    </row>
    <row r="459" spans="1:32">
      <c r="A459" s="58" t="s">
        <v>773</v>
      </c>
      <c r="B459" s="58" t="s">
        <v>2</v>
      </c>
      <c r="D459" s="58" t="s">
        <v>1922</v>
      </c>
      <c r="E459" s="64">
        <v>41821</v>
      </c>
      <c r="F459" s="64">
        <v>41883</v>
      </c>
      <c r="G459" s="58" t="s">
        <v>1898</v>
      </c>
      <c r="H459" s="58">
        <v>0</v>
      </c>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c r="AF459" s="58" t="s">
        <v>3303</v>
      </c>
    </row>
    <row r="460" spans="1:32">
      <c r="A460" s="58" t="s">
        <v>773</v>
      </c>
      <c r="B460" s="58" t="s">
        <v>2</v>
      </c>
      <c r="D460" s="58" t="s">
        <v>1966</v>
      </c>
      <c r="E460" s="64">
        <v>41821</v>
      </c>
      <c r="F460" s="64">
        <v>41883</v>
      </c>
      <c r="G460" s="58" t="s">
        <v>1903</v>
      </c>
      <c r="H460" s="58">
        <v>0</v>
      </c>
      <c r="I460" s="58">
        <v>0</v>
      </c>
      <c r="J460" s="58">
        <v>0</v>
      </c>
      <c r="K460" s="58">
        <v>0</v>
      </c>
      <c r="L460" s="58">
        <v>0</v>
      </c>
      <c r="M460" s="58">
        <v>0</v>
      </c>
      <c r="N460" s="58">
        <v>0</v>
      </c>
      <c r="O460" s="58">
        <v>0</v>
      </c>
      <c r="P460" s="58">
        <v>0.15</v>
      </c>
      <c r="Q460" s="58">
        <v>0.15</v>
      </c>
      <c r="R460" s="58">
        <v>0.15</v>
      </c>
      <c r="S460" s="58">
        <v>0.15</v>
      </c>
      <c r="T460" s="58">
        <v>0.15</v>
      </c>
      <c r="U460" s="58">
        <v>0.15</v>
      </c>
      <c r="V460" s="58">
        <v>0.15</v>
      </c>
      <c r="W460" s="58">
        <v>0.15</v>
      </c>
      <c r="X460" s="58">
        <v>0.15</v>
      </c>
      <c r="Y460" s="58">
        <v>0.35</v>
      </c>
      <c r="Z460" s="58">
        <v>0.35</v>
      </c>
      <c r="AA460" s="58">
        <v>0</v>
      </c>
      <c r="AB460" s="58">
        <v>0</v>
      </c>
      <c r="AC460" s="58">
        <v>0</v>
      </c>
      <c r="AD460" s="58">
        <v>0</v>
      </c>
      <c r="AE460" s="58">
        <v>0</v>
      </c>
      <c r="AF460" s="58" t="s">
        <v>3303</v>
      </c>
    </row>
    <row r="461" spans="1:32">
      <c r="A461" s="58" t="s">
        <v>773</v>
      </c>
      <c r="B461" s="58" t="s">
        <v>2</v>
      </c>
      <c r="D461" s="58" t="s">
        <v>1922</v>
      </c>
      <c r="E461" s="64">
        <v>41640</v>
      </c>
      <c r="F461" s="64">
        <v>41820</v>
      </c>
      <c r="G461" s="58" t="s">
        <v>1898</v>
      </c>
      <c r="H461" s="58">
        <v>0</v>
      </c>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c r="AF461" s="58" t="s">
        <v>3303</v>
      </c>
    </row>
    <row r="462" spans="1:32">
      <c r="A462" s="58" t="s">
        <v>1978</v>
      </c>
      <c r="B462" s="58" t="s">
        <v>1924</v>
      </c>
      <c r="D462" s="58" t="s">
        <v>1911</v>
      </c>
      <c r="E462" s="64">
        <v>41640</v>
      </c>
      <c r="F462" s="64">
        <v>42004</v>
      </c>
      <c r="G462" s="58" t="s">
        <v>1903</v>
      </c>
      <c r="H462" s="58">
        <v>0</v>
      </c>
      <c r="I462" s="58">
        <v>0</v>
      </c>
      <c r="J462" s="58">
        <v>0</v>
      </c>
      <c r="K462" s="58">
        <v>0</v>
      </c>
      <c r="L462" s="58">
        <v>0</v>
      </c>
      <c r="M462" s="58">
        <v>0</v>
      </c>
      <c r="N462" s="58">
        <v>0</v>
      </c>
      <c r="O462" s="58">
        <v>0</v>
      </c>
      <c r="P462" s="58">
        <v>0.3</v>
      </c>
      <c r="Q462" s="58">
        <v>0.3</v>
      </c>
      <c r="R462" s="58">
        <v>0.3</v>
      </c>
      <c r="S462" s="58">
        <v>0.3</v>
      </c>
      <c r="T462" s="58">
        <v>0.3</v>
      </c>
      <c r="U462" s="58">
        <v>0.3</v>
      </c>
      <c r="V462" s="58">
        <v>0.3</v>
      </c>
      <c r="W462" s="58">
        <v>0.15</v>
      </c>
      <c r="X462" s="58">
        <v>0</v>
      </c>
      <c r="Y462" s="58">
        <v>0</v>
      </c>
      <c r="Z462" s="58">
        <v>0</v>
      </c>
      <c r="AA462" s="58">
        <v>0</v>
      </c>
      <c r="AB462" s="58">
        <v>0</v>
      </c>
      <c r="AC462" s="58">
        <v>0</v>
      </c>
      <c r="AD462" s="58">
        <v>0</v>
      </c>
      <c r="AE462" s="58">
        <v>0</v>
      </c>
      <c r="AF462" s="58" t="s">
        <v>3303</v>
      </c>
    </row>
    <row r="463" spans="1:32">
      <c r="A463" s="58" t="s">
        <v>1978</v>
      </c>
      <c r="B463" s="58" t="s">
        <v>1924</v>
      </c>
      <c r="D463" s="58" t="s">
        <v>1955</v>
      </c>
      <c r="E463" s="64">
        <v>41640</v>
      </c>
      <c r="F463" s="64">
        <v>42004</v>
      </c>
      <c r="G463" s="58" t="s">
        <v>1898</v>
      </c>
      <c r="H463" s="58">
        <v>0</v>
      </c>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c r="AF463" s="58" t="s">
        <v>3303</v>
      </c>
    </row>
    <row r="464" spans="1:32">
      <c r="A464" s="58" t="s">
        <v>865</v>
      </c>
      <c r="B464" s="58" t="s">
        <v>1901</v>
      </c>
      <c r="D464" s="58" t="s">
        <v>1911</v>
      </c>
      <c r="E464" s="64">
        <v>41640</v>
      </c>
      <c r="F464" s="64">
        <v>42004</v>
      </c>
      <c r="G464" s="58" t="s">
        <v>1903</v>
      </c>
      <c r="H464" s="58">
        <v>0.35</v>
      </c>
      <c r="I464" s="58">
        <v>0.35</v>
      </c>
      <c r="J464" s="58">
        <v>0.35</v>
      </c>
      <c r="K464" s="58">
        <v>0.35</v>
      </c>
      <c r="L464" s="58">
        <v>0.35</v>
      </c>
      <c r="M464" s="58">
        <v>0.35</v>
      </c>
      <c r="N464" s="58">
        <v>0.35</v>
      </c>
      <c r="O464" s="58">
        <v>0.35</v>
      </c>
      <c r="P464" s="58">
        <v>0.95</v>
      </c>
      <c r="Q464" s="58">
        <v>0.95</v>
      </c>
      <c r="R464" s="58">
        <v>0.95</v>
      </c>
      <c r="S464" s="58">
        <v>0.95</v>
      </c>
      <c r="T464" s="58">
        <v>0.95</v>
      </c>
      <c r="U464" s="58">
        <v>0.95</v>
      </c>
      <c r="V464" s="58">
        <v>0.95</v>
      </c>
      <c r="W464" s="58">
        <v>0.95</v>
      </c>
      <c r="X464" s="58">
        <v>0.95</v>
      </c>
      <c r="Y464" s="58">
        <v>0.35</v>
      </c>
      <c r="Z464" s="58">
        <v>0.35</v>
      </c>
      <c r="AA464" s="58">
        <v>0.35</v>
      </c>
      <c r="AB464" s="58">
        <v>0.35</v>
      </c>
      <c r="AC464" s="58">
        <v>0.35</v>
      </c>
      <c r="AD464" s="58">
        <v>0.35</v>
      </c>
      <c r="AE464" s="58">
        <v>0.35</v>
      </c>
      <c r="AF464" s="58" t="s">
        <v>3303</v>
      </c>
    </row>
    <row r="465" spans="1:32">
      <c r="A465" s="58" t="s">
        <v>865</v>
      </c>
      <c r="B465" s="58" t="s">
        <v>1901</v>
      </c>
      <c r="D465" s="58" t="s">
        <v>1904</v>
      </c>
      <c r="E465" s="64">
        <v>41640</v>
      </c>
      <c r="F465" s="64">
        <v>42004</v>
      </c>
      <c r="G465" s="58" t="s">
        <v>1898</v>
      </c>
      <c r="H465" s="58">
        <v>0.35</v>
      </c>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c r="AF465" s="58" t="s">
        <v>3303</v>
      </c>
    </row>
    <row r="466" spans="1:32">
      <c r="A466" s="58" t="s">
        <v>865</v>
      </c>
      <c r="B466" s="58" t="s">
        <v>1901</v>
      </c>
      <c r="D466" s="58" t="s">
        <v>1922</v>
      </c>
      <c r="E466" s="64">
        <v>41883</v>
      </c>
      <c r="F466" s="64">
        <v>42004</v>
      </c>
      <c r="G466" s="58" t="s">
        <v>1898</v>
      </c>
      <c r="H466" s="58">
        <v>0.35</v>
      </c>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8"/>
      <c r="AF466" s="58" t="s">
        <v>3303</v>
      </c>
    </row>
    <row r="467" spans="1:32">
      <c r="A467" s="58" t="s">
        <v>865</v>
      </c>
      <c r="B467" s="58" t="s">
        <v>1901</v>
      </c>
      <c r="D467" s="58" t="s">
        <v>1966</v>
      </c>
      <c r="E467" s="64">
        <v>41883</v>
      </c>
      <c r="F467" s="64">
        <v>42004</v>
      </c>
      <c r="G467" s="58" t="s">
        <v>1903</v>
      </c>
      <c r="H467" s="58">
        <v>0.35</v>
      </c>
      <c r="I467" s="58">
        <v>0.35</v>
      </c>
      <c r="J467" s="58">
        <v>0.35</v>
      </c>
      <c r="K467" s="58">
        <v>0.35</v>
      </c>
      <c r="L467" s="58">
        <v>0.35</v>
      </c>
      <c r="M467" s="58">
        <v>0.35</v>
      </c>
      <c r="N467" s="58">
        <v>0.35</v>
      </c>
      <c r="O467" s="58">
        <v>0.35</v>
      </c>
      <c r="P467" s="58">
        <v>0.95</v>
      </c>
      <c r="Q467" s="58">
        <v>0.95</v>
      </c>
      <c r="R467" s="58">
        <v>0.95</v>
      </c>
      <c r="S467" s="58">
        <v>0.95</v>
      </c>
      <c r="T467" s="58">
        <v>0.95</v>
      </c>
      <c r="U467" s="58">
        <v>0.95</v>
      </c>
      <c r="V467" s="58">
        <v>0.95</v>
      </c>
      <c r="W467" s="58">
        <v>0.95</v>
      </c>
      <c r="X467" s="58">
        <v>0.95</v>
      </c>
      <c r="Y467" s="58">
        <v>0.35</v>
      </c>
      <c r="Z467" s="58">
        <v>0.35</v>
      </c>
      <c r="AA467" s="58">
        <v>0.35</v>
      </c>
      <c r="AB467" s="58">
        <v>0.35</v>
      </c>
      <c r="AC467" s="58">
        <v>0.35</v>
      </c>
      <c r="AD467" s="58">
        <v>0.35</v>
      </c>
      <c r="AE467" s="58">
        <v>0.35</v>
      </c>
      <c r="AF467" s="58" t="s">
        <v>3303</v>
      </c>
    </row>
    <row r="468" spans="1:32">
      <c r="A468" s="58" t="s">
        <v>865</v>
      </c>
      <c r="B468" s="58" t="s">
        <v>1901</v>
      </c>
      <c r="D468" s="58" t="s">
        <v>1922</v>
      </c>
      <c r="E468" s="64">
        <v>41821</v>
      </c>
      <c r="F468" s="64">
        <v>41883</v>
      </c>
      <c r="G468" s="58" t="s">
        <v>1898</v>
      </c>
      <c r="H468" s="58">
        <v>0.25</v>
      </c>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8"/>
      <c r="AF468" s="58" t="s">
        <v>3303</v>
      </c>
    </row>
    <row r="469" spans="1:32">
      <c r="A469" s="58" t="s">
        <v>865</v>
      </c>
      <c r="B469" s="58" t="s">
        <v>1901</v>
      </c>
      <c r="D469" s="58" t="s">
        <v>1966</v>
      </c>
      <c r="E469" s="64">
        <v>41821</v>
      </c>
      <c r="F469" s="64">
        <v>41883</v>
      </c>
      <c r="G469" s="58" t="s">
        <v>1903</v>
      </c>
      <c r="H469" s="58">
        <v>0.25</v>
      </c>
      <c r="I469" s="58">
        <v>0.25</v>
      </c>
      <c r="J469" s="58">
        <v>0.25</v>
      </c>
      <c r="K469" s="58">
        <v>0.25</v>
      </c>
      <c r="L469" s="58">
        <v>0.25</v>
      </c>
      <c r="M469" s="58">
        <v>0.25</v>
      </c>
      <c r="N469" s="58">
        <v>0.25</v>
      </c>
      <c r="O469" s="58">
        <v>0.25</v>
      </c>
      <c r="P469" s="58">
        <v>0.5</v>
      </c>
      <c r="Q469" s="58">
        <v>0.5</v>
      </c>
      <c r="R469" s="58">
        <v>0.5</v>
      </c>
      <c r="S469" s="58">
        <v>0.5</v>
      </c>
      <c r="T469" s="58">
        <v>0.5</v>
      </c>
      <c r="U469" s="58">
        <v>0.5</v>
      </c>
      <c r="V469" s="58">
        <v>0.5</v>
      </c>
      <c r="W469" s="58">
        <v>0.5</v>
      </c>
      <c r="X469" s="58">
        <v>0.5</v>
      </c>
      <c r="Y469" s="58">
        <v>0.25</v>
      </c>
      <c r="Z469" s="58">
        <v>0.25</v>
      </c>
      <c r="AA469" s="58">
        <v>0.25</v>
      </c>
      <c r="AB469" s="58">
        <v>0.25</v>
      </c>
      <c r="AC469" s="58">
        <v>0.25</v>
      </c>
      <c r="AD469" s="58">
        <v>0.25</v>
      </c>
      <c r="AE469" s="58">
        <v>0.25</v>
      </c>
      <c r="AF469" s="58" t="s">
        <v>3303</v>
      </c>
    </row>
    <row r="470" spans="1:32">
      <c r="A470" s="58" t="s">
        <v>865</v>
      </c>
      <c r="B470" s="58" t="s">
        <v>1901</v>
      </c>
      <c r="D470" s="58" t="s">
        <v>1922</v>
      </c>
      <c r="E470" s="64">
        <v>41640</v>
      </c>
      <c r="F470" s="64">
        <v>41820</v>
      </c>
      <c r="G470" s="58" t="s">
        <v>1898</v>
      </c>
      <c r="H470" s="58">
        <v>0.35</v>
      </c>
      <c r="I470" s="58"/>
      <c r="J470" s="58"/>
      <c r="K470" s="58"/>
      <c r="L470" s="58"/>
      <c r="M470" s="58"/>
      <c r="N470" s="58"/>
      <c r="O470" s="58"/>
      <c r="P470" s="58"/>
      <c r="Q470" s="58"/>
      <c r="R470" s="58"/>
      <c r="S470" s="58"/>
      <c r="T470" s="58"/>
      <c r="U470" s="58"/>
      <c r="V470" s="58"/>
      <c r="W470" s="58"/>
      <c r="X470" s="58"/>
      <c r="Y470" s="58"/>
      <c r="Z470" s="58"/>
      <c r="AA470" s="58"/>
      <c r="AB470" s="58"/>
      <c r="AC470" s="58"/>
      <c r="AD470" s="58"/>
      <c r="AE470" s="58"/>
      <c r="AF470" s="58" t="s">
        <v>3303</v>
      </c>
    </row>
    <row r="471" spans="1:32">
      <c r="A471" s="58" t="s">
        <v>748</v>
      </c>
      <c r="B471" s="58" t="s">
        <v>0</v>
      </c>
      <c r="D471" s="58" t="s">
        <v>1911</v>
      </c>
      <c r="E471" s="64">
        <v>41640</v>
      </c>
      <c r="F471" s="64">
        <v>42004</v>
      </c>
      <c r="G471" s="58" t="s">
        <v>1903</v>
      </c>
      <c r="H471" s="58">
        <v>0.17730000000000001</v>
      </c>
      <c r="I471" s="58">
        <v>0.17730000000000001</v>
      </c>
      <c r="J471" s="58">
        <v>0.17730000000000001</v>
      </c>
      <c r="K471" s="58">
        <v>0.17730000000000001</v>
      </c>
      <c r="L471" s="58">
        <v>0.17730000000000001</v>
      </c>
      <c r="M471" s="58">
        <v>0.17730000000000001</v>
      </c>
      <c r="N471" s="58">
        <v>0.17730000000000001</v>
      </c>
      <c r="O471" s="58">
        <v>0.9</v>
      </c>
      <c r="P471" s="58">
        <v>0.9</v>
      </c>
      <c r="Q471" s="58">
        <v>0.9</v>
      </c>
      <c r="R471" s="58">
        <v>0.9</v>
      </c>
      <c r="S471" s="58">
        <v>0.9</v>
      </c>
      <c r="T471" s="58">
        <v>0.9</v>
      </c>
      <c r="U471" s="58">
        <v>0.9</v>
      </c>
      <c r="V471" s="58">
        <v>0.9</v>
      </c>
      <c r="W471" s="58">
        <v>0.9</v>
      </c>
      <c r="X471" s="58">
        <v>0.9</v>
      </c>
      <c r="Y471" s="58">
        <v>0.9</v>
      </c>
      <c r="Z471" s="58">
        <v>0.9</v>
      </c>
      <c r="AA471" s="58">
        <v>0.9</v>
      </c>
      <c r="AB471" s="58">
        <v>0.9</v>
      </c>
      <c r="AC471" s="58">
        <v>0.17730000000000001</v>
      </c>
      <c r="AD471" s="58">
        <v>0.17730000000000001</v>
      </c>
      <c r="AE471" s="58">
        <v>0.17730000000000001</v>
      </c>
      <c r="AF471" s="58" t="s">
        <v>3303</v>
      </c>
    </row>
    <row r="472" spans="1:32">
      <c r="A472" s="58" t="s">
        <v>748</v>
      </c>
      <c r="B472" s="58" t="s">
        <v>0</v>
      </c>
      <c r="D472" s="58" t="s">
        <v>1904</v>
      </c>
      <c r="E472" s="64">
        <v>41640</v>
      </c>
      <c r="F472" s="64">
        <v>42004</v>
      </c>
      <c r="G472" s="58" t="s">
        <v>1898</v>
      </c>
      <c r="H472" s="58">
        <v>0.17730000000000001</v>
      </c>
      <c r="I472" s="58"/>
      <c r="J472" s="58"/>
      <c r="K472" s="58"/>
      <c r="L472" s="58"/>
      <c r="M472" s="58"/>
      <c r="N472" s="58"/>
      <c r="O472" s="58"/>
      <c r="P472" s="58"/>
      <c r="Q472" s="58"/>
      <c r="R472" s="58"/>
      <c r="S472" s="58"/>
      <c r="T472" s="58"/>
      <c r="U472" s="58"/>
      <c r="V472" s="58"/>
      <c r="W472" s="58"/>
      <c r="X472" s="58"/>
      <c r="Y472" s="58"/>
      <c r="Z472" s="58"/>
      <c r="AA472" s="58"/>
      <c r="AB472" s="58"/>
      <c r="AC472" s="58"/>
      <c r="AD472" s="58"/>
      <c r="AE472" s="58"/>
      <c r="AF472" s="58" t="s">
        <v>3303</v>
      </c>
    </row>
    <row r="473" spans="1:32">
      <c r="A473" s="58" t="s">
        <v>748</v>
      </c>
      <c r="B473" s="58" t="s">
        <v>0</v>
      </c>
      <c r="D473" s="58" t="s">
        <v>1922</v>
      </c>
      <c r="E473" s="64">
        <v>41883</v>
      </c>
      <c r="F473" s="64">
        <v>42004</v>
      </c>
      <c r="G473" s="58" t="s">
        <v>1898</v>
      </c>
      <c r="H473" s="58">
        <v>0.17730000000000001</v>
      </c>
      <c r="I473" s="58"/>
      <c r="J473" s="58"/>
      <c r="K473" s="58"/>
      <c r="L473" s="58"/>
      <c r="M473" s="58"/>
      <c r="N473" s="58"/>
      <c r="O473" s="58"/>
      <c r="P473" s="58"/>
      <c r="Q473" s="58"/>
      <c r="R473" s="58"/>
      <c r="S473" s="58"/>
      <c r="T473" s="58"/>
      <c r="U473" s="58"/>
      <c r="V473" s="58"/>
      <c r="W473" s="58"/>
      <c r="X473" s="58"/>
      <c r="Y473" s="58"/>
      <c r="Z473" s="58"/>
      <c r="AA473" s="58"/>
      <c r="AB473" s="58"/>
      <c r="AC473" s="58"/>
      <c r="AD473" s="58"/>
      <c r="AE473" s="58"/>
      <c r="AF473" s="58" t="s">
        <v>3303</v>
      </c>
    </row>
    <row r="474" spans="1:32">
      <c r="A474" s="58" t="s">
        <v>748</v>
      </c>
      <c r="B474" s="58" t="s">
        <v>0</v>
      </c>
      <c r="D474" s="58" t="s">
        <v>1966</v>
      </c>
      <c r="E474" s="64">
        <v>41883</v>
      </c>
      <c r="F474" s="64">
        <v>42004</v>
      </c>
      <c r="G474" s="58" t="s">
        <v>1903</v>
      </c>
      <c r="H474" s="58">
        <v>0.17730000000000001</v>
      </c>
      <c r="I474" s="58">
        <v>0.17730000000000001</v>
      </c>
      <c r="J474" s="58">
        <v>0.17730000000000001</v>
      </c>
      <c r="K474" s="58">
        <v>0.17730000000000001</v>
      </c>
      <c r="L474" s="58">
        <v>0.17730000000000001</v>
      </c>
      <c r="M474" s="58">
        <v>0.17730000000000001</v>
      </c>
      <c r="N474" s="58">
        <v>0.17730000000000001</v>
      </c>
      <c r="O474" s="58">
        <v>0.9</v>
      </c>
      <c r="P474" s="58">
        <v>0.9</v>
      </c>
      <c r="Q474" s="58">
        <v>0.9</v>
      </c>
      <c r="R474" s="58">
        <v>0.9</v>
      </c>
      <c r="S474" s="58">
        <v>0.9</v>
      </c>
      <c r="T474" s="58">
        <v>0.9</v>
      </c>
      <c r="U474" s="58">
        <v>0.9</v>
      </c>
      <c r="V474" s="58">
        <v>0.9</v>
      </c>
      <c r="W474" s="58">
        <v>0.9</v>
      </c>
      <c r="X474" s="58">
        <v>0.9</v>
      </c>
      <c r="Y474" s="58">
        <v>0.9</v>
      </c>
      <c r="Z474" s="58">
        <v>0.9</v>
      </c>
      <c r="AA474" s="58">
        <v>0.9</v>
      </c>
      <c r="AB474" s="58">
        <v>0.9</v>
      </c>
      <c r="AC474" s="58">
        <v>0.17730000000000001</v>
      </c>
      <c r="AD474" s="58">
        <v>0.17730000000000001</v>
      </c>
      <c r="AE474" s="58">
        <v>0.17730000000000001</v>
      </c>
      <c r="AF474" s="58" t="s">
        <v>3303</v>
      </c>
    </row>
    <row r="475" spans="1:32">
      <c r="A475" s="58" t="s">
        <v>748</v>
      </c>
      <c r="B475" s="58" t="s">
        <v>0</v>
      </c>
      <c r="D475" s="58" t="s">
        <v>1922</v>
      </c>
      <c r="E475" s="64">
        <v>41821</v>
      </c>
      <c r="F475" s="64">
        <v>41883</v>
      </c>
      <c r="G475" s="58" t="s">
        <v>1898</v>
      </c>
      <c r="H475" s="58">
        <v>0.17730000000000001</v>
      </c>
      <c r="I475" s="58"/>
      <c r="J475" s="58"/>
      <c r="K475" s="58"/>
      <c r="L475" s="58"/>
      <c r="M475" s="58"/>
      <c r="N475" s="58"/>
      <c r="O475" s="58"/>
      <c r="P475" s="58"/>
      <c r="Q475" s="58"/>
      <c r="R475" s="58"/>
      <c r="S475" s="58"/>
      <c r="T475" s="58"/>
      <c r="U475" s="58"/>
      <c r="V475" s="58"/>
      <c r="W475" s="58"/>
      <c r="X475" s="58"/>
      <c r="Y475" s="58"/>
      <c r="Z475" s="58"/>
      <c r="AA475" s="58"/>
      <c r="AB475" s="58"/>
      <c r="AC475" s="58"/>
      <c r="AD475" s="58"/>
      <c r="AE475" s="58"/>
      <c r="AF475" s="58" t="s">
        <v>3303</v>
      </c>
    </row>
    <row r="476" spans="1:32">
      <c r="A476" s="58" t="s">
        <v>748</v>
      </c>
      <c r="B476" s="58" t="s">
        <v>0</v>
      </c>
      <c r="D476" s="58" t="s">
        <v>1966</v>
      </c>
      <c r="E476" s="64">
        <v>41821</v>
      </c>
      <c r="F476" s="64">
        <v>41883</v>
      </c>
      <c r="G476" s="58" t="s">
        <v>1903</v>
      </c>
      <c r="H476" s="58">
        <v>0.17730000000000001</v>
      </c>
      <c r="I476" s="58">
        <v>0.17730000000000001</v>
      </c>
      <c r="J476" s="58">
        <v>0.17730000000000001</v>
      </c>
      <c r="K476" s="58">
        <v>0.17730000000000001</v>
      </c>
      <c r="L476" s="58">
        <v>0.17730000000000001</v>
      </c>
      <c r="M476" s="58">
        <v>0.17730000000000001</v>
      </c>
      <c r="N476" s="58">
        <v>0.17730000000000001</v>
      </c>
      <c r="O476" s="58">
        <v>0.17730000000000001</v>
      </c>
      <c r="P476" s="58">
        <v>0.5</v>
      </c>
      <c r="Q476" s="58">
        <v>0.5</v>
      </c>
      <c r="R476" s="58">
        <v>0.5</v>
      </c>
      <c r="S476" s="58">
        <v>0.5</v>
      </c>
      <c r="T476" s="58">
        <v>0.5</v>
      </c>
      <c r="U476" s="58">
        <v>0.5</v>
      </c>
      <c r="V476" s="58">
        <v>0.5</v>
      </c>
      <c r="W476" s="58">
        <v>0.5</v>
      </c>
      <c r="X476" s="58">
        <v>0.5</v>
      </c>
      <c r="Y476" s="58">
        <v>0.5</v>
      </c>
      <c r="Z476" s="58">
        <v>0.5</v>
      </c>
      <c r="AA476" s="58">
        <v>0.5</v>
      </c>
      <c r="AB476" s="58">
        <v>0.17730000000000001</v>
      </c>
      <c r="AC476" s="58">
        <v>0.17730000000000001</v>
      </c>
      <c r="AD476" s="58">
        <v>0.17730000000000001</v>
      </c>
      <c r="AE476" s="58">
        <v>0.17730000000000001</v>
      </c>
      <c r="AF476" s="58" t="s">
        <v>3303</v>
      </c>
    </row>
    <row r="477" spans="1:32">
      <c r="A477" s="58" t="s">
        <v>748</v>
      </c>
      <c r="B477" s="58" t="s">
        <v>0</v>
      </c>
      <c r="D477" s="58" t="s">
        <v>1922</v>
      </c>
      <c r="E477" s="64">
        <v>41640</v>
      </c>
      <c r="F477" s="64">
        <v>41820</v>
      </c>
      <c r="G477" s="58" t="s">
        <v>1898</v>
      </c>
      <c r="H477" s="58">
        <v>0.17730000000000001</v>
      </c>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c r="AF477" s="58" t="s">
        <v>3303</v>
      </c>
    </row>
    <row r="478" spans="1:32">
      <c r="A478" s="58" t="s">
        <v>770</v>
      </c>
      <c r="B478" s="58" t="s">
        <v>2</v>
      </c>
      <c r="D478" s="58" t="s">
        <v>1911</v>
      </c>
      <c r="E478" s="64">
        <v>41640</v>
      </c>
      <c r="F478" s="64">
        <v>42004</v>
      </c>
      <c r="G478" s="58" t="s">
        <v>1903</v>
      </c>
      <c r="H478" s="58">
        <v>0</v>
      </c>
      <c r="I478" s="58">
        <v>0</v>
      </c>
      <c r="J478" s="58">
        <v>0</v>
      </c>
      <c r="K478" s="58">
        <v>0</v>
      </c>
      <c r="L478" s="58">
        <v>0</v>
      </c>
      <c r="M478" s="58">
        <v>0</v>
      </c>
      <c r="N478" s="58">
        <v>0</v>
      </c>
      <c r="O478" s="58">
        <v>0</v>
      </c>
      <c r="P478" s="58">
        <v>0.7</v>
      </c>
      <c r="Q478" s="58">
        <v>0.7</v>
      </c>
      <c r="R478" s="58">
        <v>0.7</v>
      </c>
      <c r="S478" s="58">
        <v>0.7</v>
      </c>
      <c r="T478" s="58">
        <v>0.7</v>
      </c>
      <c r="U478" s="58">
        <v>0.7</v>
      </c>
      <c r="V478" s="58">
        <v>0.7</v>
      </c>
      <c r="W478" s="58">
        <v>0.7</v>
      </c>
      <c r="X478" s="58">
        <v>0.15</v>
      </c>
      <c r="Y478" s="58">
        <v>0.15</v>
      </c>
      <c r="Z478" s="58">
        <v>0.15</v>
      </c>
      <c r="AA478" s="58">
        <v>0.15</v>
      </c>
      <c r="AB478" s="58">
        <v>0.15</v>
      </c>
      <c r="AC478" s="58">
        <v>0</v>
      </c>
      <c r="AD478" s="58">
        <v>0</v>
      </c>
      <c r="AE478" s="58">
        <v>0</v>
      </c>
      <c r="AF478" s="58" t="s">
        <v>3303</v>
      </c>
    </row>
    <row r="479" spans="1:32">
      <c r="A479" s="58" t="s">
        <v>770</v>
      </c>
      <c r="B479" s="58" t="s">
        <v>2</v>
      </c>
      <c r="D479" s="58" t="s">
        <v>1904</v>
      </c>
      <c r="E479" s="64">
        <v>41640</v>
      </c>
      <c r="F479" s="64">
        <v>42004</v>
      </c>
      <c r="G479" s="58" t="s">
        <v>1898</v>
      </c>
      <c r="H479" s="58">
        <v>0</v>
      </c>
      <c r="I479" s="58"/>
      <c r="J479" s="58"/>
      <c r="K479" s="58"/>
      <c r="L479" s="58"/>
      <c r="M479" s="58"/>
      <c r="N479" s="58"/>
      <c r="O479" s="58"/>
      <c r="P479" s="58"/>
      <c r="Q479" s="58"/>
      <c r="R479" s="58"/>
      <c r="S479" s="58"/>
      <c r="T479" s="58"/>
      <c r="U479" s="58"/>
      <c r="V479" s="58"/>
      <c r="W479" s="58"/>
      <c r="X479" s="58"/>
      <c r="Y479" s="58"/>
      <c r="Z479" s="58"/>
      <c r="AA479" s="58"/>
      <c r="AB479" s="58"/>
      <c r="AC479" s="58"/>
      <c r="AD479" s="58"/>
      <c r="AE479" s="58"/>
      <c r="AF479" s="58" t="s">
        <v>3303</v>
      </c>
    </row>
    <row r="480" spans="1:32">
      <c r="A480" s="58" t="s">
        <v>770</v>
      </c>
      <c r="B480" s="58" t="s">
        <v>2</v>
      </c>
      <c r="D480" s="58" t="s">
        <v>1922</v>
      </c>
      <c r="E480" s="64">
        <v>41883</v>
      </c>
      <c r="F480" s="64">
        <v>42004</v>
      </c>
      <c r="G480" s="58" t="s">
        <v>1898</v>
      </c>
      <c r="H480" s="58">
        <v>0</v>
      </c>
      <c r="I480" s="58"/>
      <c r="J480" s="58"/>
      <c r="K480" s="58"/>
      <c r="L480" s="58"/>
      <c r="M480" s="58"/>
      <c r="N480" s="58"/>
      <c r="O480" s="58"/>
      <c r="P480" s="58"/>
      <c r="Q480" s="58"/>
      <c r="R480" s="58"/>
      <c r="S480" s="58"/>
      <c r="T480" s="58"/>
      <c r="U480" s="58"/>
      <c r="V480" s="58"/>
      <c r="W480" s="58"/>
      <c r="X480" s="58"/>
      <c r="Y480" s="58"/>
      <c r="Z480" s="58"/>
      <c r="AA480" s="58"/>
      <c r="AB480" s="58"/>
      <c r="AC480" s="58"/>
      <c r="AD480" s="58"/>
      <c r="AE480" s="58"/>
      <c r="AF480" s="58" t="s">
        <v>3303</v>
      </c>
    </row>
    <row r="481" spans="1:32">
      <c r="A481" s="58" t="s">
        <v>770</v>
      </c>
      <c r="B481" s="58" t="s">
        <v>2</v>
      </c>
      <c r="D481" s="58" t="s">
        <v>1966</v>
      </c>
      <c r="E481" s="64">
        <v>41883</v>
      </c>
      <c r="F481" s="64">
        <v>42004</v>
      </c>
      <c r="G481" s="58" t="s">
        <v>1903</v>
      </c>
      <c r="H481" s="58">
        <v>0</v>
      </c>
      <c r="I481" s="58">
        <v>0</v>
      </c>
      <c r="J481" s="58">
        <v>0</v>
      </c>
      <c r="K481" s="58">
        <v>0</v>
      </c>
      <c r="L481" s="58">
        <v>0</v>
      </c>
      <c r="M481" s="58">
        <v>0</v>
      </c>
      <c r="N481" s="58">
        <v>0</v>
      </c>
      <c r="O481" s="58">
        <v>0</v>
      </c>
      <c r="P481" s="58">
        <v>0.7</v>
      </c>
      <c r="Q481" s="58">
        <v>0.7</v>
      </c>
      <c r="R481" s="58">
        <v>0.7</v>
      </c>
      <c r="S481" s="58">
        <v>0.7</v>
      </c>
      <c r="T481" s="58">
        <v>0.7</v>
      </c>
      <c r="U481" s="58">
        <v>0.7</v>
      </c>
      <c r="V481" s="58">
        <v>0.7</v>
      </c>
      <c r="W481" s="58">
        <v>0.7</v>
      </c>
      <c r="X481" s="58">
        <v>0.15</v>
      </c>
      <c r="Y481" s="58">
        <v>0.15</v>
      </c>
      <c r="Z481" s="58">
        <v>0.15</v>
      </c>
      <c r="AA481" s="58">
        <v>0.15</v>
      </c>
      <c r="AB481" s="58">
        <v>0.15</v>
      </c>
      <c r="AC481" s="58">
        <v>0</v>
      </c>
      <c r="AD481" s="58">
        <v>0</v>
      </c>
      <c r="AE481" s="58">
        <v>0</v>
      </c>
      <c r="AF481" s="58" t="s">
        <v>3303</v>
      </c>
    </row>
    <row r="482" spans="1:32">
      <c r="A482" s="58" t="s">
        <v>770</v>
      </c>
      <c r="B482" s="58" t="s">
        <v>2</v>
      </c>
      <c r="D482" s="58" t="s">
        <v>1922</v>
      </c>
      <c r="E482" s="64">
        <v>41821</v>
      </c>
      <c r="F482" s="64">
        <v>41883</v>
      </c>
      <c r="G482" s="58" t="s">
        <v>1898</v>
      </c>
      <c r="H482" s="58">
        <v>0</v>
      </c>
      <c r="I482" s="58"/>
      <c r="J482" s="58"/>
      <c r="K482" s="58"/>
      <c r="L482" s="58"/>
      <c r="M482" s="58"/>
      <c r="N482" s="58"/>
      <c r="O482" s="58"/>
      <c r="P482" s="58"/>
      <c r="Q482" s="58"/>
      <c r="R482" s="58"/>
      <c r="S482" s="58"/>
      <c r="T482" s="58"/>
      <c r="U482" s="58"/>
      <c r="V482" s="58"/>
      <c r="W482" s="58"/>
      <c r="X482" s="58"/>
      <c r="Y482" s="58"/>
      <c r="Z482" s="58"/>
      <c r="AA482" s="58"/>
      <c r="AB482" s="58"/>
      <c r="AC482" s="58"/>
      <c r="AD482" s="58"/>
      <c r="AE482" s="58"/>
      <c r="AF482" s="58" t="s">
        <v>3303</v>
      </c>
    </row>
    <row r="483" spans="1:32">
      <c r="A483" s="58" t="s">
        <v>770</v>
      </c>
      <c r="B483" s="58" t="s">
        <v>2</v>
      </c>
      <c r="D483" s="58" t="s">
        <v>1966</v>
      </c>
      <c r="E483" s="64">
        <v>41821</v>
      </c>
      <c r="F483" s="64">
        <v>41883</v>
      </c>
      <c r="G483" s="58" t="s">
        <v>1903</v>
      </c>
      <c r="H483" s="58">
        <v>0</v>
      </c>
      <c r="I483" s="58">
        <v>0</v>
      </c>
      <c r="J483" s="58">
        <v>0</v>
      </c>
      <c r="K483" s="58">
        <v>0</v>
      </c>
      <c r="L483" s="58">
        <v>0</v>
      </c>
      <c r="M483" s="58">
        <v>0</v>
      </c>
      <c r="N483" s="58">
        <v>0</v>
      </c>
      <c r="O483" s="58">
        <v>0</v>
      </c>
      <c r="P483" s="58">
        <v>0.15</v>
      </c>
      <c r="Q483" s="58">
        <v>0.15</v>
      </c>
      <c r="R483" s="58">
        <v>0.15</v>
      </c>
      <c r="S483" s="58">
        <v>0.15</v>
      </c>
      <c r="T483" s="58">
        <v>0.15</v>
      </c>
      <c r="U483" s="58">
        <v>0.15</v>
      </c>
      <c r="V483" s="58">
        <v>0.15</v>
      </c>
      <c r="W483" s="58">
        <v>0.15</v>
      </c>
      <c r="X483" s="58">
        <v>0.15</v>
      </c>
      <c r="Y483" s="58">
        <v>0.15</v>
      </c>
      <c r="Z483" s="58">
        <v>0.15</v>
      </c>
      <c r="AA483" s="58">
        <v>0.15</v>
      </c>
      <c r="AB483" s="58">
        <v>0.15</v>
      </c>
      <c r="AC483" s="58">
        <v>0</v>
      </c>
      <c r="AD483" s="58">
        <v>0</v>
      </c>
      <c r="AE483" s="58">
        <v>0</v>
      </c>
      <c r="AF483" s="58" t="s">
        <v>3303</v>
      </c>
    </row>
    <row r="484" spans="1:32">
      <c r="A484" s="58" t="s">
        <v>770</v>
      </c>
      <c r="B484" s="58" t="s">
        <v>2</v>
      </c>
      <c r="D484" s="58" t="s">
        <v>1922</v>
      </c>
      <c r="E484" s="64">
        <v>41640</v>
      </c>
      <c r="F484" s="64">
        <v>41820</v>
      </c>
      <c r="G484" s="58" t="s">
        <v>1898</v>
      </c>
      <c r="H484" s="58">
        <v>0</v>
      </c>
      <c r="I484" s="58"/>
      <c r="J484" s="58"/>
      <c r="K484" s="58"/>
      <c r="L484" s="58"/>
      <c r="M484" s="58"/>
      <c r="N484" s="58"/>
      <c r="O484" s="58"/>
      <c r="P484" s="58"/>
      <c r="Q484" s="58"/>
      <c r="R484" s="58"/>
      <c r="S484" s="58"/>
      <c r="T484" s="58"/>
      <c r="U484" s="58"/>
      <c r="V484" s="58"/>
      <c r="W484" s="58"/>
      <c r="X484" s="58"/>
      <c r="Y484" s="58"/>
      <c r="Z484" s="58"/>
      <c r="AA484" s="58"/>
      <c r="AB484" s="58"/>
      <c r="AC484" s="58"/>
      <c r="AD484" s="58"/>
      <c r="AE484" s="58"/>
      <c r="AF484" s="58" t="s">
        <v>3303</v>
      </c>
    </row>
    <row r="485" spans="1:32">
      <c r="A485" s="58" t="s">
        <v>1979</v>
      </c>
      <c r="B485" s="58" t="s">
        <v>2</v>
      </c>
      <c r="D485" s="58" t="s">
        <v>1911</v>
      </c>
      <c r="E485" s="64">
        <v>41640</v>
      </c>
      <c r="F485" s="64">
        <v>42004</v>
      </c>
      <c r="G485" s="58" t="s">
        <v>1903</v>
      </c>
      <c r="H485" s="58">
        <v>0</v>
      </c>
      <c r="I485" s="58">
        <v>0</v>
      </c>
      <c r="J485" s="58">
        <v>0</v>
      </c>
      <c r="K485" s="58">
        <v>0</v>
      </c>
      <c r="L485" s="58">
        <v>0</v>
      </c>
      <c r="M485" s="58">
        <v>0</v>
      </c>
      <c r="N485" s="58">
        <v>0</v>
      </c>
      <c r="O485" s="58">
        <v>0.15</v>
      </c>
      <c r="P485" s="58">
        <v>0.15</v>
      </c>
      <c r="Q485" s="58">
        <v>0.05</v>
      </c>
      <c r="R485" s="58">
        <v>0.05</v>
      </c>
      <c r="S485" s="58">
        <v>0.95</v>
      </c>
      <c r="T485" s="58">
        <v>0.95</v>
      </c>
      <c r="U485" s="58">
        <v>0.15</v>
      </c>
      <c r="V485" s="58">
        <v>0.15</v>
      </c>
      <c r="W485" s="58">
        <v>0</v>
      </c>
      <c r="X485" s="58">
        <v>0</v>
      </c>
      <c r="Y485" s="58">
        <v>0</v>
      </c>
      <c r="Z485" s="58">
        <v>0</v>
      </c>
      <c r="AA485" s="58">
        <v>0</v>
      </c>
      <c r="AB485" s="58">
        <v>0</v>
      </c>
      <c r="AC485" s="58">
        <v>0</v>
      </c>
      <c r="AD485" s="58">
        <v>0</v>
      </c>
      <c r="AE485" s="58">
        <v>0</v>
      </c>
      <c r="AF485" s="58" t="s">
        <v>3303</v>
      </c>
    </row>
    <row r="486" spans="1:32">
      <c r="A486" s="58" t="s">
        <v>1979</v>
      </c>
      <c r="B486" s="58" t="s">
        <v>2</v>
      </c>
      <c r="D486" s="58" t="s">
        <v>1904</v>
      </c>
      <c r="E486" s="64">
        <v>41640</v>
      </c>
      <c r="F486" s="64">
        <v>42004</v>
      </c>
      <c r="G486" s="58" t="s">
        <v>1898</v>
      </c>
      <c r="H486" s="58">
        <v>0</v>
      </c>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c r="AF486" s="58" t="s">
        <v>3303</v>
      </c>
    </row>
    <row r="487" spans="1:32">
      <c r="A487" s="58" t="s">
        <v>1979</v>
      </c>
      <c r="B487" s="58" t="s">
        <v>2</v>
      </c>
      <c r="D487" s="58" t="s">
        <v>1922</v>
      </c>
      <c r="E487" s="64">
        <v>41883</v>
      </c>
      <c r="F487" s="64">
        <v>42004</v>
      </c>
      <c r="G487" s="58" t="s">
        <v>1898</v>
      </c>
      <c r="H487" s="58">
        <v>0</v>
      </c>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c r="AF487" s="58" t="s">
        <v>3303</v>
      </c>
    </row>
    <row r="488" spans="1:32">
      <c r="A488" s="58" t="s">
        <v>1979</v>
      </c>
      <c r="B488" s="58" t="s">
        <v>2</v>
      </c>
      <c r="D488" s="58" t="s">
        <v>1966</v>
      </c>
      <c r="E488" s="64">
        <v>41883</v>
      </c>
      <c r="F488" s="64">
        <v>42004</v>
      </c>
      <c r="G488" s="58" t="s">
        <v>1903</v>
      </c>
      <c r="H488" s="58">
        <v>0</v>
      </c>
      <c r="I488" s="58">
        <v>0</v>
      </c>
      <c r="J488" s="58">
        <v>0</v>
      </c>
      <c r="K488" s="58">
        <v>0</v>
      </c>
      <c r="L488" s="58">
        <v>0</v>
      </c>
      <c r="M488" s="58">
        <v>0</v>
      </c>
      <c r="N488" s="58">
        <v>0</v>
      </c>
      <c r="O488" s="58">
        <v>0.15</v>
      </c>
      <c r="P488" s="58">
        <v>0.15</v>
      </c>
      <c r="Q488" s="58">
        <v>0.05</v>
      </c>
      <c r="R488" s="58">
        <v>0.05</v>
      </c>
      <c r="S488" s="58">
        <v>0.95</v>
      </c>
      <c r="T488" s="58">
        <v>0.95</v>
      </c>
      <c r="U488" s="58">
        <v>0.15</v>
      </c>
      <c r="V488" s="58">
        <v>0.15</v>
      </c>
      <c r="W488" s="58">
        <v>0</v>
      </c>
      <c r="X488" s="58">
        <v>0</v>
      </c>
      <c r="Y488" s="58">
        <v>0</v>
      </c>
      <c r="Z488" s="58">
        <v>0</v>
      </c>
      <c r="AA488" s="58">
        <v>0</v>
      </c>
      <c r="AB488" s="58">
        <v>0</v>
      </c>
      <c r="AC488" s="58">
        <v>0</v>
      </c>
      <c r="AD488" s="58">
        <v>0</v>
      </c>
      <c r="AE488" s="58">
        <v>0</v>
      </c>
      <c r="AF488" s="58" t="s">
        <v>3303</v>
      </c>
    </row>
    <row r="489" spans="1:32">
      <c r="A489" s="58" t="s">
        <v>1979</v>
      </c>
      <c r="B489" s="58" t="s">
        <v>2</v>
      </c>
      <c r="D489" s="58" t="s">
        <v>1922</v>
      </c>
      <c r="E489" s="64">
        <v>41821</v>
      </c>
      <c r="F489" s="64">
        <v>41883</v>
      </c>
      <c r="G489" s="58" t="s">
        <v>1898</v>
      </c>
      <c r="H489" s="58">
        <v>0</v>
      </c>
      <c r="I489" s="58"/>
      <c r="J489" s="58"/>
      <c r="K489" s="58"/>
      <c r="L489" s="58"/>
      <c r="M489" s="58"/>
      <c r="N489" s="58"/>
      <c r="O489" s="58"/>
      <c r="P489" s="58"/>
      <c r="Q489" s="58"/>
      <c r="R489" s="58"/>
      <c r="S489" s="58"/>
      <c r="T489" s="58"/>
      <c r="U489" s="58"/>
      <c r="V489" s="58"/>
      <c r="W489" s="58"/>
      <c r="X489" s="58"/>
      <c r="Y489" s="58"/>
      <c r="Z489" s="58"/>
      <c r="AA489" s="58"/>
      <c r="AB489" s="58"/>
      <c r="AC489" s="58"/>
      <c r="AD489" s="58"/>
      <c r="AE489" s="58"/>
      <c r="AF489" s="58" t="s">
        <v>3303</v>
      </c>
    </row>
    <row r="490" spans="1:32">
      <c r="A490" s="58" t="s">
        <v>1979</v>
      </c>
      <c r="B490" s="58" t="s">
        <v>2</v>
      </c>
      <c r="D490" s="58" t="s">
        <v>1966</v>
      </c>
      <c r="E490" s="64">
        <v>41821</v>
      </c>
      <c r="F490" s="64">
        <v>41883</v>
      </c>
      <c r="G490" s="58" t="s">
        <v>1903</v>
      </c>
      <c r="H490" s="58">
        <v>0</v>
      </c>
      <c r="I490" s="58">
        <v>0</v>
      </c>
      <c r="J490" s="58">
        <v>0</v>
      </c>
      <c r="K490" s="58">
        <v>0</v>
      </c>
      <c r="L490" s="58">
        <v>0</v>
      </c>
      <c r="M490" s="58">
        <v>0</v>
      </c>
      <c r="N490" s="58">
        <v>0</v>
      </c>
      <c r="O490" s="58">
        <v>0</v>
      </c>
      <c r="P490" s="58">
        <v>0</v>
      </c>
      <c r="Q490" s="58">
        <v>0.25</v>
      </c>
      <c r="R490" s="58">
        <v>0.25</v>
      </c>
      <c r="S490" s="58">
        <v>0.25</v>
      </c>
      <c r="T490" s="58">
        <v>0.25</v>
      </c>
      <c r="U490" s="58">
        <v>0.25</v>
      </c>
      <c r="V490" s="58">
        <v>0.25</v>
      </c>
      <c r="W490" s="58">
        <v>0</v>
      </c>
      <c r="X490" s="58">
        <v>0</v>
      </c>
      <c r="Y490" s="58">
        <v>0</v>
      </c>
      <c r="Z490" s="58">
        <v>0</v>
      </c>
      <c r="AA490" s="58">
        <v>0</v>
      </c>
      <c r="AB490" s="58">
        <v>0</v>
      </c>
      <c r="AC490" s="58">
        <v>0</v>
      </c>
      <c r="AD490" s="58">
        <v>0</v>
      </c>
      <c r="AE490" s="58">
        <v>0</v>
      </c>
      <c r="AF490" s="58" t="s">
        <v>3303</v>
      </c>
    </row>
    <row r="491" spans="1:32">
      <c r="A491" s="58" t="s">
        <v>1979</v>
      </c>
      <c r="B491" s="58" t="s">
        <v>2</v>
      </c>
      <c r="D491" s="58" t="s">
        <v>1922</v>
      </c>
      <c r="E491" s="64">
        <v>41640</v>
      </c>
      <c r="F491" s="64">
        <v>41820</v>
      </c>
      <c r="G491" s="58" t="s">
        <v>1898</v>
      </c>
      <c r="H491" s="58">
        <v>0</v>
      </c>
      <c r="I491" s="58"/>
      <c r="J491" s="58"/>
      <c r="K491" s="58"/>
      <c r="L491" s="58"/>
      <c r="M491" s="58"/>
      <c r="N491" s="58"/>
      <c r="O491" s="58"/>
      <c r="P491" s="58"/>
      <c r="Q491" s="58"/>
      <c r="R491" s="58"/>
      <c r="S491" s="58"/>
      <c r="T491" s="58"/>
      <c r="U491" s="58"/>
      <c r="V491" s="58"/>
      <c r="W491" s="58"/>
      <c r="X491" s="58"/>
      <c r="Y491" s="58"/>
      <c r="Z491" s="58"/>
      <c r="AA491" s="58"/>
      <c r="AB491" s="58"/>
      <c r="AC491" s="58"/>
      <c r="AD491" s="58"/>
      <c r="AE491" s="58"/>
      <c r="AF491" s="58" t="s">
        <v>3303</v>
      </c>
    </row>
    <row r="492" spans="1:32">
      <c r="A492" s="58" t="s">
        <v>847</v>
      </c>
      <c r="B492" s="58" t="s">
        <v>1913</v>
      </c>
      <c r="C492" s="58" t="s">
        <v>1914</v>
      </c>
      <c r="D492" s="58" t="s">
        <v>1906</v>
      </c>
      <c r="E492" s="64">
        <v>41640</v>
      </c>
      <c r="F492" s="64">
        <v>42004</v>
      </c>
      <c r="G492" s="58" t="s">
        <v>1903</v>
      </c>
      <c r="H492" s="58">
        <v>27</v>
      </c>
      <c r="I492" s="58">
        <v>27</v>
      </c>
      <c r="J492" s="58">
        <v>27</v>
      </c>
      <c r="K492" s="58">
        <v>27</v>
      </c>
      <c r="L492" s="58">
        <v>27</v>
      </c>
      <c r="M492" s="58">
        <v>27</v>
      </c>
      <c r="N492" s="58">
        <v>24</v>
      </c>
      <c r="O492" s="58">
        <v>24</v>
      </c>
      <c r="P492" s="58">
        <v>24</v>
      </c>
      <c r="Q492" s="58">
        <v>24</v>
      </c>
      <c r="R492" s="58">
        <v>24</v>
      </c>
      <c r="S492" s="58">
        <v>24</v>
      </c>
      <c r="T492" s="58">
        <v>24</v>
      </c>
      <c r="U492" s="58">
        <v>24</v>
      </c>
      <c r="V492" s="58">
        <v>24</v>
      </c>
      <c r="W492" s="58">
        <v>24</v>
      </c>
      <c r="X492" s="58">
        <v>24</v>
      </c>
      <c r="Y492" s="58">
        <v>24</v>
      </c>
      <c r="Z492" s="58">
        <v>24</v>
      </c>
      <c r="AA492" s="58">
        <v>24</v>
      </c>
      <c r="AB492" s="58">
        <v>24</v>
      </c>
      <c r="AC492" s="58">
        <v>27</v>
      </c>
      <c r="AD492" s="58">
        <v>27</v>
      </c>
      <c r="AE492" s="58">
        <v>27</v>
      </c>
      <c r="AF492" s="58" t="s">
        <v>3303</v>
      </c>
    </row>
    <row r="493" spans="1:32">
      <c r="A493" s="58" t="s">
        <v>847</v>
      </c>
      <c r="B493" s="58" t="s">
        <v>1913</v>
      </c>
      <c r="C493" s="58" t="s">
        <v>1914</v>
      </c>
      <c r="D493" s="58" t="s">
        <v>1904</v>
      </c>
      <c r="E493" s="64">
        <v>41640</v>
      </c>
      <c r="F493" s="64">
        <v>42004</v>
      </c>
      <c r="G493" s="58" t="s">
        <v>1898</v>
      </c>
      <c r="H493" s="58">
        <v>27</v>
      </c>
      <c r="I493" s="58"/>
      <c r="J493" s="58"/>
      <c r="K493" s="58"/>
      <c r="L493" s="58"/>
      <c r="M493" s="58"/>
      <c r="N493" s="58"/>
      <c r="O493" s="58"/>
      <c r="P493" s="58"/>
      <c r="Q493" s="58"/>
      <c r="R493" s="58"/>
      <c r="S493" s="58"/>
      <c r="T493" s="58"/>
      <c r="U493" s="58"/>
      <c r="V493" s="58"/>
      <c r="W493" s="58"/>
      <c r="X493" s="58"/>
      <c r="Y493" s="58"/>
      <c r="Z493" s="58"/>
      <c r="AA493" s="58"/>
      <c r="AB493" s="58"/>
      <c r="AC493" s="58"/>
      <c r="AD493" s="58"/>
      <c r="AE493" s="58"/>
      <c r="AF493" s="58" t="s">
        <v>3303</v>
      </c>
    </row>
    <row r="494" spans="1:32">
      <c r="A494" s="58" t="s">
        <v>847</v>
      </c>
      <c r="B494" s="58" t="s">
        <v>1913</v>
      </c>
      <c r="C494" s="58" t="s">
        <v>1914</v>
      </c>
      <c r="D494" s="58" t="s">
        <v>1905</v>
      </c>
      <c r="E494" s="64">
        <v>41640</v>
      </c>
      <c r="F494" s="64">
        <v>42004</v>
      </c>
      <c r="G494" s="58" t="s">
        <v>1898</v>
      </c>
      <c r="H494" s="58">
        <v>24</v>
      </c>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8"/>
      <c r="AF494" s="58" t="s">
        <v>3303</v>
      </c>
    </row>
    <row r="495" spans="1:32">
      <c r="A495" s="58" t="s">
        <v>847</v>
      </c>
      <c r="B495" s="58" t="s">
        <v>1913</v>
      </c>
      <c r="C495" s="58" t="s">
        <v>1914</v>
      </c>
      <c r="D495" s="58" t="s">
        <v>1918</v>
      </c>
      <c r="E495" s="64">
        <v>41883</v>
      </c>
      <c r="F495" s="64">
        <v>42004</v>
      </c>
      <c r="G495" s="58" t="s">
        <v>1903</v>
      </c>
      <c r="H495" s="58">
        <v>27</v>
      </c>
      <c r="I495" s="58">
        <v>27</v>
      </c>
      <c r="J495" s="58">
        <v>27</v>
      </c>
      <c r="K495" s="58">
        <v>27</v>
      </c>
      <c r="L495" s="58">
        <v>27</v>
      </c>
      <c r="M495" s="58">
        <v>27</v>
      </c>
      <c r="N495" s="58">
        <v>24</v>
      </c>
      <c r="O495" s="58">
        <v>24</v>
      </c>
      <c r="P495" s="58">
        <v>24</v>
      </c>
      <c r="Q495" s="58">
        <v>24</v>
      </c>
      <c r="R495" s="58">
        <v>24</v>
      </c>
      <c r="S495" s="58">
        <v>24</v>
      </c>
      <c r="T495" s="58">
        <v>24</v>
      </c>
      <c r="U495" s="58">
        <v>24</v>
      </c>
      <c r="V495" s="58">
        <v>24</v>
      </c>
      <c r="W495" s="58">
        <v>24</v>
      </c>
      <c r="X495" s="58">
        <v>24</v>
      </c>
      <c r="Y495" s="58">
        <v>24</v>
      </c>
      <c r="Z495" s="58">
        <v>24</v>
      </c>
      <c r="AA495" s="58">
        <v>24</v>
      </c>
      <c r="AB495" s="58">
        <v>24</v>
      </c>
      <c r="AC495" s="58">
        <v>27</v>
      </c>
      <c r="AD495" s="58">
        <v>27</v>
      </c>
      <c r="AE495" s="58">
        <v>27</v>
      </c>
      <c r="AF495" s="58" t="s">
        <v>3303</v>
      </c>
    </row>
    <row r="496" spans="1:32">
      <c r="A496" s="58" t="s">
        <v>847</v>
      </c>
      <c r="B496" s="58" t="s">
        <v>1913</v>
      </c>
      <c r="C496" s="58" t="s">
        <v>1914</v>
      </c>
      <c r="D496" s="58" t="s">
        <v>1918</v>
      </c>
      <c r="E496" s="64">
        <v>41821</v>
      </c>
      <c r="F496" s="64">
        <v>41883</v>
      </c>
      <c r="G496" s="58" t="s">
        <v>1903</v>
      </c>
      <c r="H496" s="58">
        <v>27</v>
      </c>
      <c r="I496" s="58">
        <v>27</v>
      </c>
      <c r="J496" s="58">
        <v>27</v>
      </c>
      <c r="K496" s="58">
        <v>27</v>
      </c>
      <c r="L496" s="58">
        <v>27</v>
      </c>
      <c r="M496" s="58">
        <v>27</v>
      </c>
      <c r="N496" s="58">
        <v>27</v>
      </c>
      <c r="O496" s="58">
        <v>24</v>
      </c>
      <c r="P496" s="58">
        <v>24</v>
      </c>
      <c r="Q496" s="58">
        <v>24</v>
      </c>
      <c r="R496" s="58">
        <v>24</v>
      </c>
      <c r="S496" s="58">
        <v>24</v>
      </c>
      <c r="T496" s="58">
        <v>24</v>
      </c>
      <c r="U496" s="58">
        <v>24</v>
      </c>
      <c r="V496" s="58">
        <v>24</v>
      </c>
      <c r="W496" s="58">
        <v>24</v>
      </c>
      <c r="X496" s="58">
        <v>24</v>
      </c>
      <c r="Y496" s="58">
        <v>24</v>
      </c>
      <c r="Z496" s="58">
        <v>27</v>
      </c>
      <c r="AA496" s="58">
        <v>27</v>
      </c>
      <c r="AB496" s="58">
        <v>27</v>
      </c>
      <c r="AC496" s="58">
        <v>27</v>
      </c>
      <c r="AD496" s="58">
        <v>27</v>
      </c>
      <c r="AE496" s="58">
        <v>27</v>
      </c>
      <c r="AF496" s="58" t="s">
        <v>3303</v>
      </c>
    </row>
    <row r="497" spans="1:32">
      <c r="A497" s="58" t="s">
        <v>854</v>
      </c>
      <c r="B497" s="58" t="s">
        <v>1913</v>
      </c>
      <c r="C497" s="58" t="s">
        <v>1914</v>
      </c>
      <c r="D497" s="58" t="s">
        <v>1917</v>
      </c>
      <c r="E497" s="64">
        <v>41640</v>
      </c>
      <c r="F497" s="64">
        <v>42004</v>
      </c>
      <c r="G497" s="58" t="s">
        <v>1898</v>
      </c>
      <c r="H497" s="58">
        <v>27</v>
      </c>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t="s">
        <v>3303</v>
      </c>
    </row>
    <row r="498" spans="1:32">
      <c r="A498" s="58" t="s">
        <v>854</v>
      </c>
      <c r="B498" s="58" t="s">
        <v>1913</v>
      </c>
      <c r="C498" s="58" t="s">
        <v>1914</v>
      </c>
      <c r="D498" s="58" t="s">
        <v>1905</v>
      </c>
      <c r="E498" s="64">
        <v>41640</v>
      </c>
      <c r="F498" s="64">
        <v>42004</v>
      </c>
      <c r="G498" s="58" t="s">
        <v>1903</v>
      </c>
      <c r="H498" s="58">
        <v>27</v>
      </c>
      <c r="I498" s="58">
        <v>27</v>
      </c>
      <c r="J498" s="58">
        <v>27</v>
      </c>
      <c r="K498" s="58">
        <v>27</v>
      </c>
      <c r="L498" s="58">
        <v>27</v>
      </c>
      <c r="M498" s="58">
        <v>27</v>
      </c>
      <c r="N498" s="58">
        <v>24</v>
      </c>
      <c r="O498" s="58">
        <v>24</v>
      </c>
      <c r="P498" s="58">
        <v>24</v>
      </c>
      <c r="Q498" s="58">
        <v>24</v>
      </c>
      <c r="R498" s="58">
        <v>24</v>
      </c>
      <c r="S498" s="58">
        <v>24</v>
      </c>
      <c r="T498" s="58">
        <v>24</v>
      </c>
      <c r="U498" s="58">
        <v>24</v>
      </c>
      <c r="V498" s="58">
        <v>24</v>
      </c>
      <c r="W498" s="58">
        <v>24</v>
      </c>
      <c r="X498" s="58">
        <v>24</v>
      </c>
      <c r="Y498" s="58">
        <v>24</v>
      </c>
      <c r="Z498" s="58">
        <v>24</v>
      </c>
      <c r="AA498" s="58">
        <v>24</v>
      </c>
      <c r="AB498" s="58">
        <v>24</v>
      </c>
      <c r="AC498" s="58">
        <v>27</v>
      </c>
      <c r="AD498" s="58">
        <v>27</v>
      </c>
      <c r="AE498" s="58">
        <v>27</v>
      </c>
      <c r="AF498" s="58" t="s">
        <v>3303</v>
      </c>
    </row>
    <row r="499" spans="1:32">
      <c r="A499" s="58" t="s">
        <v>1980</v>
      </c>
      <c r="B499" s="58" t="s">
        <v>1916</v>
      </c>
      <c r="D499" s="58" t="s">
        <v>1917</v>
      </c>
      <c r="E499" s="64">
        <v>41640</v>
      </c>
      <c r="F499" s="64">
        <v>42004</v>
      </c>
      <c r="G499" s="58" t="s">
        <v>1898</v>
      </c>
      <c r="H499" s="58">
        <v>1.1000000000000001</v>
      </c>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c r="AF499" s="58" t="s">
        <v>3303</v>
      </c>
    </row>
    <row r="500" spans="1:32">
      <c r="A500" s="58" t="s">
        <v>1980</v>
      </c>
      <c r="B500" s="58" t="s">
        <v>1916</v>
      </c>
      <c r="D500" s="58" t="s">
        <v>1905</v>
      </c>
      <c r="E500" s="64">
        <v>41640</v>
      </c>
      <c r="F500" s="64">
        <v>42004</v>
      </c>
      <c r="G500" s="58" t="s">
        <v>1898</v>
      </c>
      <c r="H500" s="58">
        <v>0.6</v>
      </c>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t="s">
        <v>3303</v>
      </c>
    </row>
    <row r="501" spans="1:32">
      <c r="A501" s="58" t="s">
        <v>1980</v>
      </c>
      <c r="B501" s="58" t="s">
        <v>1916</v>
      </c>
      <c r="D501" s="58" t="s">
        <v>1918</v>
      </c>
      <c r="E501" s="64">
        <v>41913</v>
      </c>
      <c r="F501" s="64">
        <v>42004</v>
      </c>
      <c r="G501" s="58" t="s">
        <v>1898</v>
      </c>
      <c r="H501" s="58">
        <v>1.1000000000000001</v>
      </c>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c r="AF501" s="58" t="s">
        <v>3303</v>
      </c>
    </row>
    <row r="502" spans="1:32">
      <c r="A502" s="58" t="s">
        <v>1980</v>
      </c>
      <c r="B502" s="58" t="s">
        <v>1916</v>
      </c>
      <c r="D502" s="58" t="s">
        <v>1918</v>
      </c>
      <c r="E502" s="64">
        <v>41760</v>
      </c>
      <c r="F502" s="64">
        <v>41912</v>
      </c>
      <c r="G502" s="58" t="s">
        <v>1898</v>
      </c>
      <c r="H502" s="58">
        <v>0.6</v>
      </c>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c r="AF502" s="58" t="s">
        <v>3303</v>
      </c>
    </row>
    <row r="503" spans="1:32">
      <c r="A503" s="58" t="s">
        <v>1981</v>
      </c>
      <c r="B503" s="58" t="s">
        <v>2</v>
      </c>
      <c r="D503" s="58" t="s">
        <v>1911</v>
      </c>
      <c r="E503" s="64">
        <v>41640</v>
      </c>
      <c r="F503" s="64">
        <v>42004</v>
      </c>
      <c r="G503" s="58" t="s">
        <v>1903</v>
      </c>
      <c r="H503" s="58">
        <v>0</v>
      </c>
      <c r="I503" s="58">
        <v>0</v>
      </c>
      <c r="J503" s="58">
        <v>0</v>
      </c>
      <c r="K503" s="58">
        <v>0</v>
      </c>
      <c r="L503" s="58">
        <v>0</v>
      </c>
      <c r="M503" s="58">
        <v>0</v>
      </c>
      <c r="N503" s="58">
        <v>0</v>
      </c>
      <c r="O503" s="58">
        <v>0</v>
      </c>
      <c r="P503" s="58">
        <v>0.7</v>
      </c>
      <c r="Q503" s="58">
        <v>0.7</v>
      </c>
      <c r="R503" s="58">
        <v>0.7</v>
      </c>
      <c r="S503" s="58">
        <v>0.7</v>
      </c>
      <c r="T503" s="58">
        <v>0.7</v>
      </c>
      <c r="U503" s="58">
        <v>0.7</v>
      </c>
      <c r="V503" s="58">
        <v>0.7</v>
      </c>
      <c r="W503" s="58">
        <v>0.7</v>
      </c>
      <c r="X503" s="58">
        <v>0.7</v>
      </c>
      <c r="Y503" s="58">
        <v>0.7</v>
      </c>
      <c r="Z503" s="58">
        <v>0.7</v>
      </c>
      <c r="AA503" s="58">
        <v>0.7</v>
      </c>
      <c r="AB503" s="58">
        <v>0.7</v>
      </c>
      <c r="AC503" s="58">
        <v>0</v>
      </c>
      <c r="AD503" s="58">
        <v>0</v>
      </c>
      <c r="AE503" s="58">
        <v>0</v>
      </c>
      <c r="AF503" s="58" t="s">
        <v>3303</v>
      </c>
    </row>
    <row r="504" spans="1:32">
      <c r="A504" s="58" t="s">
        <v>1981</v>
      </c>
      <c r="B504" s="58" t="s">
        <v>2</v>
      </c>
      <c r="D504" s="58" t="s">
        <v>1904</v>
      </c>
      <c r="E504" s="64">
        <v>41640</v>
      </c>
      <c r="F504" s="64">
        <v>42004</v>
      </c>
      <c r="G504" s="58" t="s">
        <v>1898</v>
      </c>
      <c r="H504" s="58">
        <v>0</v>
      </c>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c r="AF504" s="58" t="s">
        <v>3303</v>
      </c>
    </row>
    <row r="505" spans="1:32">
      <c r="A505" s="58" t="s">
        <v>1981</v>
      </c>
      <c r="B505" s="58" t="s">
        <v>2</v>
      </c>
      <c r="D505" s="58" t="s">
        <v>1922</v>
      </c>
      <c r="E505" s="64">
        <v>41883</v>
      </c>
      <c r="F505" s="64">
        <v>42004</v>
      </c>
      <c r="G505" s="58" t="s">
        <v>1898</v>
      </c>
      <c r="H505" s="58">
        <v>0</v>
      </c>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8"/>
      <c r="AF505" s="58" t="s">
        <v>3303</v>
      </c>
    </row>
    <row r="506" spans="1:32">
      <c r="A506" s="58" t="s">
        <v>1981</v>
      </c>
      <c r="B506" s="58" t="s">
        <v>2</v>
      </c>
      <c r="D506" s="58" t="s">
        <v>1966</v>
      </c>
      <c r="E506" s="64">
        <v>41883</v>
      </c>
      <c r="F506" s="64">
        <v>42004</v>
      </c>
      <c r="G506" s="58" t="s">
        <v>1903</v>
      </c>
      <c r="H506" s="58">
        <v>0</v>
      </c>
      <c r="I506" s="58">
        <v>0</v>
      </c>
      <c r="J506" s="58">
        <v>0</v>
      </c>
      <c r="K506" s="58">
        <v>0</v>
      </c>
      <c r="L506" s="58">
        <v>0</v>
      </c>
      <c r="M506" s="58">
        <v>0</v>
      </c>
      <c r="N506" s="58">
        <v>0</v>
      </c>
      <c r="O506" s="58">
        <v>0</v>
      </c>
      <c r="P506" s="58">
        <v>0.7</v>
      </c>
      <c r="Q506" s="58">
        <v>0.7</v>
      </c>
      <c r="R506" s="58">
        <v>0.7</v>
      </c>
      <c r="S506" s="58">
        <v>0.7</v>
      </c>
      <c r="T506" s="58">
        <v>0.7</v>
      </c>
      <c r="U506" s="58">
        <v>0.7</v>
      </c>
      <c r="V506" s="58">
        <v>0.7</v>
      </c>
      <c r="W506" s="58">
        <v>0.7</v>
      </c>
      <c r="X506" s="58">
        <v>0.7</v>
      </c>
      <c r="Y506" s="58">
        <v>0.7</v>
      </c>
      <c r="Z506" s="58">
        <v>0.7</v>
      </c>
      <c r="AA506" s="58">
        <v>0.7</v>
      </c>
      <c r="AB506" s="58">
        <v>0.7</v>
      </c>
      <c r="AC506" s="58">
        <v>0</v>
      </c>
      <c r="AD506" s="58">
        <v>0</v>
      </c>
      <c r="AE506" s="58">
        <v>0</v>
      </c>
      <c r="AF506" s="58" t="s">
        <v>3303</v>
      </c>
    </row>
    <row r="507" spans="1:32">
      <c r="A507" s="58" t="s">
        <v>1981</v>
      </c>
      <c r="B507" s="58" t="s">
        <v>2</v>
      </c>
      <c r="D507" s="58" t="s">
        <v>1922</v>
      </c>
      <c r="E507" s="64">
        <v>41821</v>
      </c>
      <c r="F507" s="64">
        <v>41883</v>
      </c>
      <c r="G507" s="58" t="s">
        <v>1898</v>
      </c>
      <c r="H507" s="58">
        <v>0</v>
      </c>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8"/>
      <c r="AF507" s="58" t="s">
        <v>3303</v>
      </c>
    </row>
    <row r="508" spans="1:32">
      <c r="A508" s="58" t="s">
        <v>1981</v>
      </c>
      <c r="B508" s="58" t="s">
        <v>2</v>
      </c>
      <c r="D508" s="58" t="s">
        <v>1966</v>
      </c>
      <c r="E508" s="64">
        <v>41821</v>
      </c>
      <c r="F508" s="64">
        <v>41883</v>
      </c>
      <c r="G508" s="58" t="s">
        <v>1903</v>
      </c>
      <c r="H508" s="58">
        <v>0</v>
      </c>
      <c r="I508" s="58">
        <v>0</v>
      </c>
      <c r="J508" s="58">
        <v>0</v>
      </c>
      <c r="K508" s="58">
        <v>0</v>
      </c>
      <c r="L508" s="58">
        <v>0</v>
      </c>
      <c r="M508" s="58">
        <v>0</v>
      </c>
      <c r="N508" s="58">
        <v>0</v>
      </c>
      <c r="O508" s="58">
        <v>0</v>
      </c>
      <c r="P508" s="58">
        <v>0.5</v>
      </c>
      <c r="Q508" s="58">
        <v>0.5</v>
      </c>
      <c r="R508" s="58">
        <v>0.5</v>
      </c>
      <c r="S508" s="58">
        <v>0.5</v>
      </c>
      <c r="T508" s="58">
        <v>0.5</v>
      </c>
      <c r="U508" s="58">
        <v>0.5</v>
      </c>
      <c r="V508" s="58">
        <v>0.5</v>
      </c>
      <c r="W508" s="58">
        <v>0.5</v>
      </c>
      <c r="X508" s="58">
        <v>0.5</v>
      </c>
      <c r="Y508" s="58">
        <v>0.5</v>
      </c>
      <c r="Z508" s="58">
        <v>0.5</v>
      </c>
      <c r="AA508" s="58">
        <v>0.5</v>
      </c>
      <c r="AB508" s="58">
        <v>0.5</v>
      </c>
      <c r="AC508" s="58">
        <v>0</v>
      </c>
      <c r="AD508" s="58">
        <v>0</v>
      </c>
      <c r="AE508" s="58">
        <v>0</v>
      </c>
      <c r="AF508" s="58" t="s">
        <v>3303</v>
      </c>
    </row>
    <row r="509" spans="1:32">
      <c r="A509" s="58" t="s">
        <v>1981</v>
      </c>
      <c r="B509" s="58" t="s">
        <v>2</v>
      </c>
      <c r="D509" s="58" t="s">
        <v>1922</v>
      </c>
      <c r="E509" s="64">
        <v>41640</v>
      </c>
      <c r="F509" s="64">
        <v>41820</v>
      </c>
      <c r="G509" s="58" t="s">
        <v>1898</v>
      </c>
      <c r="H509" s="58">
        <v>0</v>
      </c>
      <c r="I509" s="58"/>
      <c r="J509" s="58"/>
      <c r="K509" s="58"/>
      <c r="L509" s="58"/>
      <c r="M509" s="58"/>
      <c r="N509" s="58"/>
      <c r="O509" s="58"/>
      <c r="P509" s="58"/>
      <c r="Q509" s="58"/>
      <c r="R509" s="58"/>
      <c r="S509" s="58"/>
      <c r="T509" s="58"/>
      <c r="U509" s="58"/>
      <c r="V509" s="58"/>
      <c r="W509" s="58"/>
      <c r="X509" s="58"/>
      <c r="Y509" s="58"/>
      <c r="Z509" s="58"/>
      <c r="AA509" s="58"/>
      <c r="AB509" s="58"/>
      <c r="AC509" s="58"/>
      <c r="AD509" s="58"/>
      <c r="AE509" s="58"/>
      <c r="AF509" s="58" t="s">
        <v>3303</v>
      </c>
    </row>
    <row r="510" spans="1:32">
      <c r="A510" s="58" t="s">
        <v>772</v>
      </c>
      <c r="B510" s="58" t="s">
        <v>2</v>
      </c>
      <c r="D510" s="58" t="s">
        <v>1911</v>
      </c>
      <c r="E510" s="64">
        <v>41640</v>
      </c>
      <c r="F510" s="64">
        <v>42004</v>
      </c>
      <c r="G510" s="58" t="s">
        <v>1903</v>
      </c>
      <c r="H510" s="58">
        <v>0</v>
      </c>
      <c r="I510" s="58">
        <v>0</v>
      </c>
      <c r="J510" s="58">
        <v>0</v>
      </c>
      <c r="K510" s="58">
        <v>0</v>
      </c>
      <c r="L510" s="58">
        <v>0</v>
      </c>
      <c r="M510" s="58">
        <v>0</v>
      </c>
      <c r="N510" s="58">
        <v>0</v>
      </c>
      <c r="O510" s="58">
        <v>0</v>
      </c>
      <c r="P510" s="58">
        <v>0.35</v>
      </c>
      <c r="Q510" s="58">
        <v>0.35</v>
      </c>
      <c r="R510" s="58">
        <v>0.35</v>
      </c>
      <c r="S510" s="58">
        <v>0.35</v>
      </c>
      <c r="T510" s="58">
        <v>0.35</v>
      </c>
      <c r="U510" s="58">
        <v>0.35</v>
      </c>
      <c r="V510" s="58">
        <v>0.35</v>
      </c>
      <c r="W510" s="58">
        <v>0.35</v>
      </c>
      <c r="X510" s="58">
        <v>0.95</v>
      </c>
      <c r="Y510" s="58">
        <v>0.95</v>
      </c>
      <c r="Z510" s="58">
        <v>0.95</v>
      </c>
      <c r="AA510" s="58">
        <v>0.95</v>
      </c>
      <c r="AB510" s="58">
        <v>0.95</v>
      </c>
      <c r="AC510" s="58">
        <v>0</v>
      </c>
      <c r="AD510" s="58">
        <v>0</v>
      </c>
      <c r="AE510" s="58">
        <v>0</v>
      </c>
      <c r="AF510" s="58" t="s">
        <v>3303</v>
      </c>
    </row>
    <row r="511" spans="1:32">
      <c r="A511" s="58" t="s">
        <v>772</v>
      </c>
      <c r="B511" s="58" t="s">
        <v>2</v>
      </c>
      <c r="D511" s="58" t="s">
        <v>1904</v>
      </c>
      <c r="E511" s="64">
        <v>41640</v>
      </c>
      <c r="F511" s="64">
        <v>42004</v>
      </c>
      <c r="G511" s="58" t="s">
        <v>1898</v>
      </c>
      <c r="H511" s="58">
        <v>0</v>
      </c>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c r="AF511" s="58" t="s">
        <v>3303</v>
      </c>
    </row>
    <row r="512" spans="1:32">
      <c r="A512" s="58" t="s">
        <v>772</v>
      </c>
      <c r="B512" s="58" t="s">
        <v>2</v>
      </c>
      <c r="D512" s="58" t="s">
        <v>1922</v>
      </c>
      <c r="E512" s="64">
        <v>41883</v>
      </c>
      <c r="F512" s="64">
        <v>42004</v>
      </c>
      <c r="G512" s="58" t="s">
        <v>1898</v>
      </c>
      <c r="H512" s="58">
        <v>0</v>
      </c>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8"/>
      <c r="AF512" s="58" t="s">
        <v>3303</v>
      </c>
    </row>
    <row r="513" spans="1:32">
      <c r="A513" s="58" t="s">
        <v>772</v>
      </c>
      <c r="B513" s="58" t="s">
        <v>2</v>
      </c>
      <c r="D513" s="58" t="s">
        <v>1966</v>
      </c>
      <c r="E513" s="64">
        <v>41883</v>
      </c>
      <c r="F513" s="64">
        <v>42004</v>
      </c>
      <c r="G513" s="58" t="s">
        <v>1903</v>
      </c>
      <c r="H513" s="58">
        <v>0</v>
      </c>
      <c r="I513" s="58">
        <v>0</v>
      </c>
      <c r="J513" s="58">
        <v>0</v>
      </c>
      <c r="K513" s="58">
        <v>0</v>
      </c>
      <c r="L513" s="58">
        <v>0</v>
      </c>
      <c r="M513" s="58">
        <v>0</v>
      </c>
      <c r="N513" s="58">
        <v>0</v>
      </c>
      <c r="O513" s="58">
        <v>0</v>
      </c>
      <c r="P513" s="58">
        <v>0.35</v>
      </c>
      <c r="Q513" s="58">
        <v>0.35</v>
      </c>
      <c r="R513" s="58">
        <v>0.35</v>
      </c>
      <c r="S513" s="58">
        <v>0.35</v>
      </c>
      <c r="T513" s="58">
        <v>0.35</v>
      </c>
      <c r="U513" s="58">
        <v>0.35</v>
      </c>
      <c r="V513" s="58">
        <v>0.35</v>
      </c>
      <c r="W513" s="58">
        <v>0.35</v>
      </c>
      <c r="X513" s="58">
        <v>0.95</v>
      </c>
      <c r="Y513" s="58">
        <v>0.95</v>
      </c>
      <c r="Z513" s="58">
        <v>0.95</v>
      </c>
      <c r="AA513" s="58">
        <v>0.95</v>
      </c>
      <c r="AB513" s="58">
        <v>0.95</v>
      </c>
      <c r="AC513" s="58">
        <v>0</v>
      </c>
      <c r="AD513" s="58">
        <v>0</v>
      </c>
      <c r="AE513" s="58">
        <v>0</v>
      </c>
      <c r="AF513" s="58" t="s">
        <v>3303</v>
      </c>
    </row>
    <row r="514" spans="1:32">
      <c r="A514" s="58" t="s">
        <v>772</v>
      </c>
      <c r="B514" s="58" t="s">
        <v>2</v>
      </c>
      <c r="D514" s="58" t="s">
        <v>1922</v>
      </c>
      <c r="E514" s="64">
        <v>41821</v>
      </c>
      <c r="F514" s="64">
        <v>41883</v>
      </c>
      <c r="G514" s="58" t="s">
        <v>1898</v>
      </c>
      <c r="H514" s="58">
        <v>0</v>
      </c>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8"/>
      <c r="AF514" s="58" t="s">
        <v>3303</v>
      </c>
    </row>
    <row r="515" spans="1:32">
      <c r="A515" s="58" t="s">
        <v>772</v>
      </c>
      <c r="B515" s="58" t="s">
        <v>2</v>
      </c>
      <c r="D515" s="58" t="s">
        <v>1966</v>
      </c>
      <c r="E515" s="64">
        <v>41821</v>
      </c>
      <c r="F515" s="64">
        <v>41883</v>
      </c>
      <c r="G515" s="58" t="s">
        <v>1903</v>
      </c>
      <c r="H515" s="58">
        <v>0</v>
      </c>
      <c r="I515" s="58">
        <v>0</v>
      </c>
      <c r="J515" s="58">
        <v>0</v>
      </c>
      <c r="K515" s="58">
        <v>0</v>
      </c>
      <c r="L515" s="58">
        <v>0</v>
      </c>
      <c r="M515" s="58">
        <v>0</v>
      </c>
      <c r="N515" s="58">
        <v>0</v>
      </c>
      <c r="O515" s="58">
        <v>0</v>
      </c>
      <c r="P515" s="58">
        <v>0.35</v>
      </c>
      <c r="Q515" s="58">
        <v>0.35</v>
      </c>
      <c r="R515" s="58">
        <v>0.35</v>
      </c>
      <c r="S515" s="58">
        <v>0.35</v>
      </c>
      <c r="T515" s="58">
        <v>0.35</v>
      </c>
      <c r="U515" s="58">
        <v>0.35</v>
      </c>
      <c r="V515" s="58">
        <v>0.35</v>
      </c>
      <c r="W515" s="58">
        <v>0.35</v>
      </c>
      <c r="X515" s="58">
        <v>0.35</v>
      </c>
      <c r="Y515" s="58">
        <v>0.35</v>
      </c>
      <c r="Z515" s="58">
        <v>0.35</v>
      </c>
      <c r="AA515" s="58">
        <v>0.35</v>
      </c>
      <c r="AB515" s="58">
        <v>0.35</v>
      </c>
      <c r="AC515" s="58">
        <v>0</v>
      </c>
      <c r="AD515" s="58">
        <v>0</v>
      </c>
      <c r="AE515" s="58">
        <v>0</v>
      </c>
      <c r="AF515" s="58" t="s">
        <v>3303</v>
      </c>
    </row>
    <row r="516" spans="1:32">
      <c r="A516" s="58" t="s">
        <v>772</v>
      </c>
      <c r="B516" s="58" t="s">
        <v>2</v>
      </c>
      <c r="D516" s="58" t="s">
        <v>1922</v>
      </c>
      <c r="E516" s="64">
        <v>41640</v>
      </c>
      <c r="F516" s="64">
        <v>41820</v>
      </c>
      <c r="G516" s="58" t="s">
        <v>1898</v>
      </c>
      <c r="H516" s="58">
        <v>0</v>
      </c>
      <c r="I516" s="58"/>
      <c r="J516" s="58"/>
      <c r="K516" s="58"/>
      <c r="L516" s="58"/>
      <c r="M516" s="58"/>
      <c r="N516" s="58"/>
      <c r="O516" s="58"/>
      <c r="P516" s="58"/>
      <c r="Q516" s="58"/>
      <c r="R516" s="58"/>
      <c r="S516" s="58"/>
      <c r="T516" s="58"/>
      <c r="U516" s="58"/>
      <c r="V516" s="58"/>
      <c r="W516" s="58"/>
      <c r="X516" s="58"/>
      <c r="Y516" s="58"/>
      <c r="Z516" s="58"/>
      <c r="AA516" s="58"/>
      <c r="AB516" s="58"/>
      <c r="AC516" s="58"/>
      <c r="AD516" s="58"/>
      <c r="AE516" s="58"/>
      <c r="AF516" s="58" t="s">
        <v>3303</v>
      </c>
    </row>
    <row r="517" spans="1:32">
      <c r="A517" s="58" t="s">
        <v>833</v>
      </c>
      <c r="B517" s="58" t="s">
        <v>1913</v>
      </c>
      <c r="C517" s="58" t="s">
        <v>1914</v>
      </c>
      <c r="D517" s="58" t="s">
        <v>1906</v>
      </c>
      <c r="E517" s="64">
        <v>41640</v>
      </c>
      <c r="F517" s="64">
        <v>42004</v>
      </c>
      <c r="G517" s="58" t="s">
        <v>1903</v>
      </c>
      <c r="H517" s="58">
        <v>16</v>
      </c>
      <c r="I517" s="58">
        <v>16</v>
      </c>
      <c r="J517" s="58">
        <v>16</v>
      </c>
      <c r="K517" s="58">
        <v>16</v>
      </c>
      <c r="L517" s="58">
        <v>16</v>
      </c>
      <c r="M517" s="58">
        <v>16</v>
      </c>
      <c r="N517" s="58">
        <v>21</v>
      </c>
      <c r="O517" s="58">
        <v>21</v>
      </c>
      <c r="P517" s="58">
        <v>21</v>
      </c>
      <c r="Q517" s="58">
        <v>21</v>
      </c>
      <c r="R517" s="58">
        <v>21</v>
      </c>
      <c r="S517" s="58">
        <v>21</v>
      </c>
      <c r="T517" s="58">
        <v>21</v>
      </c>
      <c r="U517" s="58">
        <v>21</v>
      </c>
      <c r="V517" s="58">
        <v>21</v>
      </c>
      <c r="W517" s="58">
        <v>21</v>
      </c>
      <c r="X517" s="58">
        <v>21</v>
      </c>
      <c r="Y517" s="58">
        <v>21</v>
      </c>
      <c r="Z517" s="58">
        <v>21</v>
      </c>
      <c r="AA517" s="58">
        <v>21</v>
      </c>
      <c r="AB517" s="58">
        <v>21</v>
      </c>
      <c r="AC517" s="58">
        <v>16</v>
      </c>
      <c r="AD517" s="58">
        <v>16</v>
      </c>
      <c r="AE517" s="58">
        <v>16</v>
      </c>
      <c r="AF517" s="58" t="s">
        <v>3303</v>
      </c>
    </row>
    <row r="518" spans="1:32">
      <c r="A518" s="58" t="s">
        <v>833</v>
      </c>
      <c r="B518" s="58" t="s">
        <v>1913</v>
      </c>
      <c r="C518" s="58" t="s">
        <v>1914</v>
      </c>
      <c r="D518" s="58" t="s">
        <v>1904</v>
      </c>
      <c r="E518" s="64">
        <v>41640</v>
      </c>
      <c r="F518" s="64">
        <v>42004</v>
      </c>
      <c r="G518" s="58" t="s">
        <v>1898</v>
      </c>
      <c r="H518" s="58">
        <v>21</v>
      </c>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8"/>
      <c r="AF518" s="58" t="s">
        <v>3303</v>
      </c>
    </row>
    <row r="519" spans="1:32">
      <c r="A519" s="58" t="s">
        <v>833</v>
      </c>
      <c r="B519" s="58" t="s">
        <v>1913</v>
      </c>
      <c r="C519" s="58" t="s">
        <v>1914</v>
      </c>
      <c r="D519" s="58" t="s">
        <v>1905</v>
      </c>
      <c r="E519" s="64">
        <v>41640</v>
      </c>
      <c r="F519" s="64">
        <v>42004</v>
      </c>
      <c r="G519" s="58" t="s">
        <v>1898</v>
      </c>
      <c r="H519" s="58">
        <v>16</v>
      </c>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8"/>
      <c r="AF519" s="58" t="s">
        <v>3303</v>
      </c>
    </row>
    <row r="520" spans="1:32">
      <c r="A520" s="58" t="s">
        <v>833</v>
      </c>
      <c r="B520" s="58" t="s">
        <v>1913</v>
      </c>
      <c r="C520" s="58" t="s">
        <v>1914</v>
      </c>
      <c r="D520" s="58" t="s">
        <v>1918</v>
      </c>
      <c r="E520" s="64">
        <v>41883</v>
      </c>
      <c r="F520" s="64">
        <v>42004</v>
      </c>
      <c r="G520" s="58" t="s">
        <v>1903</v>
      </c>
      <c r="H520" s="58">
        <v>16</v>
      </c>
      <c r="I520" s="58">
        <v>16</v>
      </c>
      <c r="J520" s="58">
        <v>16</v>
      </c>
      <c r="K520" s="58">
        <v>16</v>
      </c>
      <c r="L520" s="58">
        <v>16</v>
      </c>
      <c r="M520" s="58">
        <v>16</v>
      </c>
      <c r="N520" s="58">
        <v>21</v>
      </c>
      <c r="O520" s="58">
        <v>21</v>
      </c>
      <c r="P520" s="58">
        <v>21</v>
      </c>
      <c r="Q520" s="58">
        <v>21</v>
      </c>
      <c r="R520" s="58">
        <v>21</v>
      </c>
      <c r="S520" s="58">
        <v>21</v>
      </c>
      <c r="T520" s="58">
        <v>21</v>
      </c>
      <c r="U520" s="58">
        <v>21</v>
      </c>
      <c r="V520" s="58">
        <v>21</v>
      </c>
      <c r="W520" s="58">
        <v>21</v>
      </c>
      <c r="X520" s="58">
        <v>21</v>
      </c>
      <c r="Y520" s="58">
        <v>21</v>
      </c>
      <c r="Z520" s="58">
        <v>21</v>
      </c>
      <c r="AA520" s="58">
        <v>21</v>
      </c>
      <c r="AB520" s="58">
        <v>21</v>
      </c>
      <c r="AC520" s="58">
        <v>16</v>
      </c>
      <c r="AD520" s="58">
        <v>16</v>
      </c>
      <c r="AE520" s="58">
        <v>16</v>
      </c>
      <c r="AF520" s="58" t="s">
        <v>3303</v>
      </c>
    </row>
    <row r="521" spans="1:32">
      <c r="A521" s="58" t="s">
        <v>833</v>
      </c>
      <c r="B521" s="58" t="s">
        <v>1913</v>
      </c>
      <c r="C521" s="58" t="s">
        <v>1914</v>
      </c>
      <c r="D521" s="58" t="s">
        <v>1918</v>
      </c>
      <c r="E521" s="64">
        <v>41821</v>
      </c>
      <c r="F521" s="64">
        <v>41883</v>
      </c>
      <c r="G521" s="58" t="s">
        <v>1903</v>
      </c>
      <c r="H521" s="58">
        <v>16</v>
      </c>
      <c r="I521" s="58">
        <v>16</v>
      </c>
      <c r="J521" s="58">
        <v>16</v>
      </c>
      <c r="K521" s="58">
        <v>16</v>
      </c>
      <c r="L521" s="58">
        <v>16</v>
      </c>
      <c r="M521" s="58">
        <v>16</v>
      </c>
      <c r="N521" s="58">
        <v>16</v>
      </c>
      <c r="O521" s="58">
        <v>21</v>
      </c>
      <c r="P521" s="58">
        <v>21</v>
      </c>
      <c r="Q521" s="58">
        <v>21</v>
      </c>
      <c r="R521" s="58">
        <v>21</v>
      </c>
      <c r="S521" s="58">
        <v>21</v>
      </c>
      <c r="T521" s="58">
        <v>21</v>
      </c>
      <c r="U521" s="58">
        <v>21</v>
      </c>
      <c r="V521" s="58">
        <v>21</v>
      </c>
      <c r="W521" s="58">
        <v>21</v>
      </c>
      <c r="X521" s="58">
        <v>21</v>
      </c>
      <c r="Y521" s="58">
        <v>21</v>
      </c>
      <c r="Z521" s="58">
        <v>16</v>
      </c>
      <c r="AA521" s="58">
        <v>16</v>
      </c>
      <c r="AB521" s="58">
        <v>16</v>
      </c>
      <c r="AC521" s="58">
        <v>16</v>
      </c>
      <c r="AD521" s="58">
        <v>16</v>
      </c>
      <c r="AE521" s="58">
        <v>16</v>
      </c>
      <c r="AF521" s="58" t="s">
        <v>3303</v>
      </c>
    </row>
    <row r="522" spans="1:32">
      <c r="A522" s="58" t="s">
        <v>871</v>
      </c>
      <c r="B522" s="58" t="s">
        <v>1913</v>
      </c>
      <c r="C522" s="58" t="s">
        <v>1914</v>
      </c>
      <c r="D522" s="58" t="s">
        <v>1911</v>
      </c>
      <c r="E522" s="64">
        <v>41640</v>
      </c>
      <c r="F522" s="64">
        <v>42004</v>
      </c>
      <c r="G522" s="58" t="s">
        <v>1898</v>
      </c>
      <c r="H522" s="58">
        <v>16</v>
      </c>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8"/>
      <c r="AF522" s="58" t="s">
        <v>3303</v>
      </c>
    </row>
    <row r="523" spans="1:32">
      <c r="A523" s="58" t="s">
        <v>871</v>
      </c>
      <c r="B523" s="58" t="s">
        <v>1913</v>
      </c>
      <c r="C523" s="58" t="s">
        <v>1914</v>
      </c>
      <c r="D523" s="58" t="s">
        <v>1904</v>
      </c>
      <c r="E523" s="64">
        <v>41640</v>
      </c>
      <c r="F523" s="64">
        <v>42004</v>
      </c>
      <c r="G523" s="58" t="s">
        <v>1903</v>
      </c>
      <c r="H523" s="58">
        <v>16</v>
      </c>
      <c r="I523" s="58">
        <v>16</v>
      </c>
      <c r="J523" s="58">
        <v>16</v>
      </c>
      <c r="K523" s="58">
        <v>16</v>
      </c>
      <c r="L523" s="58">
        <v>16</v>
      </c>
      <c r="M523" s="58">
        <v>16</v>
      </c>
      <c r="N523" s="58">
        <v>21</v>
      </c>
      <c r="O523" s="58">
        <v>21</v>
      </c>
      <c r="P523" s="58">
        <v>21</v>
      </c>
      <c r="Q523" s="58">
        <v>21</v>
      </c>
      <c r="R523" s="58">
        <v>21</v>
      </c>
      <c r="S523" s="58">
        <v>21</v>
      </c>
      <c r="T523" s="58">
        <v>21</v>
      </c>
      <c r="U523" s="58">
        <v>21</v>
      </c>
      <c r="V523" s="58">
        <v>21</v>
      </c>
      <c r="W523" s="58">
        <v>21</v>
      </c>
      <c r="X523" s="58">
        <v>21</v>
      </c>
      <c r="Y523" s="58">
        <v>21</v>
      </c>
      <c r="Z523" s="58">
        <v>21</v>
      </c>
      <c r="AA523" s="58">
        <v>21</v>
      </c>
      <c r="AB523" s="58">
        <v>21</v>
      </c>
      <c r="AC523" s="58">
        <v>16</v>
      </c>
      <c r="AD523" s="58">
        <v>16</v>
      </c>
      <c r="AE523" s="58">
        <v>16</v>
      </c>
      <c r="AF523" s="58" t="s">
        <v>3303</v>
      </c>
    </row>
    <row r="524" spans="1:32">
      <c r="A524" s="58" t="s">
        <v>808</v>
      </c>
      <c r="B524" s="58" t="s">
        <v>6</v>
      </c>
      <c r="D524" s="58" t="s">
        <v>1897</v>
      </c>
      <c r="E524" s="64">
        <v>41640</v>
      </c>
      <c r="F524" s="64">
        <v>42004</v>
      </c>
      <c r="G524" s="58" t="s">
        <v>1903</v>
      </c>
      <c r="H524" s="58">
        <v>1</v>
      </c>
      <c r="I524" s="58">
        <v>1</v>
      </c>
      <c r="J524" s="58">
        <v>1</v>
      </c>
      <c r="K524" s="58">
        <v>1</v>
      </c>
      <c r="L524" s="58">
        <v>1</v>
      </c>
      <c r="M524" s="58">
        <v>1</v>
      </c>
      <c r="N524" s="58">
        <v>1</v>
      </c>
      <c r="O524" s="58">
        <v>0.5</v>
      </c>
      <c r="P524" s="58">
        <v>0.5</v>
      </c>
      <c r="Q524" s="58">
        <v>0.5</v>
      </c>
      <c r="R524" s="58">
        <v>0.5</v>
      </c>
      <c r="S524" s="58">
        <v>0.5</v>
      </c>
      <c r="T524" s="58">
        <v>0.5</v>
      </c>
      <c r="U524" s="58">
        <v>0.5</v>
      </c>
      <c r="V524" s="58">
        <v>0.5</v>
      </c>
      <c r="W524" s="58">
        <v>0.5</v>
      </c>
      <c r="X524" s="58">
        <v>0.5</v>
      </c>
      <c r="Y524" s="58">
        <v>0.5</v>
      </c>
      <c r="Z524" s="58">
        <v>0.5</v>
      </c>
      <c r="AA524" s="58">
        <v>0.5</v>
      </c>
      <c r="AB524" s="58">
        <v>0.5</v>
      </c>
      <c r="AC524" s="58">
        <v>1</v>
      </c>
      <c r="AD524" s="58">
        <v>1</v>
      </c>
      <c r="AE524" s="58">
        <v>1</v>
      </c>
      <c r="AF524" s="58" t="s">
        <v>3303</v>
      </c>
    </row>
    <row r="525" spans="1:32">
      <c r="A525" s="58" t="s">
        <v>891</v>
      </c>
      <c r="B525" s="58" t="s">
        <v>1901</v>
      </c>
      <c r="D525" s="58" t="s">
        <v>1911</v>
      </c>
      <c r="E525" s="64">
        <v>41640</v>
      </c>
      <c r="F525" s="64">
        <v>42004</v>
      </c>
      <c r="G525" s="58" t="s">
        <v>1903</v>
      </c>
      <c r="H525" s="58">
        <v>0.1</v>
      </c>
      <c r="I525" s="58">
        <v>0.1</v>
      </c>
      <c r="J525" s="58">
        <v>0.1</v>
      </c>
      <c r="K525" s="58">
        <v>0.1</v>
      </c>
      <c r="L525" s="58">
        <v>0.1</v>
      </c>
      <c r="M525" s="58">
        <v>0.1</v>
      </c>
      <c r="N525" s="58">
        <v>0.1</v>
      </c>
      <c r="O525" s="58">
        <v>0.1</v>
      </c>
      <c r="P525" s="58">
        <v>0.15</v>
      </c>
      <c r="Q525" s="58">
        <v>0.15</v>
      </c>
      <c r="R525" s="58">
        <v>0.25</v>
      </c>
      <c r="S525" s="58">
        <v>0.25</v>
      </c>
      <c r="T525" s="58">
        <v>0.25</v>
      </c>
      <c r="U525" s="58">
        <v>0.15</v>
      </c>
      <c r="V525" s="58">
        <v>0.15</v>
      </c>
      <c r="W525" s="58">
        <v>0.1</v>
      </c>
      <c r="X525" s="58">
        <v>0.1</v>
      </c>
      <c r="Y525" s="58">
        <v>0.1</v>
      </c>
      <c r="Z525" s="58">
        <v>0.1</v>
      </c>
      <c r="AA525" s="58">
        <v>0.1</v>
      </c>
      <c r="AB525" s="58">
        <v>0.1</v>
      </c>
      <c r="AC525" s="58">
        <v>0.1</v>
      </c>
      <c r="AD525" s="58">
        <v>0.1</v>
      </c>
      <c r="AE525" s="58">
        <v>0.1</v>
      </c>
      <c r="AF525" s="58" t="s">
        <v>3303</v>
      </c>
    </row>
    <row r="526" spans="1:32">
      <c r="A526" s="58" t="s">
        <v>891</v>
      </c>
      <c r="B526" s="58" t="s">
        <v>1901</v>
      </c>
      <c r="D526" s="58" t="s">
        <v>1904</v>
      </c>
      <c r="E526" s="64">
        <v>41640</v>
      </c>
      <c r="F526" s="64">
        <v>42004</v>
      </c>
      <c r="G526" s="58" t="s">
        <v>1898</v>
      </c>
      <c r="H526" s="58">
        <v>0.1</v>
      </c>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8"/>
      <c r="AF526" s="58" t="s">
        <v>3303</v>
      </c>
    </row>
    <row r="527" spans="1:32">
      <c r="A527" s="58" t="s">
        <v>891</v>
      </c>
      <c r="B527" s="58" t="s">
        <v>1901</v>
      </c>
      <c r="D527" s="58" t="s">
        <v>1922</v>
      </c>
      <c r="E527" s="64">
        <v>41883</v>
      </c>
      <c r="F527" s="64">
        <v>42004</v>
      </c>
      <c r="G527" s="58" t="s">
        <v>1898</v>
      </c>
      <c r="H527" s="58">
        <v>0.1</v>
      </c>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c r="AF527" s="58" t="s">
        <v>3303</v>
      </c>
    </row>
    <row r="528" spans="1:32">
      <c r="A528" s="58" t="s">
        <v>891</v>
      </c>
      <c r="B528" s="58" t="s">
        <v>1901</v>
      </c>
      <c r="D528" s="58" t="s">
        <v>1966</v>
      </c>
      <c r="E528" s="64">
        <v>41883</v>
      </c>
      <c r="F528" s="64">
        <v>42004</v>
      </c>
      <c r="G528" s="58" t="s">
        <v>1903</v>
      </c>
      <c r="H528" s="58">
        <v>0.1</v>
      </c>
      <c r="I528" s="58">
        <v>0.1</v>
      </c>
      <c r="J528" s="58">
        <v>0.1</v>
      </c>
      <c r="K528" s="58">
        <v>0.1</v>
      </c>
      <c r="L528" s="58">
        <v>0.1</v>
      </c>
      <c r="M528" s="58">
        <v>0.1</v>
      </c>
      <c r="N528" s="58">
        <v>0.1</v>
      </c>
      <c r="O528" s="58">
        <v>0.1</v>
      </c>
      <c r="P528" s="58">
        <v>0.15</v>
      </c>
      <c r="Q528" s="58">
        <v>0.15</v>
      </c>
      <c r="R528" s="58">
        <v>0.25</v>
      </c>
      <c r="S528" s="58">
        <v>0.25</v>
      </c>
      <c r="T528" s="58">
        <v>0.25</v>
      </c>
      <c r="U528" s="58">
        <v>0.15</v>
      </c>
      <c r="V528" s="58">
        <v>0.15</v>
      </c>
      <c r="W528" s="58">
        <v>0.1</v>
      </c>
      <c r="X528" s="58">
        <v>0.1</v>
      </c>
      <c r="Y528" s="58">
        <v>0.1</v>
      </c>
      <c r="Z528" s="58">
        <v>0.1</v>
      </c>
      <c r="AA528" s="58">
        <v>0.1</v>
      </c>
      <c r="AB528" s="58">
        <v>0.1</v>
      </c>
      <c r="AC528" s="58">
        <v>0.1</v>
      </c>
      <c r="AD528" s="58">
        <v>0.1</v>
      </c>
      <c r="AE528" s="58">
        <v>0.1</v>
      </c>
      <c r="AF528" s="58" t="s">
        <v>3303</v>
      </c>
    </row>
    <row r="529" spans="1:32">
      <c r="A529" s="58" t="s">
        <v>891</v>
      </c>
      <c r="B529" s="58" t="s">
        <v>1901</v>
      </c>
      <c r="D529" s="58" t="s">
        <v>1922</v>
      </c>
      <c r="E529" s="64">
        <v>41821</v>
      </c>
      <c r="F529" s="64">
        <v>41883</v>
      </c>
      <c r="G529" s="58" t="s">
        <v>1898</v>
      </c>
      <c r="H529" s="58">
        <v>0.1</v>
      </c>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c r="AF529" s="58" t="s">
        <v>3303</v>
      </c>
    </row>
    <row r="530" spans="1:32">
      <c r="A530" s="58" t="s">
        <v>891</v>
      </c>
      <c r="B530" s="58" t="s">
        <v>1901</v>
      </c>
      <c r="D530" s="58" t="s">
        <v>1966</v>
      </c>
      <c r="E530" s="64">
        <v>41821</v>
      </c>
      <c r="F530" s="64">
        <v>41883</v>
      </c>
      <c r="G530" s="58" t="s">
        <v>1903</v>
      </c>
      <c r="H530" s="58">
        <v>0.1</v>
      </c>
      <c r="I530" s="58">
        <v>0.1</v>
      </c>
      <c r="J530" s="58">
        <v>0.1</v>
      </c>
      <c r="K530" s="58">
        <v>0.1</v>
      </c>
      <c r="L530" s="58">
        <v>0.1</v>
      </c>
      <c r="M530" s="58">
        <v>0.1</v>
      </c>
      <c r="N530" s="58">
        <v>0.1</v>
      </c>
      <c r="O530" s="58">
        <v>0.1</v>
      </c>
      <c r="P530" s="58">
        <v>0.13</v>
      </c>
      <c r="Q530" s="58">
        <v>0.13</v>
      </c>
      <c r="R530" s="58">
        <v>0.2</v>
      </c>
      <c r="S530" s="58">
        <v>0.2</v>
      </c>
      <c r="T530" s="58">
        <v>0.2</v>
      </c>
      <c r="U530" s="58">
        <v>0.13</v>
      </c>
      <c r="V530" s="58">
        <v>0.13</v>
      </c>
      <c r="W530" s="58">
        <v>0.1</v>
      </c>
      <c r="X530" s="58">
        <v>0.1</v>
      </c>
      <c r="Y530" s="58">
        <v>0.1</v>
      </c>
      <c r="Z530" s="58">
        <v>0.1</v>
      </c>
      <c r="AA530" s="58">
        <v>0.1</v>
      </c>
      <c r="AB530" s="58">
        <v>0.1</v>
      </c>
      <c r="AC530" s="58">
        <v>0.1</v>
      </c>
      <c r="AD530" s="58">
        <v>0.1</v>
      </c>
      <c r="AE530" s="58">
        <v>0.1</v>
      </c>
      <c r="AF530" s="58" t="s">
        <v>3303</v>
      </c>
    </row>
    <row r="531" spans="1:32">
      <c r="A531" s="58" t="s">
        <v>891</v>
      </c>
      <c r="B531" s="58" t="s">
        <v>1901</v>
      </c>
      <c r="D531" s="58" t="s">
        <v>1922</v>
      </c>
      <c r="E531" s="64">
        <v>41640</v>
      </c>
      <c r="F531" s="64">
        <v>41820</v>
      </c>
      <c r="G531" s="58" t="s">
        <v>1898</v>
      </c>
      <c r="H531" s="58">
        <v>0.1</v>
      </c>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8"/>
      <c r="AF531" s="58" t="s">
        <v>3303</v>
      </c>
    </row>
    <row r="532" spans="1:32">
      <c r="A532" s="58" t="s">
        <v>892</v>
      </c>
      <c r="B532" s="58" t="s">
        <v>1901</v>
      </c>
      <c r="D532" s="58" t="s">
        <v>1911</v>
      </c>
      <c r="E532" s="64">
        <v>41640</v>
      </c>
      <c r="F532" s="64">
        <v>42004</v>
      </c>
      <c r="G532" s="58" t="s">
        <v>1903</v>
      </c>
      <c r="H532" s="58">
        <v>0</v>
      </c>
      <c r="I532" s="58">
        <v>0</v>
      </c>
      <c r="J532" s="58">
        <v>0</v>
      </c>
      <c r="K532" s="58">
        <v>0</v>
      </c>
      <c r="L532" s="58">
        <v>0</v>
      </c>
      <c r="M532" s="58">
        <v>0</v>
      </c>
      <c r="N532" s="58">
        <v>1</v>
      </c>
      <c r="O532" s="58">
        <v>1</v>
      </c>
      <c r="P532" s="58">
        <v>1</v>
      </c>
      <c r="Q532" s="58">
        <v>1</v>
      </c>
      <c r="R532" s="58">
        <v>1</v>
      </c>
      <c r="S532" s="58">
        <v>1</v>
      </c>
      <c r="T532" s="58">
        <v>1</v>
      </c>
      <c r="U532" s="58">
        <v>1</v>
      </c>
      <c r="V532" s="58">
        <v>1</v>
      </c>
      <c r="W532" s="58">
        <v>1</v>
      </c>
      <c r="X532" s="58">
        <v>1</v>
      </c>
      <c r="Y532" s="58">
        <v>1</v>
      </c>
      <c r="Z532" s="58">
        <v>1</v>
      </c>
      <c r="AA532" s="58">
        <v>1</v>
      </c>
      <c r="AB532" s="58">
        <v>1</v>
      </c>
      <c r="AC532" s="58">
        <v>0</v>
      </c>
      <c r="AD532" s="58">
        <v>0</v>
      </c>
      <c r="AE532" s="58">
        <v>0</v>
      </c>
      <c r="AF532" s="58" t="s">
        <v>3303</v>
      </c>
    </row>
    <row r="533" spans="1:32">
      <c r="A533" s="58" t="s">
        <v>892</v>
      </c>
      <c r="B533" s="58" t="s">
        <v>1901</v>
      </c>
      <c r="D533" s="58" t="s">
        <v>1955</v>
      </c>
      <c r="E533" s="64">
        <v>41640</v>
      </c>
      <c r="F533" s="64">
        <v>42004</v>
      </c>
      <c r="G533" s="58" t="s">
        <v>1898</v>
      </c>
      <c r="H533" s="58">
        <v>0</v>
      </c>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8"/>
      <c r="AF533" s="58" t="s">
        <v>3303</v>
      </c>
    </row>
    <row r="534" spans="1:32">
      <c r="A534" s="58" t="s">
        <v>815</v>
      </c>
      <c r="B534" s="58" t="s">
        <v>1901</v>
      </c>
      <c r="D534" s="58" t="s">
        <v>1911</v>
      </c>
      <c r="E534" s="64">
        <v>41640</v>
      </c>
      <c r="F534" s="64">
        <v>42004</v>
      </c>
      <c r="G534" s="58" t="s">
        <v>1903</v>
      </c>
      <c r="H534" s="58">
        <v>0.02</v>
      </c>
      <c r="I534" s="58">
        <v>0.02</v>
      </c>
      <c r="J534" s="58">
        <v>0.02</v>
      </c>
      <c r="K534" s="58">
        <v>0.02</v>
      </c>
      <c r="L534" s="58">
        <v>0.02</v>
      </c>
      <c r="M534" s="58">
        <v>0.02</v>
      </c>
      <c r="N534" s="58">
        <v>0.02</v>
      </c>
      <c r="O534" s="58">
        <v>0.02</v>
      </c>
      <c r="P534" s="58">
        <v>0.15</v>
      </c>
      <c r="Q534" s="58">
        <v>0.15</v>
      </c>
      <c r="R534" s="58">
        <v>0.2</v>
      </c>
      <c r="S534" s="58">
        <v>0.2</v>
      </c>
      <c r="T534" s="58">
        <v>0.2</v>
      </c>
      <c r="U534" s="58">
        <v>0.1</v>
      </c>
      <c r="V534" s="58">
        <v>0.1</v>
      </c>
      <c r="W534" s="58">
        <v>0.02</v>
      </c>
      <c r="X534" s="58">
        <v>0.02</v>
      </c>
      <c r="Y534" s="58">
        <v>0.02</v>
      </c>
      <c r="Z534" s="58">
        <v>0.02</v>
      </c>
      <c r="AA534" s="58">
        <v>0.02</v>
      </c>
      <c r="AB534" s="58">
        <v>0.02</v>
      </c>
      <c r="AC534" s="58">
        <v>0.02</v>
      </c>
      <c r="AD534" s="58">
        <v>0.02</v>
      </c>
      <c r="AE534" s="58">
        <v>0.02</v>
      </c>
      <c r="AF534" s="58" t="s">
        <v>3303</v>
      </c>
    </row>
    <row r="535" spans="1:32">
      <c r="A535" s="58" t="s">
        <v>815</v>
      </c>
      <c r="B535" s="58" t="s">
        <v>1901</v>
      </c>
      <c r="D535" s="58" t="s">
        <v>1904</v>
      </c>
      <c r="E535" s="64">
        <v>41640</v>
      </c>
      <c r="F535" s="64">
        <v>42004</v>
      </c>
      <c r="G535" s="58" t="s">
        <v>1898</v>
      </c>
      <c r="H535" s="58">
        <v>0.02</v>
      </c>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8"/>
      <c r="AF535" s="58" t="s">
        <v>3303</v>
      </c>
    </row>
    <row r="536" spans="1:32">
      <c r="A536" s="58" t="s">
        <v>815</v>
      </c>
      <c r="B536" s="58" t="s">
        <v>1901</v>
      </c>
      <c r="D536" s="58" t="s">
        <v>1922</v>
      </c>
      <c r="E536" s="64">
        <v>41883</v>
      </c>
      <c r="F536" s="64">
        <v>42004</v>
      </c>
      <c r="G536" s="58" t="s">
        <v>1898</v>
      </c>
      <c r="H536" s="58">
        <v>0.02</v>
      </c>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8"/>
      <c r="AF536" s="58" t="s">
        <v>3303</v>
      </c>
    </row>
    <row r="537" spans="1:32">
      <c r="A537" s="58" t="s">
        <v>815</v>
      </c>
      <c r="B537" s="58" t="s">
        <v>1901</v>
      </c>
      <c r="D537" s="58" t="s">
        <v>1966</v>
      </c>
      <c r="E537" s="64">
        <v>41883</v>
      </c>
      <c r="F537" s="64">
        <v>42004</v>
      </c>
      <c r="G537" s="58" t="s">
        <v>1903</v>
      </c>
      <c r="H537" s="58">
        <v>0.02</v>
      </c>
      <c r="I537" s="58">
        <v>0.02</v>
      </c>
      <c r="J537" s="58">
        <v>0.02</v>
      </c>
      <c r="K537" s="58">
        <v>0.02</v>
      </c>
      <c r="L537" s="58">
        <v>0.02</v>
      </c>
      <c r="M537" s="58">
        <v>0.02</v>
      </c>
      <c r="N537" s="58">
        <v>0.02</v>
      </c>
      <c r="O537" s="58">
        <v>0.02</v>
      </c>
      <c r="P537" s="58">
        <v>0.15</v>
      </c>
      <c r="Q537" s="58">
        <v>0.15</v>
      </c>
      <c r="R537" s="58">
        <v>0.2</v>
      </c>
      <c r="S537" s="58">
        <v>0.2</v>
      </c>
      <c r="T537" s="58">
        <v>0.2</v>
      </c>
      <c r="U537" s="58">
        <v>0.1</v>
      </c>
      <c r="V537" s="58">
        <v>0.1</v>
      </c>
      <c r="W537" s="58">
        <v>0.02</v>
      </c>
      <c r="X537" s="58">
        <v>0.02</v>
      </c>
      <c r="Y537" s="58">
        <v>0.02</v>
      </c>
      <c r="Z537" s="58">
        <v>0.02</v>
      </c>
      <c r="AA537" s="58">
        <v>0.02</v>
      </c>
      <c r="AB537" s="58">
        <v>0.02</v>
      </c>
      <c r="AC537" s="58">
        <v>0.02</v>
      </c>
      <c r="AD537" s="58">
        <v>0.02</v>
      </c>
      <c r="AE537" s="58">
        <v>0.02</v>
      </c>
      <c r="AF537" s="58" t="s">
        <v>3303</v>
      </c>
    </row>
    <row r="538" spans="1:32">
      <c r="A538" s="58" t="s">
        <v>815</v>
      </c>
      <c r="B538" s="58" t="s">
        <v>1901</v>
      </c>
      <c r="D538" s="58" t="s">
        <v>1922</v>
      </c>
      <c r="E538" s="64">
        <v>41821</v>
      </c>
      <c r="F538" s="64">
        <v>41883</v>
      </c>
      <c r="G538" s="58" t="s">
        <v>1898</v>
      </c>
      <c r="H538" s="58">
        <v>0.02</v>
      </c>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8"/>
      <c r="AF538" s="58" t="s">
        <v>3303</v>
      </c>
    </row>
    <row r="539" spans="1:32">
      <c r="A539" s="58" t="s">
        <v>815</v>
      </c>
      <c r="B539" s="58" t="s">
        <v>1901</v>
      </c>
      <c r="D539" s="58" t="s">
        <v>1966</v>
      </c>
      <c r="E539" s="64">
        <v>41821</v>
      </c>
      <c r="F539" s="64">
        <v>41883</v>
      </c>
      <c r="G539" s="58" t="s">
        <v>1903</v>
      </c>
      <c r="H539" s="58">
        <v>0.02</v>
      </c>
      <c r="I539" s="58">
        <v>0.02</v>
      </c>
      <c r="J539" s="58">
        <v>0.02</v>
      </c>
      <c r="K539" s="58">
        <v>0.02</v>
      </c>
      <c r="L539" s="58">
        <v>0.02</v>
      </c>
      <c r="M539" s="58">
        <v>0.02</v>
      </c>
      <c r="N539" s="58">
        <v>0.02</v>
      </c>
      <c r="O539" s="58">
        <v>0.02</v>
      </c>
      <c r="P539" s="58">
        <v>0.1</v>
      </c>
      <c r="Q539" s="58">
        <v>0.1</v>
      </c>
      <c r="R539" s="58">
        <v>0.15</v>
      </c>
      <c r="S539" s="58">
        <v>0.15</v>
      </c>
      <c r="T539" s="58">
        <v>0.15</v>
      </c>
      <c r="U539" s="58">
        <v>0.1</v>
      </c>
      <c r="V539" s="58">
        <v>0.1</v>
      </c>
      <c r="W539" s="58">
        <v>0.02</v>
      </c>
      <c r="X539" s="58">
        <v>0.02</v>
      </c>
      <c r="Y539" s="58">
        <v>0.02</v>
      </c>
      <c r="Z539" s="58">
        <v>0.02</v>
      </c>
      <c r="AA539" s="58">
        <v>0.02</v>
      </c>
      <c r="AB539" s="58">
        <v>0.02</v>
      </c>
      <c r="AC539" s="58">
        <v>0.02</v>
      </c>
      <c r="AD539" s="58">
        <v>0.02</v>
      </c>
      <c r="AE539" s="58">
        <v>0.02</v>
      </c>
      <c r="AF539" s="58" t="s">
        <v>3303</v>
      </c>
    </row>
    <row r="540" spans="1:32">
      <c r="A540" s="58" t="s">
        <v>815</v>
      </c>
      <c r="B540" s="58" t="s">
        <v>1901</v>
      </c>
      <c r="D540" s="58" t="s">
        <v>1922</v>
      </c>
      <c r="E540" s="64">
        <v>41640</v>
      </c>
      <c r="F540" s="64">
        <v>41820</v>
      </c>
      <c r="G540" s="58" t="s">
        <v>1898</v>
      </c>
      <c r="H540" s="58">
        <v>0.02</v>
      </c>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c r="AF540" s="58" t="s">
        <v>3303</v>
      </c>
    </row>
    <row r="541" spans="1:32">
      <c r="A541" s="58" t="s">
        <v>771</v>
      </c>
      <c r="B541" s="58" t="s">
        <v>2</v>
      </c>
      <c r="D541" s="58" t="s">
        <v>1911</v>
      </c>
      <c r="E541" s="64">
        <v>41640</v>
      </c>
      <c r="F541" s="64">
        <v>42004</v>
      </c>
      <c r="G541" s="58" t="s">
        <v>1903</v>
      </c>
      <c r="H541" s="58">
        <v>0</v>
      </c>
      <c r="I541" s="58">
        <v>0</v>
      </c>
      <c r="J541" s="58">
        <v>0</v>
      </c>
      <c r="K541" s="58">
        <v>0</v>
      </c>
      <c r="L541" s="58">
        <v>0</v>
      </c>
      <c r="M541" s="58">
        <v>0</v>
      </c>
      <c r="N541" s="58">
        <v>0</v>
      </c>
      <c r="O541" s="58">
        <v>0</v>
      </c>
      <c r="P541" s="58">
        <v>0.95</v>
      </c>
      <c r="Q541" s="58">
        <v>0.95</v>
      </c>
      <c r="R541" s="58">
        <v>0.95</v>
      </c>
      <c r="S541" s="58">
        <v>0.95</v>
      </c>
      <c r="T541" s="58">
        <v>0.95</v>
      </c>
      <c r="U541" s="58">
        <v>0.95</v>
      </c>
      <c r="V541" s="58">
        <v>0.95</v>
      </c>
      <c r="W541" s="58">
        <v>0.95</v>
      </c>
      <c r="X541" s="58">
        <v>0.95</v>
      </c>
      <c r="Y541" s="58">
        <v>0.15</v>
      </c>
      <c r="Z541" s="58">
        <v>0.15</v>
      </c>
      <c r="AA541" s="58">
        <v>0.15</v>
      </c>
      <c r="AB541" s="58">
        <v>0.15</v>
      </c>
      <c r="AC541" s="58">
        <v>0</v>
      </c>
      <c r="AD541" s="58">
        <v>0</v>
      </c>
      <c r="AE541" s="58">
        <v>0</v>
      </c>
      <c r="AF541" s="58" t="s">
        <v>3303</v>
      </c>
    </row>
    <row r="542" spans="1:32">
      <c r="A542" s="58" t="s">
        <v>771</v>
      </c>
      <c r="B542" s="58" t="s">
        <v>2</v>
      </c>
      <c r="D542" s="58" t="s">
        <v>1904</v>
      </c>
      <c r="E542" s="64">
        <v>41640</v>
      </c>
      <c r="F542" s="64">
        <v>42004</v>
      </c>
      <c r="G542" s="58" t="s">
        <v>1898</v>
      </c>
      <c r="H542" s="58">
        <v>0</v>
      </c>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t="s">
        <v>3303</v>
      </c>
    </row>
    <row r="543" spans="1:32">
      <c r="A543" s="58" t="s">
        <v>771</v>
      </c>
      <c r="B543" s="58" t="s">
        <v>2</v>
      </c>
      <c r="D543" s="58" t="s">
        <v>1922</v>
      </c>
      <c r="E543" s="64">
        <v>41883</v>
      </c>
      <c r="F543" s="64">
        <v>42004</v>
      </c>
      <c r="G543" s="58" t="s">
        <v>1898</v>
      </c>
      <c r="H543" s="58">
        <v>0</v>
      </c>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c r="AF543" s="58" t="s">
        <v>3303</v>
      </c>
    </row>
    <row r="544" spans="1:32">
      <c r="A544" s="58" t="s">
        <v>771</v>
      </c>
      <c r="B544" s="58" t="s">
        <v>2</v>
      </c>
      <c r="D544" s="58" t="s">
        <v>1966</v>
      </c>
      <c r="E544" s="64">
        <v>41883</v>
      </c>
      <c r="F544" s="64">
        <v>42004</v>
      </c>
      <c r="G544" s="58" t="s">
        <v>1903</v>
      </c>
      <c r="H544" s="58">
        <v>0</v>
      </c>
      <c r="I544" s="58">
        <v>0</v>
      </c>
      <c r="J544" s="58">
        <v>0</v>
      </c>
      <c r="K544" s="58">
        <v>0</v>
      </c>
      <c r="L544" s="58">
        <v>0</v>
      </c>
      <c r="M544" s="58">
        <v>0</v>
      </c>
      <c r="N544" s="58">
        <v>0</v>
      </c>
      <c r="O544" s="58">
        <v>0</v>
      </c>
      <c r="P544" s="58">
        <v>0.95</v>
      </c>
      <c r="Q544" s="58">
        <v>0.95</v>
      </c>
      <c r="R544" s="58">
        <v>0.95</v>
      </c>
      <c r="S544" s="58">
        <v>0.95</v>
      </c>
      <c r="T544" s="58">
        <v>0.95</v>
      </c>
      <c r="U544" s="58">
        <v>0.95</v>
      </c>
      <c r="V544" s="58">
        <v>0.95</v>
      </c>
      <c r="W544" s="58">
        <v>0.95</v>
      </c>
      <c r="X544" s="58">
        <v>0.95</v>
      </c>
      <c r="Y544" s="58">
        <v>0.15</v>
      </c>
      <c r="Z544" s="58">
        <v>0.15</v>
      </c>
      <c r="AA544" s="58">
        <v>0.15</v>
      </c>
      <c r="AB544" s="58">
        <v>0.15</v>
      </c>
      <c r="AC544" s="58">
        <v>0</v>
      </c>
      <c r="AD544" s="58">
        <v>0</v>
      </c>
      <c r="AE544" s="58">
        <v>0</v>
      </c>
      <c r="AF544" s="58" t="s">
        <v>3303</v>
      </c>
    </row>
    <row r="545" spans="1:32">
      <c r="A545" s="58" t="s">
        <v>771</v>
      </c>
      <c r="B545" s="58" t="s">
        <v>2</v>
      </c>
      <c r="D545" s="58" t="s">
        <v>1922</v>
      </c>
      <c r="E545" s="64">
        <v>41821</v>
      </c>
      <c r="F545" s="64">
        <v>41883</v>
      </c>
      <c r="G545" s="58" t="s">
        <v>1898</v>
      </c>
      <c r="H545" s="58">
        <v>0</v>
      </c>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8"/>
      <c r="AF545" s="58" t="s">
        <v>3303</v>
      </c>
    </row>
    <row r="546" spans="1:32">
      <c r="A546" s="58" t="s">
        <v>771</v>
      </c>
      <c r="B546" s="58" t="s">
        <v>2</v>
      </c>
      <c r="D546" s="58" t="s">
        <v>1966</v>
      </c>
      <c r="E546" s="64">
        <v>41821</v>
      </c>
      <c r="F546" s="64">
        <v>41883</v>
      </c>
      <c r="G546" s="58" t="s">
        <v>1903</v>
      </c>
      <c r="H546" s="58">
        <v>0</v>
      </c>
      <c r="I546" s="58">
        <v>0</v>
      </c>
      <c r="J546" s="58">
        <v>0</v>
      </c>
      <c r="K546" s="58">
        <v>0</v>
      </c>
      <c r="L546" s="58">
        <v>0</v>
      </c>
      <c r="M546" s="58">
        <v>0</v>
      </c>
      <c r="N546" s="58">
        <v>0</v>
      </c>
      <c r="O546" s="58">
        <v>0</v>
      </c>
      <c r="P546" s="58">
        <v>0.5</v>
      </c>
      <c r="Q546" s="58">
        <v>0.5</v>
      </c>
      <c r="R546" s="58">
        <v>0.5</v>
      </c>
      <c r="S546" s="58">
        <v>0.5</v>
      </c>
      <c r="T546" s="58">
        <v>0.5</v>
      </c>
      <c r="U546" s="58">
        <v>0.5</v>
      </c>
      <c r="V546" s="58">
        <v>0.5</v>
      </c>
      <c r="W546" s="58">
        <v>0.5</v>
      </c>
      <c r="X546" s="58">
        <v>0.5</v>
      </c>
      <c r="Y546" s="58">
        <v>0</v>
      </c>
      <c r="Z546" s="58">
        <v>0</v>
      </c>
      <c r="AA546" s="58">
        <v>0</v>
      </c>
      <c r="AB546" s="58">
        <v>0</v>
      </c>
      <c r="AC546" s="58">
        <v>0</v>
      </c>
      <c r="AD546" s="58">
        <v>0</v>
      </c>
      <c r="AE546" s="58">
        <v>0</v>
      </c>
      <c r="AF546" s="58" t="s">
        <v>3303</v>
      </c>
    </row>
    <row r="547" spans="1:32">
      <c r="A547" s="58" t="s">
        <v>771</v>
      </c>
      <c r="B547" s="58" t="s">
        <v>2</v>
      </c>
      <c r="D547" s="58" t="s">
        <v>1922</v>
      </c>
      <c r="E547" s="64">
        <v>41640</v>
      </c>
      <c r="F547" s="64">
        <v>41820</v>
      </c>
      <c r="G547" s="58" t="s">
        <v>1898</v>
      </c>
      <c r="H547" s="58">
        <v>0</v>
      </c>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8"/>
      <c r="AF547" s="58" t="s">
        <v>3303</v>
      </c>
    </row>
    <row r="548" spans="1:32">
      <c r="A548" s="58" t="s">
        <v>1982</v>
      </c>
      <c r="B548" s="58" t="s">
        <v>1896</v>
      </c>
      <c r="D548" s="58" t="s">
        <v>1897</v>
      </c>
      <c r="E548" s="64">
        <v>41640</v>
      </c>
      <c r="F548" s="64">
        <v>42004</v>
      </c>
      <c r="G548" s="58" t="s">
        <v>1898</v>
      </c>
      <c r="H548" s="58">
        <v>0</v>
      </c>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8"/>
      <c r="AF548" s="58" t="s">
        <v>3303</v>
      </c>
    </row>
    <row r="549" spans="1:32">
      <c r="A549" s="58" t="s">
        <v>785</v>
      </c>
      <c r="B549" s="58" t="s">
        <v>1899</v>
      </c>
      <c r="C549" s="58" t="s">
        <v>1900</v>
      </c>
      <c r="D549" s="58" t="s">
        <v>1897</v>
      </c>
      <c r="E549" s="64">
        <v>41640</v>
      </c>
      <c r="F549" s="64">
        <v>42004</v>
      </c>
      <c r="G549" s="58" t="s">
        <v>1898</v>
      </c>
      <c r="H549" s="58">
        <v>120</v>
      </c>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8"/>
      <c r="AF549" s="58" t="s">
        <v>3303</v>
      </c>
    </row>
    <row r="550" spans="1:32">
      <c r="A550" s="58" t="s">
        <v>861</v>
      </c>
      <c r="B550" s="58" t="s">
        <v>1901</v>
      </c>
      <c r="D550" s="58" t="s">
        <v>1906</v>
      </c>
      <c r="E550" s="64">
        <v>41640</v>
      </c>
      <c r="F550" s="64">
        <v>42004</v>
      </c>
      <c r="G550" s="58" t="s">
        <v>1903</v>
      </c>
      <c r="H550" s="58">
        <v>0.4</v>
      </c>
      <c r="I550" s="58">
        <v>0.4</v>
      </c>
      <c r="J550" s="58">
        <v>0.4</v>
      </c>
      <c r="K550" s="58">
        <v>0.4</v>
      </c>
      <c r="L550" s="58">
        <v>0.4</v>
      </c>
      <c r="M550" s="58">
        <v>0.4</v>
      </c>
      <c r="N550" s="58">
        <v>0.4</v>
      </c>
      <c r="O550" s="58">
        <v>0.4</v>
      </c>
      <c r="P550" s="58">
        <v>0.9</v>
      </c>
      <c r="Q550" s="58">
        <v>0.9</v>
      </c>
      <c r="R550" s="58">
        <v>0.9</v>
      </c>
      <c r="S550" s="58">
        <v>0.9</v>
      </c>
      <c r="T550" s="58">
        <v>0.8</v>
      </c>
      <c r="U550" s="58">
        <v>0.9</v>
      </c>
      <c r="V550" s="58">
        <v>0.9</v>
      </c>
      <c r="W550" s="58">
        <v>0.9</v>
      </c>
      <c r="X550" s="58">
        <v>0.9</v>
      </c>
      <c r="Y550" s="58">
        <v>0.5</v>
      </c>
      <c r="Z550" s="58">
        <v>0.4</v>
      </c>
      <c r="AA550" s="58">
        <v>0.4</v>
      </c>
      <c r="AB550" s="58">
        <v>0.4</v>
      </c>
      <c r="AC550" s="58">
        <v>0.4</v>
      </c>
      <c r="AD550" s="58">
        <v>0.4</v>
      </c>
      <c r="AE550" s="58">
        <v>0.4</v>
      </c>
      <c r="AF550" s="58" t="s">
        <v>3303</v>
      </c>
    </row>
    <row r="551" spans="1:32">
      <c r="A551" s="58" t="s">
        <v>861</v>
      </c>
      <c r="B551" s="58" t="s">
        <v>1901</v>
      </c>
      <c r="D551" s="58" t="s">
        <v>1904</v>
      </c>
      <c r="E551" s="64">
        <v>41640</v>
      </c>
      <c r="F551" s="64">
        <v>42004</v>
      </c>
      <c r="G551" s="58" t="s">
        <v>1898</v>
      </c>
      <c r="H551" s="58">
        <v>0</v>
      </c>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8"/>
      <c r="AF551" s="58" t="s">
        <v>3303</v>
      </c>
    </row>
    <row r="552" spans="1:32">
      <c r="A552" s="58" t="s">
        <v>861</v>
      </c>
      <c r="B552" s="58" t="s">
        <v>1901</v>
      </c>
      <c r="D552" s="58" t="s">
        <v>1905</v>
      </c>
      <c r="E552" s="64">
        <v>41640</v>
      </c>
      <c r="F552" s="64">
        <v>42004</v>
      </c>
      <c r="G552" s="58" t="s">
        <v>1898</v>
      </c>
      <c r="H552" s="58">
        <v>1</v>
      </c>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8"/>
      <c r="AF552" s="58" t="s">
        <v>3303</v>
      </c>
    </row>
    <row r="553" spans="1:32">
      <c r="A553" s="58" t="s">
        <v>861</v>
      </c>
      <c r="B553" s="58" t="s">
        <v>1901</v>
      </c>
      <c r="D553" s="58" t="s">
        <v>1907</v>
      </c>
      <c r="E553" s="64">
        <v>41640</v>
      </c>
      <c r="F553" s="64">
        <v>42004</v>
      </c>
      <c r="G553" s="58" t="s">
        <v>1898</v>
      </c>
      <c r="H553" s="58">
        <v>0.3</v>
      </c>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8"/>
      <c r="AF553" s="58" t="s">
        <v>3303</v>
      </c>
    </row>
    <row r="554" spans="1:32">
      <c r="A554" s="58" t="s">
        <v>861</v>
      </c>
      <c r="B554" s="58" t="s">
        <v>1901</v>
      </c>
      <c r="D554" s="58" t="s">
        <v>1908</v>
      </c>
      <c r="E554" s="64">
        <v>41640</v>
      </c>
      <c r="F554" s="64">
        <v>42004</v>
      </c>
      <c r="G554" s="58" t="s">
        <v>1903</v>
      </c>
      <c r="H554" s="58">
        <v>0.3</v>
      </c>
      <c r="I554" s="58">
        <v>0.3</v>
      </c>
      <c r="J554" s="58">
        <v>0.3</v>
      </c>
      <c r="K554" s="58">
        <v>0.3</v>
      </c>
      <c r="L554" s="58">
        <v>0.3</v>
      </c>
      <c r="M554" s="58">
        <v>0.3</v>
      </c>
      <c r="N554" s="58">
        <v>0.4</v>
      </c>
      <c r="O554" s="58">
        <v>0.4</v>
      </c>
      <c r="P554" s="58">
        <v>0.5</v>
      </c>
      <c r="Q554" s="58">
        <v>0.5</v>
      </c>
      <c r="R554" s="58">
        <v>0.5</v>
      </c>
      <c r="S554" s="58">
        <v>0.5</v>
      </c>
      <c r="T554" s="58">
        <v>0.35</v>
      </c>
      <c r="U554" s="58">
        <v>0.35</v>
      </c>
      <c r="V554" s="58">
        <v>0.35</v>
      </c>
      <c r="W554" s="58">
        <v>0.35</v>
      </c>
      <c r="X554" s="58">
        <v>0.35</v>
      </c>
      <c r="Y554" s="58">
        <v>0.3</v>
      </c>
      <c r="Z554" s="58">
        <v>0.3</v>
      </c>
      <c r="AA554" s="58">
        <v>0.3</v>
      </c>
      <c r="AB554" s="58">
        <v>0.3</v>
      </c>
      <c r="AC554" s="58">
        <v>0.3</v>
      </c>
      <c r="AD554" s="58">
        <v>0.3</v>
      </c>
      <c r="AE554" s="58">
        <v>0.3</v>
      </c>
      <c r="AF554" s="58" t="s">
        <v>3303</v>
      </c>
    </row>
    <row r="555" spans="1:32">
      <c r="A555" s="58" t="s">
        <v>1983</v>
      </c>
      <c r="B555" s="58" t="s">
        <v>0</v>
      </c>
      <c r="D555" s="58" t="s">
        <v>1906</v>
      </c>
      <c r="E555" s="64">
        <v>41640</v>
      </c>
      <c r="F555" s="64">
        <v>42004</v>
      </c>
      <c r="G555" s="58" t="s">
        <v>1903</v>
      </c>
      <c r="H555" s="58">
        <v>0.05</v>
      </c>
      <c r="I555" s="58">
        <v>0.05</v>
      </c>
      <c r="J555" s="58">
        <v>0.05</v>
      </c>
      <c r="K555" s="58">
        <v>0.05</v>
      </c>
      <c r="L555" s="58">
        <v>0.05</v>
      </c>
      <c r="M555" s="58">
        <v>0.1</v>
      </c>
      <c r="N555" s="58">
        <v>0.1</v>
      </c>
      <c r="O555" s="58">
        <v>0.3</v>
      </c>
      <c r="P555" s="58">
        <v>0.9</v>
      </c>
      <c r="Q555" s="58">
        <v>0.9</v>
      </c>
      <c r="R555" s="58">
        <v>0.9</v>
      </c>
      <c r="S555" s="58">
        <v>0.9</v>
      </c>
      <c r="T555" s="58">
        <v>0.9</v>
      </c>
      <c r="U555" s="58">
        <v>0.9</v>
      </c>
      <c r="V555" s="58">
        <v>0.9</v>
      </c>
      <c r="W555" s="58">
        <v>0.9</v>
      </c>
      <c r="X555" s="58">
        <v>0.9</v>
      </c>
      <c r="Y555" s="58">
        <v>0.5</v>
      </c>
      <c r="Z555" s="58">
        <v>0.3</v>
      </c>
      <c r="AA555" s="58">
        <v>0.3</v>
      </c>
      <c r="AB555" s="58">
        <v>0.2</v>
      </c>
      <c r="AC555" s="58">
        <v>0.2</v>
      </c>
      <c r="AD555" s="58">
        <v>0.1</v>
      </c>
      <c r="AE555" s="58">
        <v>0.05</v>
      </c>
      <c r="AF555" s="58" t="s">
        <v>3303</v>
      </c>
    </row>
    <row r="556" spans="1:32">
      <c r="A556" s="58" t="s">
        <v>1983</v>
      </c>
      <c r="B556" s="58" t="s">
        <v>0</v>
      </c>
      <c r="D556" s="58" t="s">
        <v>1904</v>
      </c>
      <c r="E556" s="64">
        <v>41640</v>
      </c>
      <c r="F556" s="64">
        <v>42004</v>
      </c>
      <c r="G556" s="58" t="s">
        <v>1898</v>
      </c>
      <c r="H556" s="58">
        <v>0</v>
      </c>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c r="AF556" s="58" t="s">
        <v>3303</v>
      </c>
    </row>
    <row r="557" spans="1:32">
      <c r="A557" s="58" t="s">
        <v>1983</v>
      </c>
      <c r="B557" s="58" t="s">
        <v>0</v>
      </c>
      <c r="D557" s="58" t="s">
        <v>1905</v>
      </c>
      <c r="E557" s="64">
        <v>41640</v>
      </c>
      <c r="F557" s="64">
        <v>42004</v>
      </c>
      <c r="G557" s="58" t="s">
        <v>1898</v>
      </c>
      <c r="H557" s="58">
        <v>1</v>
      </c>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t="s">
        <v>3303</v>
      </c>
    </row>
    <row r="558" spans="1:32">
      <c r="A558" s="58" t="s">
        <v>1983</v>
      </c>
      <c r="B558" s="58" t="s">
        <v>0</v>
      </c>
      <c r="D558" s="58" t="s">
        <v>1907</v>
      </c>
      <c r="E558" s="64">
        <v>41640</v>
      </c>
      <c r="F558" s="64">
        <v>42004</v>
      </c>
      <c r="G558" s="58" t="s">
        <v>1898</v>
      </c>
      <c r="H558" s="58">
        <v>0.05</v>
      </c>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8"/>
      <c r="AF558" s="58" t="s">
        <v>3303</v>
      </c>
    </row>
    <row r="559" spans="1:32">
      <c r="A559" s="58" t="s">
        <v>1983</v>
      </c>
      <c r="B559" s="58" t="s">
        <v>0</v>
      </c>
      <c r="D559" s="58" t="s">
        <v>1908</v>
      </c>
      <c r="E559" s="64">
        <v>41640</v>
      </c>
      <c r="F559" s="64">
        <v>42004</v>
      </c>
      <c r="G559" s="58" t="s">
        <v>1903</v>
      </c>
      <c r="H559" s="58">
        <v>0.05</v>
      </c>
      <c r="I559" s="58">
        <v>0.05</v>
      </c>
      <c r="J559" s="58">
        <v>0.05</v>
      </c>
      <c r="K559" s="58">
        <v>0.05</v>
      </c>
      <c r="L559" s="58">
        <v>0.05</v>
      </c>
      <c r="M559" s="58">
        <v>0.05</v>
      </c>
      <c r="N559" s="58">
        <v>0.1</v>
      </c>
      <c r="O559" s="58">
        <v>0.1</v>
      </c>
      <c r="P559" s="58">
        <v>0.3</v>
      </c>
      <c r="Q559" s="58">
        <v>0.3</v>
      </c>
      <c r="R559" s="58">
        <v>0.3</v>
      </c>
      <c r="S559" s="58">
        <v>0.3</v>
      </c>
      <c r="T559" s="58">
        <v>0.15</v>
      </c>
      <c r="U559" s="58">
        <v>0.15</v>
      </c>
      <c r="V559" s="58">
        <v>0.15</v>
      </c>
      <c r="W559" s="58">
        <v>0.15</v>
      </c>
      <c r="X559" s="58">
        <v>0.15</v>
      </c>
      <c r="Y559" s="58">
        <v>0.05</v>
      </c>
      <c r="Z559" s="58">
        <v>0.05</v>
      </c>
      <c r="AA559" s="58">
        <v>0.05</v>
      </c>
      <c r="AB559" s="58">
        <v>0.05</v>
      </c>
      <c r="AC559" s="58">
        <v>0.05</v>
      </c>
      <c r="AD559" s="58">
        <v>0.05</v>
      </c>
      <c r="AE559" s="58">
        <v>0.05</v>
      </c>
      <c r="AF559" s="58" t="s">
        <v>3303</v>
      </c>
    </row>
    <row r="560" spans="1:32">
      <c r="A560" s="58" t="s">
        <v>780</v>
      </c>
      <c r="B560" s="58" t="s">
        <v>2</v>
      </c>
      <c r="D560" s="58" t="s">
        <v>1906</v>
      </c>
      <c r="E560" s="64">
        <v>41640</v>
      </c>
      <c r="F560" s="64">
        <v>42004</v>
      </c>
      <c r="G560" s="58" t="s">
        <v>1903</v>
      </c>
      <c r="H560" s="58">
        <v>0</v>
      </c>
      <c r="I560" s="58">
        <v>0</v>
      </c>
      <c r="J560" s="58">
        <v>0</v>
      </c>
      <c r="K560" s="58">
        <v>0</v>
      </c>
      <c r="L560" s="58">
        <v>0</v>
      </c>
      <c r="M560" s="58">
        <v>0</v>
      </c>
      <c r="N560" s="58">
        <v>0.1</v>
      </c>
      <c r="O560" s="58">
        <v>0.2</v>
      </c>
      <c r="P560" s="58">
        <v>0.95</v>
      </c>
      <c r="Q560" s="58">
        <v>0.95</v>
      </c>
      <c r="R560" s="58">
        <v>0.95</v>
      </c>
      <c r="S560" s="58">
        <v>0.95</v>
      </c>
      <c r="T560" s="58">
        <v>0.5</v>
      </c>
      <c r="U560" s="58">
        <v>0.95</v>
      </c>
      <c r="V560" s="58">
        <v>0.95</v>
      </c>
      <c r="W560" s="58">
        <v>0.95</v>
      </c>
      <c r="X560" s="58">
        <v>0.95</v>
      </c>
      <c r="Y560" s="58">
        <v>0.3</v>
      </c>
      <c r="Z560" s="58">
        <v>0.1</v>
      </c>
      <c r="AA560" s="58">
        <v>0.1</v>
      </c>
      <c r="AB560" s="58">
        <v>0.05</v>
      </c>
      <c r="AC560" s="58">
        <v>0.05</v>
      </c>
      <c r="AD560" s="58">
        <v>0.05</v>
      </c>
      <c r="AE560" s="58">
        <v>0.05</v>
      </c>
      <c r="AF560" s="58" t="s">
        <v>3303</v>
      </c>
    </row>
    <row r="561" spans="1:32">
      <c r="A561" s="58" t="s">
        <v>780</v>
      </c>
      <c r="B561" s="58" t="s">
        <v>2</v>
      </c>
      <c r="D561" s="58" t="s">
        <v>1937</v>
      </c>
      <c r="E561" s="64">
        <v>41640</v>
      </c>
      <c r="F561" s="64">
        <v>42004</v>
      </c>
      <c r="G561" s="58" t="s">
        <v>1898</v>
      </c>
      <c r="H561" s="58">
        <v>0</v>
      </c>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8"/>
      <c r="AF561" s="58" t="s">
        <v>3303</v>
      </c>
    </row>
    <row r="562" spans="1:32">
      <c r="A562" s="58" t="s">
        <v>780</v>
      </c>
      <c r="B562" s="58" t="s">
        <v>2</v>
      </c>
      <c r="D562" s="58" t="s">
        <v>1905</v>
      </c>
      <c r="E562" s="64">
        <v>41640</v>
      </c>
      <c r="F562" s="64">
        <v>42004</v>
      </c>
      <c r="G562" s="58" t="s">
        <v>1903</v>
      </c>
      <c r="H562" s="58">
        <v>0</v>
      </c>
      <c r="I562" s="58">
        <v>0</v>
      </c>
      <c r="J562" s="58">
        <v>0</v>
      </c>
      <c r="K562" s="58">
        <v>0</v>
      </c>
      <c r="L562" s="58">
        <v>0</v>
      </c>
      <c r="M562" s="58">
        <v>0</v>
      </c>
      <c r="N562" s="58">
        <v>1</v>
      </c>
      <c r="O562" s="58">
        <v>1</v>
      </c>
      <c r="P562" s="58">
        <v>1</v>
      </c>
      <c r="Q562" s="58">
        <v>1</v>
      </c>
      <c r="R562" s="58">
        <v>1</v>
      </c>
      <c r="S562" s="58">
        <v>1</v>
      </c>
      <c r="T562" s="58">
        <v>1</v>
      </c>
      <c r="U562" s="58">
        <v>1</v>
      </c>
      <c r="V562" s="58">
        <v>1</v>
      </c>
      <c r="W562" s="58">
        <v>1</v>
      </c>
      <c r="X562" s="58">
        <v>1</v>
      </c>
      <c r="Y562" s="58">
        <v>1</v>
      </c>
      <c r="Z562" s="58">
        <v>1</v>
      </c>
      <c r="AA562" s="58">
        <v>1</v>
      </c>
      <c r="AB562" s="58">
        <v>1</v>
      </c>
      <c r="AC562" s="58">
        <v>1</v>
      </c>
      <c r="AD562" s="58">
        <v>0.05</v>
      </c>
      <c r="AE562" s="58">
        <v>0.05</v>
      </c>
      <c r="AF562" s="58" t="s">
        <v>3303</v>
      </c>
    </row>
    <row r="563" spans="1:32">
      <c r="A563" s="58" t="s">
        <v>780</v>
      </c>
      <c r="B563" s="58" t="s">
        <v>2</v>
      </c>
      <c r="D563" s="58" t="s">
        <v>1908</v>
      </c>
      <c r="E563" s="64">
        <v>41640</v>
      </c>
      <c r="F563" s="64">
        <v>42004</v>
      </c>
      <c r="G563" s="58" t="s">
        <v>1903</v>
      </c>
      <c r="H563" s="58">
        <v>0</v>
      </c>
      <c r="I563" s="58">
        <v>0</v>
      </c>
      <c r="J563" s="58">
        <v>0</v>
      </c>
      <c r="K563" s="58">
        <v>0</v>
      </c>
      <c r="L563" s="58">
        <v>0</v>
      </c>
      <c r="M563" s="58">
        <v>0</v>
      </c>
      <c r="N563" s="58">
        <v>0.1</v>
      </c>
      <c r="O563" s="58">
        <v>0.1</v>
      </c>
      <c r="P563" s="58">
        <v>0.3</v>
      </c>
      <c r="Q563" s="58">
        <v>0.3</v>
      </c>
      <c r="R563" s="58">
        <v>0.3</v>
      </c>
      <c r="S563" s="58">
        <v>0.3</v>
      </c>
      <c r="T563" s="58">
        <v>0.1</v>
      </c>
      <c r="U563" s="58">
        <v>0.1</v>
      </c>
      <c r="V563" s="58">
        <v>0.1</v>
      </c>
      <c r="W563" s="58">
        <v>0.1</v>
      </c>
      <c r="X563" s="58">
        <v>0.1</v>
      </c>
      <c r="Y563" s="58">
        <v>0</v>
      </c>
      <c r="Z563" s="58">
        <v>0</v>
      </c>
      <c r="AA563" s="58">
        <v>0</v>
      </c>
      <c r="AB563" s="58">
        <v>0</v>
      </c>
      <c r="AC563" s="58">
        <v>0</v>
      </c>
      <c r="AD563" s="58">
        <v>0</v>
      </c>
      <c r="AE563" s="58">
        <v>0</v>
      </c>
      <c r="AF563" s="58" t="s">
        <v>3303</v>
      </c>
    </row>
    <row r="564" spans="1:32">
      <c r="A564" s="58" t="s">
        <v>842</v>
      </c>
      <c r="B564" s="58" t="s">
        <v>1913</v>
      </c>
      <c r="C564" s="58" t="s">
        <v>1914</v>
      </c>
      <c r="D564" s="58" t="s">
        <v>1911</v>
      </c>
      <c r="E564" s="64">
        <v>41640</v>
      </c>
      <c r="F564" s="64">
        <v>42004</v>
      </c>
      <c r="G564" s="58" t="s">
        <v>1903</v>
      </c>
      <c r="H564" s="58">
        <v>26.7</v>
      </c>
      <c r="I564" s="58">
        <v>26.7</v>
      </c>
      <c r="J564" s="58">
        <v>26.7</v>
      </c>
      <c r="K564" s="58">
        <v>26.7</v>
      </c>
      <c r="L564" s="58">
        <v>26.7</v>
      </c>
      <c r="M564" s="58">
        <v>26.7</v>
      </c>
      <c r="N564" s="58">
        <v>24</v>
      </c>
      <c r="O564" s="58">
        <v>24</v>
      </c>
      <c r="P564" s="58">
        <v>24</v>
      </c>
      <c r="Q564" s="58">
        <v>24</v>
      </c>
      <c r="R564" s="58">
        <v>24</v>
      </c>
      <c r="S564" s="58">
        <v>24</v>
      </c>
      <c r="T564" s="58">
        <v>24</v>
      </c>
      <c r="U564" s="58">
        <v>24</v>
      </c>
      <c r="V564" s="58">
        <v>24</v>
      </c>
      <c r="W564" s="58">
        <v>24</v>
      </c>
      <c r="X564" s="58">
        <v>24</v>
      </c>
      <c r="Y564" s="58">
        <v>24</v>
      </c>
      <c r="Z564" s="58">
        <v>24</v>
      </c>
      <c r="AA564" s="58">
        <v>24</v>
      </c>
      <c r="AB564" s="58">
        <v>24</v>
      </c>
      <c r="AC564" s="58">
        <v>24</v>
      </c>
      <c r="AD564" s="58">
        <v>26.7</v>
      </c>
      <c r="AE564" s="58">
        <v>26.7</v>
      </c>
      <c r="AF564" s="58" t="s">
        <v>3303</v>
      </c>
    </row>
    <row r="565" spans="1:32">
      <c r="A565" s="58" t="s">
        <v>842</v>
      </c>
      <c r="B565" s="58" t="s">
        <v>1913</v>
      </c>
      <c r="C565" s="58" t="s">
        <v>1914</v>
      </c>
      <c r="D565" s="58" t="s">
        <v>1937</v>
      </c>
      <c r="E565" s="64">
        <v>41640</v>
      </c>
      <c r="F565" s="64">
        <v>42004</v>
      </c>
      <c r="G565" s="58" t="s">
        <v>1898</v>
      </c>
      <c r="H565" s="58">
        <v>26.7</v>
      </c>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8"/>
      <c r="AF565" s="58" t="s">
        <v>3303</v>
      </c>
    </row>
    <row r="566" spans="1:32">
      <c r="A566" s="58" t="s">
        <v>842</v>
      </c>
      <c r="B566" s="58" t="s">
        <v>1913</v>
      </c>
      <c r="C566" s="58" t="s">
        <v>1914</v>
      </c>
      <c r="D566" s="58" t="s">
        <v>1908</v>
      </c>
      <c r="E566" s="64">
        <v>41640</v>
      </c>
      <c r="F566" s="64">
        <v>42004</v>
      </c>
      <c r="G566" s="58" t="s">
        <v>1903</v>
      </c>
      <c r="H566" s="58">
        <v>26.7</v>
      </c>
      <c r="I566" s="58">
        <v>26.7</v>
      </c>
      <c r="J566" s="58">
        <v>26.7</v>
      </c>
      <c r="K566" s="58">
        <v>26.7</v>
      </c>
      <c r="L566" s="58">
        <v>26.7</v>
      </c>
      <c r="M566" s="58">
        <v>26.7</v>
      </c>
      <c r="N566" s="58">
        <v>24</v>
      </c>
      <c r="O566" s="58">
        <v>24</v>
      </c>
      <c r="P566" s="58">
        <v>24</v>
      </c>
      <c r="Q566" s="58">
        <v>24</v>
      </c>
      <c r="R566" s="58">
        <v>24</v>
      </c>
      <c r="S566" s="58">
        <v>24</v>
      </c>
      <c r="T566" s="58">
        <v>24</v>
      </c>
      <c r="U566" s="58">
        <v>24</v>
      </c>
      <c r="V566" s="58">
        <v>24</v>
      </c>
      <c r="W566" s="58">
        <v>24</v>
      </c>
      <c r="X566" s="58">
        <v>24</v>
      </c>
      <c r="Y566" s="58">
        <v>24</v>
      </c>
      <c r="Z566" s="58">
        <v>26.7</v>
      </c>
      <c r="AA566" s="58">
        <v>26.7</v>
      </c>
      <c r="AB566" s="58">
        <v>26.7</v>
      </c>
      <c r="AC566" s="58">
        <v>26.7</v>
      </c>
      <c r="AD566" s="58">
        <v>26.7</v>
      </c>
      <c r="AE566" s="58">
        <v>26.7</v>
      </c>
      <c r="AF566" s="58" t="s">
        <v>3303</v>
      </c>
    </row>
    <row r="567" spans="1:32">
      <c r="A567" s="58" t="s">
        <v>1984</v>
      </c>
      <c r="B567" s="58" t="s">
        <v>1916</v>
      </c>
      <c r="D567" s="58" t="s">
        <v>1917</v>
      </c>
      <c r="E567" s="64">
        <v>41640</v>
      </c>
      <c r="F567" s="64">
        <v>42004</v>
      </c>
      <c r="G567" s="58" t="s">
        <v>1898</v>
      </c>
      <c r="H567" s="58">
        <v>1</v>
      </c>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8"/>
      <c r="AF567" s="58" t="s">
        <v>3303</v>
      </c>
    </row>
    <row r="568" spans="1:32">
      <c r="A568" s="58" t="s">
        <v>1984</v>
      </c>
      <c r="B568" s="58" t="s">
        <v>1916</v>
      </c>
      <c r="D568" s="58" t="s">
        <v>1905</v>
      </c>
      <c r="E568" s="64">
        <v>41640</v>
      </c>
      <c r="F568" s="64">
        <v>42004</v>
      </c>
      <c r="G568" s="58" t="s">
        <v>1898</v>
      </c>
      <c r="H568" s="58">
        <v>0.5</v>
      </c>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8"/>
      <c r="AF568" s="58" t="s">
        <v>3303</v>
      </c>
    </row>
    <row r="569" spans="1:32">
      <c r="A569" s="58" t="s">
        <v>1984</v>
      </c>
      <c r="B569" s="58" t="s">
        <v>1916</v>
      </c>
      <c r="D569" s="58" t="s">
        <v>1918</v>
      </c>
      <c r="E569" s="64">
        <v>41913</v>
      </c>
      <c r="F569" s="64">
        <v>42004</v>
      </c>
      <c r="G569" s="58" t="s">
        <v>1898</v>
      </c>
      <c r="H569" s="58">
        <v>1</v>
      </c>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8"/>
      <c r="AF569" s="58" t="s">
        <v>3303</v>
      </c>
    </row>
    <row r="570" spans="1:32">
      <c r="A570" s="58" t="s">
        <v>1984</v>
      </c>
      <c r="B570" s="58" t="s">
        <v>1916</v>
      </c>
      <c r="D570" s="58" t="s">
        <v>1918</v>
      </c>
      <c r="E570" s="64">
        <v>41760</v>
      </c>
      <c r="F570" s="64">
        <v>41912</v>
      </c>
      <c r="G570" s="58" t="s">
        <v>1898</v>
      </c>
      <c r="H570" s="58">
        <v>0.5</v>
      </c>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8"/>
      <c r="AF570" s="58" t="s">
        <v>3303</v>
      </c>
    </row>
    <row r="571" spans="1:32">
      <c r="A571" s="58" t="s">
        <v>828</v>
      </c>
      <c r="B571" s="58" t="s">
        <v>1913</v>
      </c>
      <c r="C571" s="58" t="s">
        <v>1914</v>
      </c>
      <c r="D571" s="58" t="s">
        <v>1906</v>
      </c>
      <c r="E571" s="64">
        <v>41640</v>
      </c>
      <c r="F571" s="64">
        <v>42004</v>
      </c>
      <c r="G571" s="58" t="s">
        <v>1903</v>
      </c>
      <c r="H571" s="58">
        <v>15.6</v>
      </c>
      <c r="I571" s="58">
        <v>15.6</v>
      </c>
      <c r="J571" s="58">
        <v>15.6</v>
      </c>
      <c r="K571" s="58">
        <v>15.6</v>
      </c>
      <c r="L571" s="58">
        <v>15.6</v>
      </c>
      <c r="M571" s="58">
        <v>15.6</v>
      </c>
      <c r="N571" s="58">
        <v>21</v>
      </c>
      <c r="O571" s="58">
        <v>21</v>
      </c>
      <c r="P571" s="58">
        <v>21</v>
      </c>
      <c r="Q571" s="58">
        <v>21</v>
      </c>
      <c r="R571" s="58">
        <v>21</v>
      </c>
      <c r="S571" s="58">
        <v>21</v>
      </c>
      <c r="T571" s="58">
        <v>21</v>
      </c>
      <c r="U571" s="58">
        <v>21</v>
      </c>
      <c r="V571" s="58">
        <v>21</v>
      </c>
      <c r="W571" s="58">
        <v>21</v>
      </c>
      <c r="X571" s="58">
        <v>21</v>
      </c>
      <c r="Y571" s="58">
        <v>21</v>
      </c>
      <c r="Z571" s="58">
        <v>21</v>
      </c>
      <c r="AA571" s="58">
        <v>21</v>
      </c>
      <c r="AB571" s="58">
        <v>21</v>
      </c>
      <c r="AC571" s="58">
        <v>21</v>
      </c>
      <c r="AD571" s="58">
        <v>15.6</v>
      </c>
      <c r="AE571" s="58">
        <v>15.6</v>
      </c>
      <c r="AF571" s="58" t="s">
        <v>3303</v>
      </c>
    </row>
    <row r="572" spans="1:32">
      <c r="A572" s="58" t="s">
        <v>828</v>
      </c>
      <c r="B572" s="58" t="s">
        <v>1913</v>
      </c>
      <c r="C572" s="58" t="s">
        <v>1914</v>
      </c>
      <c r="D572" s="58" t="s">
        <v>1904</v>
      </c>
      <c r="E572" s="64">
        <v>41640</v>
      </c>
      <c r="F572" s="64">
        <v>42004</v>
      </c>
      <c r="G572" s="58" t="s">
        <v>1898</v>
      </c>
      <c r="H572" s="58">
        <v>21</v>
      </c>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8"/>
      <c r="AF572" s="58" t="s">
        <v>3303</v>
      </c>
    </row>
    <row r="573" spans="1:32">
      <c r="A573" s="58" t="s">
        <v>828</v>
      </c>
      <c r="B573" s="58" t="s">
        <v>1913</v>
      </c>
      <c r="C573" s="58" t="s">
        <v>1914</v>
      </c>
      <c r="D573" s="58" t="s">
        <v>1939</v>
      </c>
      <c r="E573" s="64">
        <v>41640</v>
      </c>
      <c r="F573" s="64">
        <v>42004</v>
      </c>
      <c r="G573" s="58" t="s">
        <v>1898</v>
      </c>
      <c r="H573" s="58">
        <v>15.6</v>
      </c>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8"/>
      <c r="AF573" s="58" t="s">
        <v>3303</v>
      </c>
    </row>
    <row r="574" spans="1:32">
      <c r="A574" s="58" t="s">
        <v>828</v>
      </c>
      <c r="B574" s="58" t="s">
        <v>1913</v>
      </c>
      <c r="C574" s="58" t="s">
        <v>1914</v>
      </c>
      <c r="D574" s="58" t="s">
        <v>1908</v>
      </c>
      <c r="E574" s="64">
        <v>41640</v>
      </c>
      <c r="F574" s="64">
        <v>42004</v>
      </c>
      <c r="G574" s="58" t="s">
        <v>1903</v>
      </c>
      <c r="H574" s="58">
        <v>15.6</v>
      </c>
      <c r="I574" s="58">
        <v>15.6</v>
      </c>
      <c r="J574" s="58">
        <v>15.6</v>
      </c>
      <c r="K574" s="58">
        <v>15.6</v>
      </c>
      <c r="L574" s="58">
        <v>15.6</v>
      </c>
      <c r="M574" s="58">
        <v>15.6</v>
      </c>
      <c r="N574" s="58">
        <v>21</v>
      </c>
      <c r="O574" s="58">
        <v>21</v>
      </c>
      <c r="P574" s="58">
        <v>21</v>
      </c>
      <c r="Q574" s="58">
        <v>21</v>
      </c>
      <c r="R574" s="58">
        <v>21</v>
      </c>
      <c r="S574" s="58">
        <v>21</v>
      </c>
      <c r="T574" s="58">
        <v>21</v>
      </c>
      <c r="U574" s="58">
        <v>21</v>
      </c>
      <c r="V574" s="58">
        <v>21</v>
      </c>
      <c r="W574" s="58">
        <v>21</v>
      </c>
      <c r="X574" s="58">
        <v>21</v>
      </c>
      <c r="Y574" s="58">
        <v>21</v>
      </c>
      <c r="Z574" s="58">
        <v>15.6</v>
      </c>
      <c r="AA574" s="58">
        <v>15.6</v>
      </c>
      <c r="AB574" s="58">
        <v>15.6</v>
      </c>
      <c r="AC574" s="58">
        <v>15.6</v>
      </c>
      <c r="AD574" s="58">
        <v>15.6</v>
      </c>
      <c r="AE574" s="58">
        <v>15.6</v>
      </c>
      <c r="AF574" s="58" t="s">
        <v>3303</v>
      </c>
    </row>
    <row r="575" spans="1:32">
      <c r="A575" s="58" t="s">
        <v>803</v>
      </c>
      <c r="B575" s="58" t="s">
        <v>6</v>
      </c>
      <c r="D575" s="58" t="s">
        <v>1911</v>
      </c>
      <c r="E575" s="64">
        <v>41640</v>
      </c>
      <c r="F575" s="64">
        <v>42004</v>
      </c>
      <c r="G575" s="58" t="s">
        <v>1903</v>
      </c>
      <c r="H575" s="58">
        <v>1</v>
      </c>
      <c r="I575" s="58">
        <v>1</v>
      </c>
      <c r="J575" s="58">
        <v>1</v>
      </c>
      <c r="K575" s="58">
        <v>1</v>
      </c>
      <c r="L575" s="58">
        <v>1</v>
      </c>
      <c r="M575" s="58">
        <v>1</v>
      </c>
      <c r="N575" s="58">
        <v>0.25</v>
      </c>
      <c r="O575" s="58">
        <v>0.25</v>
      </c>
      <c r="P575" s="58">
        <v>0.25</v>
      </c>
      <c r="Q575" s="58">
        <v>0.25</v>
      </c>
      <c r="R575" s="58">
        <v>0.25</v>
      </c>
      <c r="S575" s="58">
        <v>0.25</v>
      </c>
      <c r="T575" s="58">
        <v>0.25</v>
      </c>
      <c r="U575" s="58">
        <v>0.25</v>
      </c>
      <c r="V575" s="58">
        <v>0.25</v>
      </c>
      <c r="W575" s="58">
        <v>0.25</v>
      </c>
      <c r="X575" s="58">
        <v>0.25</v>
      </c>
      <c r="Y575" s="58">
        <v>0.25</v>
      </c>
      <c r="Z575" s="58">
        <v>0.25</v>
      </c>
      <c r="AA575" s="58">
        <v>0.25</v>
      </c>
      <c r="AB575" s="58">
        <v>0.25</v>
      </c>
      <c r="AC575" s="58">
        <v>0.25</v>
      </c>
      <c r="AD575" s="58">
        <v>1</v>
      </c>
      <c r="AE575" s="58">
        <v>1</v>
      </c>
      <c r="AF575" s="58" t="s">
        <v>3303</v>
      </c>
    </row>
    <row r="576" spans="1:32">
      <c r="A576" s="58" t="s">
        <v>803</v>
      </c>
      <c r="B576" s="58" t="s">
        <v>6</v>
      </c>
      <c r="D576" s="58" t="s">
        <v>1912</v>
      </c>
      <c r="E576" s="64">
        <v>41640</v>
      </c>
      <c r="F576" s="64">
        <v>42004</v>
      </c>
      <c r="G576" s="58" t="s">
        <v>1903</v>
      </c>
      <c r="H576" s="58">
        <v>1</v>
      </c>
      <c r="I576" s="58">
        <v>1</v>
      </c>
      <c r="J576" s="58">
        <v>1</v>
      </c>
      <c r="K576" s="58">
        <v>1</v>
      </c>
      <c r="L576" s="58">
        <v>1</v>
      </c>
      <c r="M576" s="58">
        <v>1</v>
      </c>
      <c r="N576" s="58">
        <v>0.25</v>
      </c>
      <c r="O576" s="58">
        <v>0.25</v>
      </c>
      <c r="P576" s="58">
        <v>0.25</v>
      </c>
      <c r="Q576" s="58">
        <v>0.25</v>
      </c>
      <c r="R576" s="58">
        <v>0.25</v>
      </c>
      <c r="S576" s="58">
        <v>0.25</v>
      </c>
      <c r="T576" s="58">
        <v>0.25</v>
      </c>
      <c r="U576" s="58">
        <v>0.25</v>
      </c>
      <c r="V576" s="58">
        <v>0.25</v>
      </c>
      <c r="W576" s="58">
        <v>0.25</v>
      </c>
      <c r="X576" s="58">
        <v>0.25</v>
      </c>
      <c r="Y576" s="58">
        <v>0.25</v>
      </c>
      <c r="Z576" s="58">
        <v>1</v>
      </c>
      <c r="AA576" s="58">
        <v>1</v>
      </c>
      <c r="AB576" s="58">
        <v>1</v>
      </c>
      <c r="AC576" s="58">
        <v>1</v>
      </c>
      <c r="AD576" s="58">
        <v>1</v>
      </c>
      <c r="AE576" s="58">
        <v>1</v>
      </c>
      <c r="AF576" s="58" t="s">
        <v>3303</v>
      </c>
    </row>
    <row r="577" spans="1:32">
      <c r="A577" s="58" t="s">
        <v>803</v>
      </c>
      <c r="B577" s="58" t="s">
        <v>6</v>
      </c>
      <c r="D577" s="58" t="s">
        <v>1907</v>
      </c>
      <c r="E577" s="64">
        <v>41640</v>
      </c>
      <c r="F577" s="64">
        <v>42004</v>
      </c>
      <c r="G577" s="58" t="s">
        <v>1898</v>
      </c>
      <c r="H577" s="58">
        <v>1</v>
      </c>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8"/>
      <c r="AF577" s="58" t="s">
        <v>3303</v>
      </c>
    </row>
    <row r="578" spans="1:32">
      <c r="A578" s="58" t="s">
        <v>1985</v>
      </c>
      <c r="B578" s="58" t="s">
        <v>1896</v>
      </c>
      <c r="D578" s="58" t="s">
        <v>1897</v>
      </c>
      <c r="E578" s="64">
        <v>41640</v>
      </c>
      <c r="F578" s="64">
        <v>42004</v>
      </c>
      <c r="G578" s="58" t="s">
        <v>1898</v>
      </c>
      <c r="H578" s="58">
        <v>0</v>
      </c>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8"/>
      <c r="AF578" s="58" t="s">
        <v>3303</v>
      </c>
    </row>
    <row r="579" spans="1:32">
      <c r="A579" s="58" t="s">
        <v>899</v>
      </c>
      <c r="B579" s="58" t="s">
        <v>1899</v>
      </c>
      <c r="C579" s="58" t="s">
        <v>1900</v>
      </c>
      <c r="D579" s="58" t="s">
        <v>1897</v>
      </c>
      <c r="E579" s="64">
        <v>41640</v>
      </c>
      <c r="F579" s="64">
        <v>42004</v>
      </c>
      <c r="G579" s="58" t="s">
        <v>1898</v>
      </c>
      <c r="H579" s="58">
        <v>120</v>
      </c>
      <c r="I579" s="58"/>
      <c r="J579" s="58"/>
      <c r="K579" s="58"/>
      <c r="L579" s="58"/>
      <c r="M579" s="58"/>
      <c r="N579" s="58"/>
      <c r="O579" s="58"/>
      <c r="P579" s="58"/>
      <c r="Q579" s="58"/>
      <c r="R579" s="58"/>
      <c r="S579" s="58"/>
      <c r="T579" s="58"/>
      <c r="U579" s="58"/>
      <c r="V579" s="58"/>
      <c r="W579" s="58"/>
      <c r="X579" s="58"/>
      <c r="Y579" s="58"/>
      <c r="Z579" s="58"/>
      <c r="AA579" s="58"/>
      <c r="AB579" s="58"/>
      <c r="AC579" s="58"/>
      <c r="AD579" s="58"/>
      <c r="AE579" s="58"/>
      <c r="AF579" s="58" t="s">
        <v>3303</v>
      </c>
    </row>
    <row r="580" spans="1:32">
      <c r="A580" s="58" t="s">
        <v>1986</v>
      </c>
      <c r="B580" s="58" t="s">
        <v>1924</v>
      </c>
      <c r="D580" s="58" t="s">
        <v>1897</v>
      </c>
      <c r="E580" s="64">
        <v>41640</v>
      </c>
      <c r="F580" s="64">
        <v>42004</v>
      </c>
      <c r="G580" s="58" t="s">
        <v>1903</v>
      </c>
      <c r="H580" s="58">
        <v>0.05</v>
      </c>
      <c r="I580" s="58">
        <v>0.05</v>
      </c>
      <c r="J580" s="58">
        <v>0.05</v>
      </c>
      <c r="K580" s="58">
        <v>0.05</v>
      </c>
      <c r="L580" s="58">
        <v>0.1</v>
      </c>
      <c r="M580" s="58">
        <v>0.2</v>
      </c>
      <c r="N580" s="58">
        <v>0.4</v>
      </c>
      <c r="O580" s="58">
        <v>0.5</v>
      </c>
      <c r="P580" s="58">
        <v>0.5</v>
      </c>
      <c r="Q580" s="58">
        <v>0.35</v>
      </c>
      <c r="R580" s="58">
        <v>0.15</v>
      </c>
      <c r="S580" s="58">
        <v>0.15</v>
      </c>
      <c r="T580" s="58">
        <v>0.15</v>
      </c>
      <c r="U580" s="58">
        <v>0.15</v>
      </c>
      <c r="V580" s="58">
        <v>0.15</v>
      </c>
      <c r="W580" s="58">
        <v>0.15</v>
      </c>
      <c r="X580" s="58">
        <v>0.35</v>
      </c>
      <c r="Y580" s="58">
        <v>0.5</v>
      </c>
      <c r="Z580" s="58">
        <v>0.5</v>
      </c>
      <c r="AA580" s="58">
        <v>0.4</v>
      </c>
      <c r="AB580" s="58">
        <v>0.4</v>
      </c>
      <c r="AC580" s="58">
        <v>0.3</v>
      </c>
      <c r="AD580" s="58">
        <v>0.2</v>
      </c>
      <c r="AE580" s="58">
        <v>0.1</v>
      </c>
      <c r="AF580" s="58" t="s">
        <v>3303</v>
      </c>
    </row>
    <row r="581" spans="1:32">
      <c r="A581" s="58" t="s">
        <v>866</v>
      </c>
      <c r="B581" s="58" t="s">
        <v>1901</v>
      </c>
      <c r="D581" s="58" t="s">
        <v>1906</v>
      </c>
      <c r="E581" s="64">
        <v>41640</v>
      </c>
      <c r="F581" s="64">
        <v>42004</v>
      </c>
      <c r="G581" s="58" t="s">
        <v>1903</v>
      </c>
      <c r="H581" s="58">
        <v>0.3</v>
      </c>
      <c r="I581" s="58">
        <v>0.25</v>
      </c>
      <c r="J581" s="58">
        <v>0.2</v>
      </c>
      <c r="K581" s="58">
        <v>0.2</v>
      </c>
      <c r="L581" s="58">
        <v>0.2</v>
      </c>
      <c r="M581" s="58">
        <v>0.3</v>
      </c>
      <c r="N581" s="58">
        <v>0.5</v>
      </c>
      <c r="O581" s="58">
        <v>0.6</v>
      </c>
      <c r="P581" s="58">
        <v>0.5</v>
      </c>
      <c r="Q581" s="58">
        <v>0.5</v>
      </c>
      <c r="R581" s="58">
        <v>0.35</v>
      </c>
      <c r="S581" s="58">
        <v>0.35</v>
      </c>
      <c r="T581" s="58">
        <v>0.35</v>
      </c>
      <c r="U581" s="58">
        <v>0.35</v>
      </c>
      <c r="V581" s="58">
        <v>0.35</v>
      </c>
      <c r="W581" s="58">
        <v>0.35</v>
      </c>
      <c r="X581" s="58">
        <v>0.35</v>
      </c>
      <c r="Y581" s="58">
        <v>0.35</v>
      </c>
      <c r="Z581" s="58">
        <v>0.7</v>
      </c>
      <c r="AA581" s="58">
        <v>0.9</v>
      </c>
      <c r="AB581" s="58">
        <v>0.95</v>
      </c>
      <c r="AC581" s="58">
        <v>0.9</v>
      </c>
      <c r="AD581" s="58">
        <v>0.7</v>
      </c>
      <c r="AE581" s="58">
        <v>0.4</v>
      </c>
      <c r="AF581" s="58" t="s">
        <v>3303</v>
      </c>
    </row>
    <row r="582" spans="1:32">
      <c r="A582" s="58" t="s">
        <v>866</v>
      </c>
      <c r="B582" s="58" t="s">
        <v>1901</v>
      </c>
      <c r="D582" s="58" t="s">
        <v>1904</v>
      </c>
      <c r="E582" s="64">
        <v>41640</v>
      </c>
      <c r="F582" s="64">
        <v>42004</v>
      </c>
      <c r="G582" s="58" t="s">
        <v>1898</v>
      </c>
      <c r="H582" s="58">
        <v>0</v>
      </c>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8"/>
      <c r="AF582" s="58" t="s">
        <v>3303</v>
      </c>
    </row>
    <row r="583" spans="1:32">
      <c r="A583" s="58" t="s">
        <v>866</v>
      </c>
      <c r="B583" s="58" t="s">
        <v>1901</v>
      </c>
      <c r="D583" s="58" t="s">
        <v>1905</v>
      </c>
      <c r="E583" s="64">
        <v>41640</v>
      </c>
      <c r="F583" s="64">
        <v>42004</v>
      </c>
      <c r="G583" s="58" t="s">
        <v>1898</v>
      </c>
      <c r="H583" s="58">
        <v>1</v>
      </c>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8"/>
      <c r="AF583" s="58" t="s">
        <v>3303</v>
      </c>
    </row>
    <row r="584" spans="1:32">
      <c r="A584" s="58" t="s">
        <v>866</v>
      </c>
      <c r="B584" s="58" t="s">
        <v>1901</v>
      </c>
      <c r="D584" s="58" t="s">
        <v>1907</v>
      </c>
      <c r="E584" s="64">
        <v>41640</v>
      </c>
      <c r="F584" s="64">
        <v>42004</v>
      </c>
      <c r="G584" s="58" t="s">
        <v>1903</v>
      </c>
      <c r="H584" s="58">
        <v>0.4</v>
      </c>
      <c r="I584" s="58">
        <v>0.4</v>
      </c>
      <c r="J584" s="58">
        <v>0.3</v>
      </c>
      <c r="K584" s="58">
        <v>0.3</v>
      </c>
      <c r="L584" s="58">
        <v>0.3</v>
      </c>
      <c r="M584" s="58">
        <v>0.3</v>
      </c>
      <c r="N584" s="58">
        <v>0.4</v>
      </c>
      <c r="O584" s="58">
        <v>0.5</v>
      </c>
      <c r="P584" s="58">
        <v>0.5</v>
      </c>
      <c r="Q584" s="58">
        <v>0.4</v>
      </c>
      <c r="R584" s="58">
        <v>0.4</v>
      </c>
      <c r="S584" s="58">
        <v>0.4</v>
      </c>
      <c r="T584" s="58">
        <v>0.4</v>
      </c>
      <c r="U584" s="58">
        <v>0.3</v>
      </c>
      <c r="V584" s="58">
        <v>0.3</v>
      </c>
      <c r="W584" s="58">
        <v>0.3</v>
      </c>
      <c r="X584" s="58">
        <v>0.3</v>
      </c>
      <c r="Y584" s="58">
        <v>0.3</v>
      </c>
      <c r="Z584" s="58">
        <v>0.6</v>
      </c>
      <c r="AA584" s="58">
        <v>0.8</v>
      </c>
      <c r="AB584" s="58">
        <v>0.9</v>
      </c>
      <c r="AC584" s="58">
        <v>0.7</v>
      </c>
      <c r="AD584" s="58">
        <v>0.6</v>
      </c>
      <c r="AE584" s="58">
        <v>0.4</v>
      </c>
      <c r="AF584" s="58" t="s">
        <v>3303</v>
      </c>
    </row>
    <row r="585" spans="1:32">
      <c r="A585" s="58" t="s">
        <v>866</v>
      </c>
      <c r="B585" s="58" t="s">
        <v>1901</v>
      </c>
      <c r="D585" s="58" t="s">
        <v>1908</v>
      </c>
      <c r="E585" s="64">
        <v>41640</v>
      </c>
      <c r="F585" s="64">
        <v>42004</v>
      </c>
      <c r="G585" s="58" t="s">
        <v>1903</v>
      </c>
      <c r="H585" s="58">
        <v>0.3</v>
      </c>
      <c r="I585" s="58">
        <v>0.3</v>
      </c>
      <c r="J585" s="58">
        <v>0.2</v>
      </c>
      <c r="K585" s="58">
        <v>0.2</v>
      </c>
      <c r="L585" s="58">
        <v>0.2</v>
      </c>
      <c r="M585" s="58">
        <v>0.2</v>
      </c>
      <c r="N585" s="58">
        <v>0.4</v>
      </c>
      <c r="O585" s="58">
        <v>0.4</v>
      </c>
      <c r="P585" s="58">
        <v>0.5</v>
      </c>
      <c r="Q585" s="58">
        <v>0.5</v>
      </c>
      <c r="R585" s="58">
        <v>0.4</v>
      </c>
      <c r="S585" s="58">
        <v>0.35</v>
      </c>
      <c r="T585" s="58">
        <v>0.35</v>
      </c>
      <c r="U585" s="58">
        <v>0.35</v>
      </c>
      <c r="V585" s="58">
        <v>0.35</v>
      </c>
      <c r="W585" s="58">
        <v>0.35</v>
      </c>
      <c r="X585" s="58">
        <v>0.35</v>
      </c>
      <c r="Y585" s="58">
        <v>0.35</v>
      </c>
      <c r="Z585" s="58">
        <v>0.7</v>
      </c>
      <c r="AA585" s="58">
        <v>0.8</v>
      </c>
      <c r="AB585" s="58">
        <v>0.8</v>
      </c>
      <c r="AC585" s="58">
        <v>0.8</v>
      </c>
      <c r="AD585" s="58">
        <v>0.7</v>
      </c>
      <c r="AE585" s="58">
        <v>0.4</v>
      </c>
      <c r="AF585" s="58" t="s">
        <v>3303</v>
      </c>
    </row>
    <row r="586" spans="1:32">
      <c r="A586" s="58" t="s">
        <v>749</v>
      </c>
      <c r="B586" s="58" t="s">
        <v>0</v>
      </c>
      <c r="D586" s="58" t="s">
        <v>1906</v>
      </c>
      <c r="E586" s="64">
        <v>41640</v>
      </c>
      <c r="F586" s="64">
        <v>42004</v>
      </c>
      <c r="G586" s="58" t="s">
        <v>1903</v>
      </c>
      <c r="H586" s="58">
        <v>0.2</v>
      </c>
      <c r="I586" s="58">
        <v>0.15</v>
      </c>
      <c r="J586" s="58">
        <v>0.1</v>
      </c>
      <c r="K586" s="58">
        <v>0.1</v>
      </c>
      <c r="L586" s="58">
        <v>0.1</v>
      </c>
      <c r="M586" s="58">
        <v>0.2</v>
      </c>
      <c r="N586" s="58">
        <v>0.4</v>
      </c>
      <c r="O586" s="58">
        <v>0.5</v>
      </c>
      <c r="P586" s="58">
        <v>0.4</v>
      </c>
      <c r="Q586" s="58">
        <v>0.4</v>
      </c>
      <c r="R586" s="58">
        <v>0.25</v>
      </c>
      <c r="S586" s="58">
        <v>0.25</v>
      </c>
      <c r="T586" s="58">
        <v>0.25</v>
      </c>
      <c r="U586" s="58">
        <v>0.25</v>
      </c>
      <c r="V586" s="58">
        <v>0.25</v>
      </c>
      <c r="W586" s="58">
        <v>0.25</v>
      </c>
      <c r="X586" s="58">
        <v>0.25</v>
      </c>
      <c r="Y586" s="58">
        <v>0.25</v>
      </c>
      <c r="Z586" s="58">
        <v>0.6</v>
      </c>
      <c r="AA586" s="58">
        <v>0.8</v>
      </c>
      <c r="AB586" s="58">
        <v>0.9</v>
      </c>
      <c r="AC586" s="58">
        <v>0.8</v>
      </c>
      <c r="AD586" s="58">
        <v>0.6</v>
      </c>
      <c r="AE586" s="58">
        <v>0.3</v>
      </c>
      <c r="AF586" s="58" t="s">
        <v>3303</v>
      </c>
    </row>
    <row r="587" spans="1:32">
      <c r="A587" s="58" t="s">
        <v>749</v>
      </c>
      <c r="B587" s="58" t="s">
        <v>0</v>
      </c>
      <c r="D587" s="58" t="s">
        <v>1904</v>
      </c>
      <c r="E587" s="64">
        <v>41640</v>
      </c>
      <c r="F587" s="64">
        <v>42004</v>
      </c>
      <c r="G587" s="58" t="s">
        <v>1898</v>
      </c>
      <c r="H587" s="58">
        <v>0</v>
      </c>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8"/>
      <c r="AF587" s="58" t="s">
        <v>3303</v>
      </c>
    </row>
    <row r="588" spans="1:32">
      <c r="A588" s="58" t="s">
        <v>749</v>
      </c>
      <c r="B588" s="58" t="s">
        <v>0</v>
      </c>
      <c r="D588" s="58" t="s">
        <v>1905</v>
      </c>
      <c r="E588" s="64">
        <v>41640</v>
      </c>
      <c r="F588" s="64">
        <v>42004</v>
      </c>
      <c r="G588" s="58" t="s">
        <v>1898</v>
      </c>
      <c r="H588" s="58">
        <v>1</v>
      </c>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8"/>
      <c r="AF588" s="58" t="s">
        <v>3303</v>
      </c>
    </row>
    <row r="589" spans="1:32">
      <c r="A589" s="58" t="s">
        <v>749</v>
      </c>
      <c r="B589" s="58" t="s">
        <v>0</v>
      </c>
      <c r="D589" s="58" t="s">
        <v>1907</v>
      </c>
      <c r="E589" s="64">
        <v>41640</v>
      </c>
      <c r="F589" s="64">
        <v>42004</v>
      </c>
      <c r="G589" s="58" t="s">
        <v>1903</v>
      </c>
      <c r="H589" s="58">
        <v>0.3</v>
      </c>
      <c r="I589" s="58">
        <v>0.3</v>
      </c>
      <c r="J589" s="58">
        <v>0.2</v>
      </c>
      <c r="K589" s="58">
        <v>0.2</v>
      </c>
      <c r="L589" s="58">
        <v>0.2</v>
      </c>
      <c r="M589" s="58">
        <v>0.2</v>
      </c>
      <c r="N589" s="58">
        <v>0.3</v>
      </c>
      <c r="O589" s="58">
        <v>0.4</v>
      </c>
      <c r="P589" s="58">
        <v>0.4</v>
      </c>
      <c r="Q589" s="58">
        <v>0.3</v>
      </c>
      <c r="R589" s="58">
        <v>0.3</v>
      </c>
      <c r="S589" s="58">
        <v>0.3</v>
      </c>
      <c r="T589" s="58">
        <v>0.3</v>
      </c>
      <c r="U589" s="58">
        <v>0.2</v>
      </c>
      <c r="V589" s="58">
        <v>0.2</v>
      </c>
      <c r="W589" s="58">
        <v>0.2</v>
      </c>
      <c r="X589" s="58">
        <v>0.2</v>
      </c>
      <c r="Y589" s="58">
        <v>0.2</v>
      </c>
      <c r="Z589" s="58">
        <v>0.5</v>
      </c>
      <c r="AA589" s="58">
        <v>0.7</v>
      </c>
      <c r="AB589" s="58">
        <v>0.8</v>
      </c>
      <c r="AC589" s="58">
        <v>0.6</v>
      </c>
      <c r="AD589" s="58">
        <v>0.5</v>
      </c>
      <c r="AE589" s="58">
        <v>0.3</v>
      </c>
      <c r="AF589" s="58" t="s">
        <v>3303</v>
      </c>
    </row>
    <row r="590" spans="1:32">
      <c r="A590" s="58" t="s">
        <v>749</v>
      </c>
      <c r="B590" s="58" t="s">
        <v>0</v>
      </c>
      <c r="D590" s="58" t="s">
        <v>1908</v>
      </c>
      <c r="E590" s="64">
        <v>41640</v>
      </c>
      <c r="F590" s="64">
        <v>42004</v>
      </c>
      <c r="G590" s="58" t="s">
        <v>1903</v>
      </c>
      <c r="H590" s="58">
        <v>0.2</v>
      </c>
      <c r="I590" s="58">
        <v>0.2</v>
      </c>
      <c r="J590" s="58">
        <v>0.1</v>
      </c>
      <c r="K590" s="58">
        <v>0.1</v>
      </c>
      <c r="L590" s="58">
        <v>0.1</v>
      </c>
      <c r="M590" s="58">
        <v>0.1</v>
      </c>
      <c r="N590" s="58">
        <v>0.3</v>
      </c>
      <c r="O590" s="58">
        <v>0.3</v>
      </c>
      <c r="P590" s="58">
        <v>0.4</v>
      </c>
      <c r="Q590" s="58">
        <v>0.4</v>
      </c>
      <c r="R590" s="58">
        <v>0.3</v>
      </c>
      <c r="S590" s="58">
        <v>0.25</v>
      </c>
      <c r="T590" s="58">
        <v>0.25</v>
      </c>
      <c r="U590" s="58">
        <v>0.25</v>
      </c>
      <c r="V590" s="58">
        <v>0.25</v>
      </c>
      <c r="W590" s="58">
        <v>0.25</v>
      </c>
      <c r="X590" s="58">
        <v>0.25</v>
      </c>
      <c r="Y590" s="58">
        <v>0.25</v>
      </c>
      <c r="Z590" s="58">
        <v>0.6</v>
      </c>
      <c r="AA590" s="58">
        <v>0.7</v>
      </c>
      <c r="AB590" s="58">
        <v>0.7</v>
      </c>
      <c r="AC590" s="58">
        <v>0.7</v>
      </c>
      <c r="AD590" s="58">
        <v>0.6</v>
      </c>
      <c r="AE590" s="58">
        <v>0.3</v>
      </c>
      <c r="AF590" s="58" t="s">
        <v>3303</v>
      </c>
    </row>
    <row r="591" spans="1:32">
      <c r="A591" s="58" t="s">
        <v>763</v>
      </c>
      <c r="B591" s="58" t="s">
        <v>2</v>
      </c>
      <c r="D591" s="58" t="s">
        <v>1906</v>
      </c>
      <c r="E591" s="64">
        <v>41640</v>
      </c>
      <c r="F591" s="64">
        <v>42004</v>
      </c>
      <c r="G591" s="58" t="s">
        <v>1903</v>
      </c>
      <c r="H591" s="58">
        <v>0.9</v>
      </c>
      <c r="I591" s="58">
        <v>0.9</v>
      </c>
      <c r="J591" s="58">
        <v>0.9</v>
      </c>
      <c r="K591" s="58">
        <v>0.9</v>
      </c>
      <c r="L591" s="58">
        <v>0.9</v>
      </c>
      <c r="M591" s="58">
        <v>0.9</v>
      </c>
      <c r="N591" s="58">
        <v>0.7</v>
      </c>
      <c r="O591" s="58">
        <v>0.4</v>
      </c>
      <c r="P591" s="58">
        <v>0.4</v>
      </c>
      <c r="Q591" s="58">
        <v>0.2</v>
      </c>
      <c r="R591" s="58">
        <v>0.2</v>
      </c>
      <c r="S591" s="58">
        <v>0.2</v>
      </c>
      <c r="T591" s="58">
        <v>0.2</v>
      </c>
      <c r="U591" s="58">
        <v>0.2</v>
      </c>
      <c r="V591" s="58">
        <v>0.2</v>
      </c>
      <c r="W591" s="58">
        <v>0.3</v>
      </c>
      <c r="X591" s="58">
        <v>0.5</v>
      </c>
      <c r="Y591" s="58">
        <v>0.5</v>
      </c>
      <c r="Z591" s="58">
        <v>0.5</v>
      </c>
      <c r="AA591" s="58">
        <v>0.7</v>
      </c>
      <c r="AB591" s="58">
        <v>0.7</v>
      </c>
      <c r="AC591" s="58">
        <v>0.8</v>
      </c>
      <c r="AD591" s="58">
        <v>0.9</v>
      </c>
      <c r="AE591" s="58">
        <v>0.9</v>
      </c>
      <c r="AF591" s="58" t="s">
        <v>3303</v>
      </c>
    </row>
    <row r="592" spans="1:32">
      <c r="A592" s="58" t="s">
        <v>763</v>
      </c>
      <c r="B592" s="58" t="s">
        <v>2</v>
      </c>
      <c r="D592" s="58" t="s">
        <v>1904</v>
      </c>
      <c r="E592" s="64">
        <v>41640</v>
      </c>
      <c r="F592" s="64">
        <v>42004</v>
      </c>
      <c r="G592" s="58" t="s">
        <v>1898</v>
      </c>
      <c r="H592" s="58">
        <v>0</v>
      </c>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8"/>
      <c r="AF592" s="58" t="s">
        <v>3303</v>
      </c>
    </row>
    <row r="593" spans="1:32">
      <c r="A593" s="58" t="s">
        <v>763</v>
      </c>
      <c r="B593" s="58" t="s">
        <v>2</v>
      </c>
      <c r="D593" s="58" t="s">
        <v>1905</v>
      </c>
      <c r="E593" s="64">
        <v>41640</v>
      </c>
      <c r="F593" s="64">
        <v>42004</v>
      </c>
      <c r="G593" s="58" t="s">
        <v>1898</v>
      </c>
      <c r="H593" s="58">
        <v>1</v>
      </c>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8"/>
      <c r="AF593" s="58" t="s">
        <v>3303</v>
      </c>
    </row>
    <row r="594" spans="1:32">
      <c r="A594" s="58" t="s">
        <v>763</v>
      </c>
      <c r="B594" s="58" t="s">
        <v>2</v>
      </c>
      <c r="D594" s="58" t="s">
        <v>1907</v>
      </c>
      <c r="E594" s="64">
        <v>41640</v>
      </c>
      <c r="F594" s="64">
        <v>42004</v>
      </c>
      <c r="G594" s="58" t="s">
        <v>1903</v>
      </c>
      <c r="H594" s="58">
        <v>0.7</v>
      </c>
      <c r="I594" s="58">
        <v>0.7</v>
      </c>
      <c r="J594" s="58">
        <v>0.7</v>
      </c>
      <c r="K594" s="58">
        <v>0.7</v>
      </c>
      <c r="L594" s="58">
        <v>0.7</v>
      </c>
      <c r="M594" s="58">
        <v>0.7</v>
      </c>
      <c r="N594" s="58">
        <v>0.7</v>
      </c>
      <c r="O594" s="58">
        <v>0.7</v>
      </c>
      <c r="P594" s="58">
        <v>0.5</v>
      </c>
      <c r="Q594" s="58">
        <v>0.5</v>
      </c>
      <c r="R594" s="58">
        <v>0.5</v>
      </c>
      <c r="S594" s="58">
        <v>0.3</v>
      </c>
      <c r="T594" s="58">
        <v>0.3</v>
      </c>
      <c r="U594" s="58">
        <v>0.2</v>
      </c>
      <c r="V594" s="58">
        <v>0.2</v>
      </c>
      <c r="W594" s="58">
        <v>0.2</v>
      </c>
      <c r="X594" s="58">
        <v>0.3</v>
      </c>
      <c r="Y594" s="58">
        <v>0.4</v>
      </c>
      <c r="Z594" s="58">
        <v>0.4</v>
      </c>
      <c r="AA594" s="58">
        <v>0.6</v>
      </c>
      <c r="AB594" s="58">
        <v>0.6</v>
      </c>
      <c r="AC594" s="58">
        <v>0.8</v>
      </c>
      <c r="AD594" s="58">
        <v>0.8</v>
      </c>
      <c r="AE594" s="58">
        <v>0.8</v>
      </c>
      <c r="AF594" s="58" t="s">
        <v>3303</v>
      </c>
    </row>
    <row r="595" spans="1:32">
      <c r="A595" s="58" t="s">
        <v>763</v>
      </c>
      <c r="B595" s="58" t="s">
        <v>2</v>
      </c>
      <c r="D595" s="58" t="s">
        <v>1908</v>
      </c>
      <c r="E595" s="64">
        <v>41640</v>
      </c>
      <c r="F595" s="64">
        <v>42004</v>
      </c>
      <c r="G595" s="58" t="s">
        <v>1903</v>
      </c>
      <c r="H595" s="58">
        <v>0.9</v>
      </c>
      <c r="I595" s="58">
        <v>0.9</v>
      </c>
      <c r="J595" s="58">
        <v>0.9</v>
      </c>
      <c r="K595" s="58">
        <v>0.9</v>
      </c>
      <c r="L595" s="58">
        <v>0.9</v>
      </c>
      <c r="M595" s="58">
        <v>0.9</v>
      </c>
      <c r="N595" s="58">
        <v>0.7</v>
      </c>
      <c r="O595" s="58">
        <v>0.5</v>
      </c>
      <c r="P595" s="58">
        <v>0.5</v>
      </c>
      <c r="Q595" s="58">
        <v>0.3</v>
      </c>
      <c r="R595" s="58">
        <v>0.3</v>
      </c>
      <c r="S595" s="58">
        <v>0.3</v>
      </c>
      <c r="T595" s="58">
        <v>0.3</v>
      </c>
      <c r="U595" s="58">
        <v>0.3</v>
      </c>
      <c r="V595" s="58">
        <v>0.3</v>
      </c>
      <c r="W595" s="58">
        <v>0.3</v>
      </c>
      <c r="X595" s="58">
        <v>0.3</v>
      </c>
      <c r="Y595" s="58">
        <v>0.5</v>
      </c>
      <c r="Z595" s="58">
        <v>0.6</v>
      </c>
      <c r="AA595" s="58">
        <v>0.6</v>
      </c>
      <c r="AB595" s="58">
        <v>0.6</v>
      </c>
      <c r="AC595" s="58">
        <v>0.7</v>
      </c>
      <c r="AD595" s="58">
        <v>0.7</v>
      </c>
      <c r="AE595" s="58">
        <v>0.7</v>
      </c>
      <c r="AF595" s="58" t="s">
        <v>3303</v>
      </c>
    </row>
    <row r="596" spans="1:32">
      <c r="A596" s="58" t="s">
        <v>848</v>
      </c>
      <c r="B596" s="58" t="s">
        <v>1913</v>
      </c>
      <c r="C596" s="58" t="s">
        <v>1914</v>
      </c>
      <c r="D596" s="58" t="s">
        <v>1897</v>
      </c>
      <c r="E596" s="64">
        <v>41640</v>
      </c>
      <c r="F596" s="64">
        <v>42004</v>
      </c>
      <c r="G596" s="58" t="s">
        <v>1898</v>
      </c>
      <c r="H596" s="58">
        <v>24</v>
      </c>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8"/>
      <c r="AF596" s="58" t="s">
        <v>3303</v>
      </c>
    </row>
    <row r="597" spans="1:32">
      <c r="A597" s="58" t="s">
        <v>1987</v>
      </c>
      <c r="B597" s="58" t="s">
        <v>1916</v>
      </c>
      <c r="D597" s="58" t="s">
        <v>1917</v>
      </c>
      <c r="E597" s="64">
        <v>41640</v>
      </c>
      <c r="F597" s="64">
        <v>42004</v>
      </c>
      <c r="G597" s="58" t="s">
        <v>1898</v>
      </c>
      <c r="H597" s="58">
        <v>1</v>
      </c>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8"/>
      <c r="AF597" s="58" t="s">
        <v>3303</v>
      </c>
    </row>
    <row r="598" spans="1:32">
      <c r="A598" s="58" t="s">
        <v>1987</v>
      </c>
      <c r="B598" s="58" t="s">
        <v>1916</v>
      </c>
      <c r="D598" s="58" t="s">
        <v>1905</v>
      </c>
      <c r="E598" s="64">
        <v>41640</v>
      </c>
      <c r="F598" s="64">
        <v>42004</v>
      </c>
      <c r="G598" s="58" t="s">
        <v>1898</v>
      </c>
      <c r="H598" s="58">
        <v>0.5</v>
      </c>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8"/>
      <c r="AF598" s="58" t="s">
        <v>3303</v>
      </c>
    </row>
    <row r="599" spans="1:32">
      <c r="A599" s="58" t="s">
        <v>1987</v>
      </c>
      <c r="B599" s="58" t="s">
        <v>1916</v>
      </c>
      <c r="D599" s="58" t="s">
        <v>1918</v>
      </c>
      <c r="E599" s="64">
        <v>41913</v>
      </c>
      <c r="F599" s="64">
        <v>42004</v>
      </c>
      <c r="G599" s="58" t="s">
        <v>1898</v>
      </c>
      <c r="H599" s="58">
        <v>1</v>
      </c>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c r="AF599" s="58" t="s">
        <v>3303</v>
      </c>
    </row>
    <row r="600" spans="1:32">
      <c r="A600" s="58" t="s">
        <v>1987</v>
      </c>
      <c r="B600" s="58" t="s">
        <v>1916</v>
      </c>
      <c r="D600" s="58" t="s">
        <v>1918</v>
      </c>
      <c r="E600" s="64">
        <v>41760</v>
      </c>
      <c r="F600" s="64">
        <v>41912</v>
      </c>
      <c r="G600" s="58" t="s">
        <v>1898</v>
      </c>
      <c r="H600" s="58">
        <v>0.5</v>
      </c>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8"/>
      <c r="AF600" s="58" t="s">
        <v>3303</v>
      </c>
    </row>
    <row r="601" spans="1:32">
      <c r="A601" s="58" t="s">
        <v>1988</v>
      </c>
      <c r="B601" s="58" t="s">
        <v>0</v>
      </c>
      <c r="D601" s="58" t="s">
        <v>1897</v>
      </c>
      <c r="E601" s="64">
        <v>41640</v>
      </c>
      <c r="F601" s="64">
        <v>42004</v>
      </c>
      <c r="G601" s="58" t="s">
        <v>1898</v>
      </c>
      <c r="H601" s="58">
        <v>1</v>
      </c>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8"/>
      <c r="AF601" s="58" t="s">
        <v>3303</v>
      </c>
    </row>
    <row r="602" spans="1:32">
      <c r="A602" s="58" t="s">
        <v>903</v>
      </c>
      <c r="B602" s="58" t="s">
        <v>1901</v>
      </c>
      <c r="D602" s="58" t="s">
        <v>1897</v>
      </c>
      <c r="E602" s="64">
        <v>41640</v>
      </c>
      <c r="F602" s="64">
        <v>42004</v>
      </c>
      <c r="G602" s="58" t="s">
        <v>1903</v>
      </c>
      <c r="H602" s="58">
        <v>0</v>
      </c>
      <c r="I602" s="58">
        <v>0</v>
      </c>
      <c r="J602" s="58">
        <v>0</v>
      </c>
      <c r="K602" s="58">
        <v>0</v>
      </c>
      <c r="L602" s="58">
        <v>0</v>
      </c>
      <c r="M602" s="58">
        <v>0</v>
      </c>
      <c r="N602" s="58">
        <v>0.5</v>
      </c>
      <c r="O602" s="58">
        <v>1</v>
      </c>
      <c r="P602" s="58">
        <v>1</v>
      </c>
      <c r="Q602" s="58">
        <v>0.5</v>
      </c>
      <c r="R602" s="58">
        <v>0.5</v>
      </c>
      <c r="S602" s="58">
        <v>0.5</v>
      </c>
      <c r="T602" s="58">
        <v>0</v>
      </c>
      <c r="U602" s="58">
        <v>0.5</v>
      </c>
      <c r="V602" s="58">
        <v>0.5</v>
      </c>
      <c r="W602" s="58">
        <v>0.5</v>
      </c>
      <c r="X602" s="58">
        <v>1</v>
      </c>
      <c r="Y602" s="58">
        <v>0.5</v>
      </c>
      <c r="Z602" s="58">
        <v>0.5</v>
      </c>
      <c r="AA602" s="58">
        <v>1</v>
      </c>
      <c r="AB602" s="58">
        <v>1</v>
      </c>
      <c r="AC602" s="58">
        <v>0.5</v>
      </c>
      <c r="AD602" s="58">
        <v>0.5</v>
      </c>
      <c r="AE602" s="58">
        <v>0</v>
      </c>
      <c r="AF602" s="58" t="s">
        <v>3303</v>
      </c>
    </row>
    <row r="603" spans="1:32">
      <c r="A603" s="58" t="s">
        <v>750</v>
      </c>
      <c r="B603" s="58" t="s">
        <v>0</v>
      </c>
      <c r="D603" s="58" t="s">
        <v>1897</v>
      </c>
      <c r="E603" s="64">
        <v>41640</v>
      </c>
      <c r="F603" s="64">
        <v>42004</v>
      </c>
      <c r="G603" s="58" t="s">
        <v>1903</v>
      </c>
      <c r="H603" s="58">
        <v>0</v>
      </c>
      <c r="I603" s="58">
        <v>0</v>
      </c>
      <c r="J603" s="58">
        <v>0</v>
      </c>
      <c r="K603" s="58">
        <v>0</v>
      </c>
      <c r="L603" s="58">
        <v>0</v>
      </c>
      <c r="M603" s="58">
        <v>0</v>
      </c>
      <c r="N603" s="58">
        <v>0.5</v>
      </c>
      <c r="O603" s="58">
        <v>1</v>
      </c>
      <c r="P603" s="58">
        <v>1</v>
      </c>
      <c r="Q603" s="58">
        <v>1</v>
      </c>
      <c r="R603" s="58">
        <v>1</v>
      </c>
      <c r="S603" s="58">
        <v>1</v>
      </c>
      <c r="T603" s="58">
        <v>1</v>
      </c>
      <c r="U603" s="58">
        <v>1</v>
      </c>
      <c r="V603" s="58">
        <v>1</v>
      </c>
      <c r="W603" s="58">
        <v>1</v>
      </c>
      <c r="X603" s="58">
        <v>1</v>
      </c>
      <c r="Y603" s="58">
        <v>1</v>
      </c>
      <c r="Z603" s="58">
        <v>1</v>
      </c>
      <c r="AA603" s="58">
        <v>1</v>
      </c>
      <c r="AB603" s="58">
        <v>1</v>
      </c>
      <c r="AC603" s="58">
        <v>1</v>
      </c>
      <c r="AD603" s="58">
        <v>0.5</v>
      </c>
      <c r="AE603" s="58">
        <v>0</v>
      </c>
      <c r="AF603" s="58" t="s">
        <v>3303</v>
      </c>
    </row>
    <row r="604" spans="1:32">
      <c r="A604" s="58" t="s">
        <v>769</v>
      </c>
      <c r="B604" s="58" t="s">
        <v>2</v>
      </c>
      <c r="D604" s="58" t="s">
        <v>1897</v>
      </c>
      <c r="E604" s="64">
        <v>41640</v>
      </c>
      <c r="F604" s="64">
        <v>42004</v>
      </c>
      <c r="G604" s="58" t="s">
        <v>1903</v>
      </c>
      <c r="H604" s="58">
        <v>0</v>
      </c>
      <c r="I604" s="58">
        <v>0</v>
      </c>
      <c r="J604" s="58">
        <v>0</v>
      </c>
      <c r="K604" s="58">
        <v>0</v>
      </c>
      <c r="L604" s="58">
        <v>0</v>
      </c>
      <c r="M604" s="58">
        <v>0</v>
      </c>
      <c r="N604" s="58">
        <v>0.5</v>
      </c>
      <c r="O604" s="58">
        <v>1</v>
      </c>
      <c r="P604" s="58">
        <v>1</v>
      </c>
      <c r="Q604" s="58">
        <v>1</v>
      </c>
      <c r="R604" s="58">
        <v>1</v>
      </c>
      <c r="S604" s="58">
        <v>0.5</v>
      </c>
      <c r="T604" s="58">
        <v>0</v>
      </c>
      <c r="U604" s="58">
        <v>1</v>
      </c>
      <c r="V604" s="58">
        <v>1</v>
      </c>
      <c r="W604" s="58">
        <v>1</v>
      </c>
      <c r="X604" s="58">
        <v>1</v>
      </c>
      <c r="Y604" s="58">
        <v>1</v>
      </c>
      <c r="Z604" s="58">
        <v>1</v>
      </c>
      <c r="AA604" s="58">
        <v>1</v>
      </c>
      <c r="AB604" s="58">
        <v>1</v>
      </c>
      <c r="AC604" s="58">
        <v>1</v>
      </c>
      <c r="AD604" s="58">
        <v>0.5</v>
      </c>
      <c r="AE604" s="58">
        <v>0</v>
      </c>
      <c r="AF604" s="58" t="s">
        <v>3303</v>
      </c>
    </row>
    <row r="605" spans="1:32">
      <c r="A605" s="58" t="s">
        <v>875</v>
      </c>
      <c r="B605" s="58" t="s">
        <v>1901</v>
      </c>
      <c r="D605" s="58" t="s">
        <v>1906</v>
      </c>
      <c r="E605" s="64">
        <v>41640</v>
      </c>
      <c r="F605" s="64">
        <v>42004</v>
      </c>
      <c r="G605" s="58" t="s">
        <v>1903</v>
      </c>
      <c r="H605" s="58">
        <v>0.2</v>
      </c>
      <c r="I605" s="58">
        <v>0.2</v>
      </c>
      <c r="J605" s="58">
        <v>0.2</v>
      </c>
      <c r="K605" s="58">
        <v>0.2</v>
      </c>
      <c r="L605" s="58">
        <v>0.2</v>
      </c>
      <c r="M605" s="58">
        <v>0.2</v>
      </c>
      <c r="N605" s="58">
        <v>0.62</v>
      </c>
      <c r="O605" s="58">
        <v>0.9</v>
      </c>
      <c r="P605" s="58">
        <v>0.43</v>
      </c>
      <c r="Q605" s="58">
        <v>0.43</v>
      </c>
      <c r="R605" s="58">
        <v>0.26</v>
      </c>
      <c r="S605" s="58">
        <v>0.26</v>
      </c>
      <c r="T605" s="58">
        <v>0.26</v>
      </c>
      <c r="U605" s="58">
        <v>0.26</v>
      </c>
      <c r="V605" s="58">
        <v>0.26</v>
      </c>
      <c r="W605" s="58">
        <v>0.26</v>
      </c>
      <c r="X605" s="58">
        <v>0.26</v>
      </c>
      <c r="Y605" s="58">
        <v>0.51</v>
      </c>
      <c r="Z605" s="58">
        <v>0.51</v>
      </c>
      <c r="AA605" s="58">
        <v>0.49</v>
      </c>
      <c r="AB605" s="58">
        <v>0.66</v>
      </c>
      <c r="AC605" s="58">
        <v>0.7</v>
      </c>
      <c r="AD605" s="58">
        <v>0.35</v>
      </c>
      <c r="AE605" s="58">
        <v>0.2</v>
      </c>
      <c r="AF605" s="58" t="s">
        <v>3303</v>
      </c>
    </row>
    <row r="606" spans="1:32">
      <c r="A606" s="58" t="s">
        <v>875</v>
      </c>
      <c r="B606" s="58" t="s">
        <v>1901</v>
      </c>
      <c r="D606" s="58" t="s">
        <v>1904</v>
      </c>
      <c r="E606" s="64">
        <v>41640</v>
      </c>
      <c r="F606" s="64">
        <v>42004</v>
      </c>
      <c r="G606" s="58" t="s">
        <v>1898</v>
      </c>
      <c r="H606" s="58">
        <v>0</v>
      </c>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8"/>
      <c r="AF606" s="58" t="s">
        <v>3303</v>
      </c>
    </row>
    <row r="607" spans="1:32">
      <c r="A607" s="58" t="s">
        <v>875</v>
      </c>
      <c r="B607" s="58" t="s">
        <v>1901</v>
      </c>
      <c r="D607" s="58" t="s">
        <v>1905</v>
      </c>
      <c r="E607" s="64">
        <v>41640</v>
      </c>
      <c r="F607" s="64">
        <v>42004</v>
      </c>
      <c r="G607" s="58" t="s">
        <v>1898</v>
      </c>
      <c r="H607" s="58">
        <v>1</v>
      </c>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8"/>
      <c r="AF607" s="58" t="s">
        <v>3303</v>
      </c>
    </row>
    <row r="608" spans="1:32">
      <c r="A608" s="58" t="s">
        <v>875</v>
      </c>
      <c r="B608" s="58" t="s">
        <v>1901</v>
      </c>
      <c r="D608" s="58" t="s">
        <v>1922</v>
      </c>
      <c r="E608" s="64">
        <v>41640</v>
      </c>
      <c r="F608" s="64">
        <v>42004</v>
      </c>
      <c r="G608" s="58" t="s">
        <v>1903</v>
      </c>
      <c r="H608" s="58">
        <v>0.2</v>
      </c>
      <c r="I608" s="58">
        <v>0.2</v>
      </c>
      <c r="J608" s="58">
        <v>0.2</v>
      </c>
      <c r="K608" s="58">
        <v>0.2</v>
      </c>
      <c r="L608" s="58">
        <v>0.2</v>
      </c>
      <c r="M608" s="58">
        <v>0.2</v>
      </c>
      <c r="N608" s="58">
        <v>0.3</v>
      </c>
      <c r="O608" s="58">
        <v>0.62</v>
      </c>
      <c r="P608" s="58">
        <v>0.9</v>
      </c>
      <c r="Q608" s="58">
        <v>0.62</v>
      </c>
      <c r="R608" s="58">
        <v>0.28999999999999998</v>
      </c>
      <c r="S608" s="58">
        <v>0.28999999999999998</v>
      </c>
      <c r="T608" s="58">
        <v>0.28999999999999998</v>
      </c>
      <c r="U608" s="58">
        <v>0.28999999999999998</v>
      </c>
      <c r="V608" s="58">
        <v>0.28999999999999998</v>
      </c>
      <c r="W608" s="58">
        <v>0.28999999999999998</v>
      </c>
      <c r="X608" s="58">
        <v>0.28999999999999998</v>
      </c>
      <c r="Y608" s="58">
        <v>0.43</v>
      </c>
      <c r="Z608" s="58">
        <v>0.51</v>
      </c>
      <c r="AA608" s="58">
        <v>0.49</v>
      </c>
      <c r="AB608" s="58">
        <v>0.66</v>
      </c>
      <c r="AC608" s="58">
        <v>0.7</v>
      </c>
      <c r="AD608" s="58">
        <v>0.35</v>
      </c>
      <c r="AE608" s="58">
        <v>0.2</v>
      </c>
      <c r="AF608" s="58" t="s">
        <v>3303</v>
      </c>
    </row>
    <row r="609" spans="1:32">
      <c r="A609" s="58" t="s">
        <v>751</v>
      </c>
      <c r="B609" s="58" t="s">
        <v>0</v>
      </c>
      <c r="D609" s="58" t="s">
        <v>1906</v>
      </c>
      <c r="E609" s="64">
        <v>41640</v>
      </c>
      <c r="F609" s="64">
        <v>42004</v>
      </c>
      <c r="G609" s="58" t="s">
        <v>1903</v>
      </c>
      <c r="H609" s="58">
        <v>0.22</v>
      </c>
      <c r="I609" s="58">
        <v>0.17</v>
      </c>
      <c r="J609" s="58">
        <v>0.11</v>
      </c>
      <c r="K609" s="58">
        <v>0.11</v>
      </c>
      <c r="L609" s="58">
        <v>0.11</v>
      </c>
      <c r="M609" s="58">
        <v>0.22</v>
      </c>
      <c r="N609" s="58">
        <v>0.44</v>
      </c>
      <c r="O609" s="58">
        <v>0.56000000000000005</v>
      </c>
      <c r="P609" s="58">
        <v>0.44</v>
      </c>
      <c r="Q609" s="58">
        <v>0.44</v>
      </c>
      <c r="R609" s="58">
        <v>0.28000000000000003</v>
      </c>
      <c r="S609" s="58">
        <v>0.28000000000000003</v>
      </c>
      <c r="T609" s="58">
        <v>0.28000000000000003</v>
      </c>
      <c r="U609" s="58">
        <v>0.28000000000000003</v>
      </c>
      <c r="V609" s="58">
        <v>0.28000000000000003</v>
      </c>
      <c r="W609" s="58">
        <v>0.28000000000000003</v>
      </c>
      <c r="X609" s="58">
        <v>0.28000000000000003</v>
      </c>
      <c r="Y609" s="58">
        <v>0.28000000000000003</v>
      </c>
      <c r="Z609" s="58">
        <v>0.67</v>
      </c>
      <c r="AA609" s="58">
        <v>0.89</v>
      </c>
      <c r="AB609" s="58">
        <v>1</v>
      </c>
      <c r="AC609" s="58">
        <v>0.89</v>
      </c>
      <c r="AD609" s="58">
        <v>0.67</v>
      </c>
      <c r="AE609" s="58">
        <v>0.33</v>
      </c>
      <c r="AF609" s="58" t="s">
        <v>3303</v>
      </c>
    </row>
    <row r="610" spans="1:32">
      <c r="A610" s="58" t="s">
        <v>751</v>
      </c>
      <c r="B610" s="58" t="s">
        <v>0</v>
      </c>
      <c r="D610" s="58" t="s">
        <v>1904</v>
      </c>
      <c r="E610" s="64">
        <v>41640</v>
      </c>
      <c r="F610" s="64">
        <v>42004</v>
      </c>
      <c r="G610" s="58" t="s">
        <v>1898</v>
      </c>
      <c r="H610" s="58">
        <v>0</v>
      </c>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8"/>
      <c r="AF610" s="58" t="s">
        <v>3303</v>
      </c>
    </row>
    <row r="611" spans="1:32">
      <c r="A611" s="58" t="s">
        <v>751</v>
      </c>
      <c r="B611" s="58" t="s">
        <v>0</v>
      </c>
      <c r="D611" s="58" t="s">
        <v>1905</v>
      </c>
      <c r="E611" s="64">
        <v>41640</v>
      </c>
      <c r="F611" s="64">
        <v>42004</v>
      </c>
      <c r="G611" s="58" t="s">
        <v>1898</v>
      </c>
      <c r="H611" s="58">
        <v>1</v>
      </c>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8"/>
      <c r="AF611" s="58" t="s">
        <v>3303</v>
      </c>
    </row>
    <row r="612" spans="1:32">
      <c r="A612" s="58" t="s">
        <v>751</v>
      </c>
      <c r="B612" s="58" t="s">
        <v>0</v>
      </c>
      <c r="D612" s="58" t="s">
        <v>1922</v>
      </c>
      <c r="E612" s="64">
        <v>41640</v>
      </c>
      <c r="F612" s="64">
        <v>42004</v>
      </c>
      <c r="G612" s="58" t="s">
        <v>1903</v>
      </c>
      <c r="H612" s="58">
        <v>0.26</v>
      </c>
      <c r="I612" s="58">
        <v>0.26</v>
      </c>
      <c r="J612" s="58">
        <v>0.11</v>
      </c>
      <c r="K612" s="58">
        <v>0.11</v>
      </c>
      <c r="L612" s="58">
        <v>0.11</v>
      </c>
      <c r="M612" s="58">
        <v>0.11</v>
      </c>
      <c r="N612" s="58">
        <v>0.41</v>
      </c>
      <c r="O612" s="58">
        <v>0.41</v>
      </c>
      <c r="P612" s="58">
        <v>0.56000000000000005</v>
      </c>
      <c r="Q612" s="58">
        <v>0.56000000000000005</v>
      </c>
      <c r="R612" s="58">
        <v>0.41</v>
      </c>
      <c r="S612" s="58">
        <v>0.33</v>
      </c>
      <c r="T612" s="58">
        <v>0.33</v>
      </c>
      <c r="U612" s="58">
        <v>0.33</v>
      </c>
      <c r="V612" s="58">
        <v>0.33</v>
      </c>
      <c r="W612" s="58">
        <v>0.33</v>
      </c>
      <c r="X612" s="58">
        <v>0.33</v>
      </c>
      <c r="Y612" s="58">
        <v>0.33</v>
      </c>
      <c r="Z612" s="58">
        <v>0.85</v>
      </c>
      <c r="AA612" s="58">
        <v>1</v>
      </c>
      <c r="AB612" s="58">
        <v>1</v>
      </c>
      <c r="AC612" s="58">
        <v>1</v>
      </c>
      <c r="AD612" s="58">
        <v>0.85</v>
      </c>
      <c r="AE612" s="58">
        <v>0.41</v>
      </c>
      <c r="AF612" s="58" t="s">
        <v>3303</v>
      </c>
    </row>
    <row r="613" spans="1:32">
      <c r="A613" s="58" t="s">
        <v>768</v>
      </c>
      <c r="B613" s="58" t="s">
        <v>2</v>
      </c>
      <c r="D613" s="58" t="s">
        <v>1906</v>
      </c>
      <c r="E613" s="64">
        <v>41640</v>
      </c>
      <c r="F613" s="64">
        <v>42004</v>
      </c>
      <c r="G613" s="58" t="s">
        <v>1903</v>
      </c>
      <c r="H613" s="58">
        <v>0.65</v>
      </c>
      <c r="I613" s="58">
        <v>0.65</v>
      </c>
      <c r="J613" s="58">
        <v>0.65</v>
      </c>
      <c r="K613" s="58">
        <v>0.65</v>
      </c>
      <c r="L613" s="58">
        <v>0.65</v>
      </c>
      <c r="M613" s="58">
        <v>0.65</v>
      </c>
      <c r="N613" s="58">
        <v>0.5</v>
      </c>
      <c r="O613" s="58">
        <v>0.28000000000000003</v>
      </c>
      <c r="P613" s="58">
        <v>0.28000000000000003</v>
      </c>
      <c r="Q613" s="58">
        <v>0.13</v>
      </c>
      <c r="R613" s="58">
        <v>0.13</v>
      </c>
      <c r="S613" s="58">
        <v>0.13</v>
      </c>
      <c r="T613" s="58">
        <v>0.13</v>
      </c>
      <c r="U613" s="58">
        <v>0.13</v>
      </c>
      <c r="V613" s="58">
        <v>0.13</v>
      </c>
      <c r="W613" s="58">
        <v>0.2</v>
      </c>
      <c r="X613" s="58">
        <v>0.35</v>
      </c>
      <c r="Y613" s="58">
        <v>0.35</v>
      </c>
      <c r="Z613" s="58">
        <v>0.35</v>
      </c>
      <c r="AA613" s="58">
        <v>0.5</v>
      </c>
      <c r="AB613" s="58">
        <v>0.5</v>
      </c>
      <c r="AC613" s="58">
        <v>0.57999999999999996</v>
      </c>
      <c r="AD613" s="58">
        <v>0.65</v>
      </c>
      <c r="AE613" s="58">
        <v>0.65</v>
      </c>
      <c r="AF613" s="58" t="s">
        <v>3303</v>
      </c>
    </row>
    <row r="614" spans="1:32">
      <c r="A614" s="58" t="s">
        <v>768</v>
      </c>
      <c r="B614" s="58" t="s">
        <v>2</v>
      </c>
      <c r="D614" s="58" t="s">
        <v>1904</v>
      </c>
      <c r="E614" s="64">
        <v>41640</v>
      </c>
      <c r="F614" s="64">
        <v>42004</v>
      </c>
      <c r="G614" s="58" t="s">
        <v>1898</v>
      </c>
      <c r="H614" s="58">
        <v>0</v>
      </c>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8"/>
      <c r="AF614" s="58" t="s">
        <v>3303</v>
      </c>
    </row>
    <row r="615" spans="1:32">
      <c r="A615" s="58" t="s">
        <v>768</v>
      </c>
      <c r="B615" s="58" t="s">
        <v>2</v>
      </c>
      <c r="D615" s="58" t="s">
        <v>1905</v>
      </c>
      <c r="E615" s="64">
        <v>41640</v>
      </c>
      <c r="F615" s="64">
        <v>42004</v>
      </c>
      <c r="G615" s="58" t="s">
        <v>1898</v>
      </c>
      <c r="H615" s="58">
        <v>1</v>
      </c>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8"/>
      <c r="AF615" s="58" t="s">
        <v>3303</v>
      </c>
    </row>
    <row r="616" spans="1:32">
      <c r="A616" s="58" t="s">
        <v>768</v>
      </c>
      <c r="B616" s="58" t="s">
        <v>2</v>
      </c>
      <c r="D616" s="58" t="s">
        <v>1922</v>
      </c>
      <c r="E616" s="64">
        <v>41640</v>
      </c>
      <c r="F616" s="64">
        <v>42004</v>
      </c>
      <c r="G616" s="58" t="s">
        <v>1903</v>
      </c>
      <c r="H616" s="58">
        <v>0.65</v>
      </c>
      <c r="I616" s="58">
        <v>0.65</v>
      </c>
      <c r="J616" s="58">
        <v>0.65</v>
      </c>
      <c r="K616" s="58">
        <v>0.65</v>
      </c>
      <c r="L616" s="58">
        <v>0.65</v>
      </c>
      <c r="M616" s="58">
        <v>0.65</v>
      </c>
      <c r="N616" s="58">
        <v>0.5</v>
      </c>
      <c r="O616" s="58">
        <v>0.34</v>
      </c>
      <c r="P616" s="58">
        <v>0.34</v>
      </c>
      <c r="Q616" s="58">
        <v>0.2</v>
      </c>
      <c r="R616" s="58">
        <v>0.2</v>
      </c>
      <c r="S616" s="58">
        <v>0.2</v>
      </c>
      <c r="T616" s="58">
        <v>0.2</v>
      </c>
      <c r="U616" s="58">
        <v>0.2</v>
      </c>
      <c r="V616" s="58">
        <v>0.2</v>
      </c>
      <c r="W616" s="58">
        <v>0.2</v>
      </c>
      <c r="X616" s="58">
        <v>0.2</v>
      </c>
      <c r="Y616" s="58">
        <v>0.34</v>
      </c>
      <c r="Z616" s="58">
        <v>0.35</v>
      </c>
      <c r="AA616" s="58">
        <v>0.65</v>
      </c>
      <c r="AB616" s="58">
        <v>0.65</v>
      </c>
      <c r="AC616" s="58">
        <v>0.5</v>
      </c>
      <c r="AD616" s="58">
        <v>0.5</v>
      </c>
      <c r="AE616" s="58">
        <v>0.5</v>
      </c>
      <c r="AF616" s="58" t="s">
        <v>3303</v>
      </c>
    </row>
    <row r="617" spans="1:32">
      <c r="A617" s="58" t="s">
        <v>834</v>
      </c>
      <c r="B617" s="58" t="s">
        <v>1913</v>
      </c>
      <c r="C617" s="58" t="s">
        <v>1914</v>
      </c>
      <c r="D617" s="58" t="s">
        <v>1897</v>
      </c>
      <c r="E617" s="64">
        <v>41640</v>
      </c>
      <c r="F617" s="64">
        <v>42004</v>
      </c>
      <c r="G617" s="58" t="s">
        <v>1898</v>
      </c>
      <c r="H617" s="58">
        <v>21</v>
      </c>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8"/>
      <c r="AF617" s="58" t="s">
        <v>3303</v>
      </c>
    </row>
    <row r="618" spans="1:32">
      <c r="A618" s="58" t="s">
        <v>1989</v>
      </c>
      <c r="B618" s="58" t="s">
        <v>6</v>
      </c>
      <c r="D618" s="58" t="s">
        <v>1897</v>
      </c>
      <c r="E618" s="64">
        <v>41640</v>
      </c>
      <c r="F618" s="64">
        <v>42004</v>
      </c>
      <c r="G618" s="58" t="s">
        <v>1898</v>
      </c>
      <c r="H618" s="58">
        <v>1</v>
      </c>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8"/>
      <c r="AF618" s="58" t="s">
        <v>3303</v>
      </c>
    </row>
    <row r="619" spans="1:32">
      <c r="A619" s="58" t="s">
        <v>809</v>
      </c>
      <c r="B619" s="58" t="s">
        <v>6</v>
      </c>
      <c r="D619" s="58" t="s">
        <v>1897</v>
      </c>
      <c r="E619" s="64">
        <v>41640</v>
      </c>
      <c r="F619" s="64">
        <v>42004</v>
      </c>
      <c r="G619" s="58" t="s">
        <v>1898</v>
      </c>
      <c r="H619" s="58">
        <v>0.5</v>
      </c>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8"/>
      <c r="AF619" s="58" t="s">
        <v>3303</v>
      </c>
    </row>
    <row r="620" spans="1:32">
      <c r="A620" s="58" t="s">
        <v>907</v>
      </c>
      <c r="B620" s="58" t="s">
        <v>1901</v>
      </c>
      <c r="D620" s="58" t="s">
        <v>1906</v>
      </c>
      <c r="E620" s="64">
        <v>41640</v>
      </c>
      <c r="F620" s="64">
        <v>42004</v>
      </c>
      <c r="G620" s="58" t="s">
        <v>1903</v>
      </c>
      <c r="H620" s="58">
        <v>0</v>
      </c>
      <c r="I620" s="58">
        <v>0</v>
      </c>
      <c r="J620" s="58">
        <v>0</v>
      </c>
      <c r="K620" s="58">
        <v>0</v>
      </c>
      <c r="L620" s="58">
        <v>0</v>
      </c>
      <c r="M620" s="58">
        <v>0</v>
      </c>
      <c r="N620" s="58">
        <v>0</v>
      </c>
      <c r="O620" s="58">
        <v>0</v>
      </c>
      <c r="P620" s="58">
        <v>1</v>
      </c>
      <c r="Q620" s="58">
        <v>1</v>
      </c>
      <c r="R620" s="58">
        <v>1</v>
      </c>
      <c r="S620" s="58">
        <v>1</v>
      </c>
      <c r="T620" s="58">
        <v>1</v>
      </c>
      <c r="U620" s="58">
        <v>1</v>
      </c>
      <c r="V620" s="58">
        <v>1</v>
      </c>
      <c r="W620" s="58">
        <v>1</v>
      </c>
      <c r="X620" s="58">
        <v>0</v>
      </c>
      <c r="Y620" s="58">
        <v>0</v>
      </c>
      <c r="Z620" s="58">
        <v>0</v>
      </c>
      <c r="AA620" s="58">
        <v>0</v>
      </c>
      <c r="AB620" s="58">
        <v>0</v>
      </c>
      <c r="AC620" s="58">
        <v>0</v>
      </c>
      <c r="AD620" s="58">
        <v>0</v>
      </c>
      <c r="AE620" s="58">
        <v>0</v>
      </c>
      <c r="AF620" s="58" t="s">
        <v>3303</v>
      </c>
    </row>
    <row r="621" spans="1:32">
      <c r="A621" s="58" t="s">
        <v>907</v>
      </c>
      <c r="B621" s="58" t="s">
        <v>1901</v>
      </c>
      <c r="D621" s="58" t="s">
        <v>1904</v>
      </c>
      <c r="E621" s="64">
        <v>41640</v>
      </c>
      <c r="F621" s="64">
        <v>42004</v>
      </c>
      <c r="G621" s="58" t="s">
        <v>1898</v>
      </c>
      <c r="H621" s="58">
        <v>0</v>
      </c>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8"/>
      <c r="AF621" s="58" t="s">
        <v>3303</v>
      </c>
    </row>
    <row r="622" spans="1:32">
      <c r="A622" s="58" t="s">
        <v>907</v>
      </c>
      <c r="B622" s="58" t="s">
        <v>1901</v>
      </c>
      <c r="D622" s="58" t="s">
        <v>1905</v>
      </c>
      <c r="E622" s="64">
        <v>41640</v>
      </c>
      <c r="F622" s="64">
        <v>42004</v>
      </c>
      <c r="G622" s="58" t="s">
        <v>1898</v>
      </c>
      <c r="H622" s="58">
        <v>1</v>
      </c>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8"/>
      <c r="AF622" s="58" t="s">
        <v>3303</v>
      </c>
    </row>
    <row r="623" spans="1:32">
      <c r="A623" s="58" t="s">
        <v>814</v>
      </c>
      <c r="B623" s="58" t="s">
        <v>1901</v>
      </c>
      <c r="D623" s="58" t="s">
        <v>1906</v>
      </c>
      <c r="E623" s="64">
        <v>41640</v>
      </c>
      <c r="F623" s="64">
        <v>42004</v>
      </c>
      <c r="G623" s="58" t="s">
        <v>1903</v>
      </c>
      <c r="H623" s="58">
        <v>0</v>
      </c>
      <c r="I623" s="58">
        <v>0</v>
      </c>
      <c r="J623" s="58">
        <v>0</v>
      </c>
      <c r="K623" s="58">
        <v>0</v>
      </c>
      <c r="L623" s="58">
        <v>0</v>
      </c>
      <c r="M623" s="58">
        <v>0</v>
      </c>
      <c r="N623" s="58">
        <v>0</v>
      </c>
      <c r="O623" s="58">
        <v>0</v>
      </c>
      <c r="P623" s="58">
        <v>0</v>
      </c>
      <c r="Q623" s="58">
        <v>1</v>
      </c>
      <c r="R623" s="58">
        <v>1</v>
      </c>
      <c r="S623" s="58">
        <v>1</v>
      </c>
      <c r="T623" s="58">
        <v>1</v>
      </c>
      <c r="U623" s="58">
        <v>1</v>
      </c>
      <c r="V623" s="58">
        <v>1</v>
      </c>
      <c r="W623" s="58">
        <v>1</v>
      </c>
      <c r="X623" s="58">
        <v>1</v>
      </c>
      <c r="Y623" s="58">
        <v>0</v>
      </c>
      <c r="Z623" s="58">
        <v>0</v>
      </c>
      <c r="AA623" s="58">
        <v>0</v>
      </c>
      <c r="AB623" s="58">
        <v>0</v>
      </c>
      <c r="AC623" s="58">
        <v>0</v>
      </c>
      <c r="AD623" s="58">
        <v>0</v>
      </c>
      <c r="AE623" s="58">
        <v>0</v>
      </c>
      <c r="AF623" s="58" t="s">
        <v>3303</v>
      </c>
    </row>
    <row r="624" spans="1:32">
      <c r="A624" s="58" t="s">
        <v>814</v>
      </c>
      <c r="B624" s="58" t="s">
        <v>1901</v>
      </c>
      <c r="D624" s="58" t="s">
        <v>1904</v>
      </c>
      <c r="E624" s="64">
        <v>41640</v>
      </c>
      <c r="F624" s="64">
        <v>42004</v>
      </c>
      <c r="G624" s="58" t="s">
        <v>1898</v>
      </c>
      <c r="H624" s="58">
        <v>0</v>
      </c>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8"/>
      <c r="AF624" s="58" t="s">
        <v>3303</v>
      </c>
    </row>
    <row r="625" spans="1:32">
      <c r="A625" s="58" t="s">
        <v>814</v>
      </c>
      <c r="B625" s="58" t="s">
        <v>1901</v>
      </c>
      <c r="D625" s="58" t="s">
        <v>1905</v>
      </c>
      <c r="E625" s="64">
        <v>41640</v>
      </c>
      <c r="F625" s="64">
        <v>42004</v>
      </c>
      <c r="G625" s="58" t="s">
        <v>1898</v>
      </c>
      <c r="H625" s="58">
        <v>1</v>
      </c>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8"/>
      <c r="AF625" s="58" t="s">
        <v>3303</v>
      </c>
    </row>
    <row r="626" spans="1:32">
      <c r="A626" s="58" t="s">
        <v>752</v>
      </c>
      <c r="B626" s="58" t="s">
        <v>0</v>
      </c>
      <c r="D626" s="58" t="s">
        <v>1897</v>
      </c>
      <c r="E626" s="64">
        <v>41640</v>
      </c>
      <c r="F626" s="64">
        <v>42004</v>
      </c>
      <c r="G626" s="58" t="s">
        <v>1903</v>
      </c>
      <c r="H626" s="58">
        <v>0</v>
      </c>
      <c r="I626" s="58">
        <v>0</v>
      </c>
      <c r="J626" s="58">
        <v>0</v>
      </c>
      <c r="K626" s="58">
        <v>0</v>
      </c>
      <c r="L626" s="58">
        <v>0</v>
      </c>
      <c r="M626" s="58">
        <v>0</v>
      </c>
      <c r="N626" s="58">
        <v>0</v>
      </c>
      <c r="O626" s="58">
        <v>0</v>
      </c>
      <c r="P626" s="58">
        <v>1</v>
      </c>
      <c r="Q626" s="58">
        <v>1</v>
      </c>
      <c r="R626" s="58">
        <v>1</v>
      </c>
      <c r="S626" s="58">
        <v>1</v>
      </c>
      <c r="T626" s="58">
        <v>1</v>
      </c>
      <c r="U626" s="58">
        <v>1</v>
      </c>
      <c r="V626" s="58">
        <v>1</v>
      </c>
      <c r="W626" s="58">
        <v>1</v>
      </c>
      <c r="X626" s="58">
        <v>1</v>
      </c>
      <c r="Y626" s="58">
        <v>0</v>
      </c>
      <c r="Z626" s="58">
        <v>0</v>
      </c>
      <c r="AA626" s="58">
        <v>0</v>
      </c>
      <c r="AB626" s="58">
        <v>0</v>
      </c>
      <c r="AC626" s="58">
        <v>0</v>
      </c>
      <c r="AD626" s="58">
        <v>0</v>
      </c>
      <c r="AE626" s="58">
        <v>0</v>
      </c>
      <c r="AF626" s="58" t="s">
        <v>3303</v>
      </c>
    </row>
    <row r="627" spans="1:32">
      <c r="A627" s="58" t="s">
        <v>767</v>
      </c>
      <c r="B627" s="58" t="s">
        <v>2</v>
      </c>
      <c r="D627" s="58" t="s">
        <v>1990</v>
      </c>
      <c r="E627" s="64">
        <v>41640</v>
      </c>
      <c r="F627" s="64">
        <v>42004</v>
      </c>
      <c r="G627" s="58" t="s">
        <v>1903</v>
      </c>
      <c r="H627" s="58">
        <v>0</v>
      </c>
      <c r="I627" s="58">
        <v>0</v>
      </c>
      <c r="J627" s="58">
        <v>0</v>
      </c>
      <c r="K627" s="58">
        <v>0</v>
      </c>
      <c r="L627" s="58">
        <v>0</v>
      </c>
      <c r="M627" s="58">
        <v>0</v>
      </c>
      <c r="N627" s="58">
        <v>0</v>
      </c>
      <c r="O627" s="58">
        <v>0</v>
      </c>
      <c r="P627" s="58">
        <v>0.09</v>
      </c>
      <c r="Q627" s="58">
        <v>0.09</v>
      </c>
      <c r="R627" s="58">
        <v>0.18</v>
      </c>
      <c r="S627" s="58">
        <v>0.18</v>
      </c>
      <c r="T627" s="58">
        <v>0</v>
      </c>
      <c r="U627" s="58">
        <v>0.18</v>
      </c>
      <c r="V627" s="58">
        <v>0.18</v>
      </c>
      <c r="W627" s="58">
        <v>0.18</v>
      </c>
      <c r="X627" s="58">
        <v>0.09</v>
      </c>
      <c r="Y627" s="58">
        <v>0</v>
      </c>
      <c r="Z627" s="58">
        <v>0</v>
      </c>
      <c r="AA627" s="58">
        <v>0</v>
      </c>
      <c r="AB627" s="58">
        <v>0</v>
      </c>
      <c r="AC627" s="58">
        <v>0</v>
      </c>
      <c r="AD627" s="58">
        <v>0</v>
      </c>
      <c r="AE627" s="58">
        <v>0</v>
      </c>
      <c r="AF627" s="58" t="s">
        <v>3303</v>
      </c>
    </row>
    <row r="628" spans="1:32">
      <c r="A628" s="58" t="s">
        <v>767</v>
      </c>
      <c r="B628" s="58" t="s">
        <v>2</v>
      </c>
      <c r="D628" s="58" t="s">
        <v>1904</v>
      </c>
      <c r="E628" s="64">
        <v>41640</v>
      </c>
      <c r="F628" s="64">
        <v>42004</v>
      </c>
      <c r="G628" s="58" t="s">
        <v>1898</v>
      </c>
      <c r="H628" s="58">
        <v>0</v>
      </c>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8"/>
      <c r="AF628" s="58" t="s">
        <v>3303</v>
      </c>
    </row>
    <row r="629" spans="1:32">
      <c r="A629" s="58" t="s">
        <v>767</v>
      </c>
      <c r="B629" s="58" t="s">
        <v>2</v>
      </c>
      <c r="D629" s="58" t="s">
        <v>1905</v>
      </c>
      <c r="E629" s="64">
        <v>41640</v>
      </c>
      <c r="F629" s="64">
        <v>42004</v>
      </c>
      <c r="G629" s="58" t="s">
        <v>1898</v>
      </c>
      <c r="H629" s="58">
        <v>1</v>
      </c>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8"/>
      <c r="AF629" s="58" t="s">
        <v>3303</v>
      </c>
    </row>
    <row r="630" spans="1:32">
      <c r="A630" s="58" t="s">
        <v>904</v>
      </c>
      <c r="B630" s="58" t="s">
        <v>1901</v>
      </c>
      <c r="D630" s="58" t="s">
        <v>1897</v>
      </c>
      <c r="E630" s="64">
        <v>41640</v>
      </c>
      <c r="F630" s="64">
        <v>42004</v>
      </c>
      <c r="G630" s="58" t="s">
        <v>1903</v>
      </c>
      <c r="H630" s="58">
        <v>0</v>
      </c>
      <c r="I630" s="58">
        <v>0</v>
      </c>
      <c r="J630" s="58">
        <v>0</v>
      </c>
      <c r="K630" s="58">
        <v>0</v>
      </c>
      <c r="L630" s="58">
        <v>0</v>
      </c>
      <c r="M630" s="58">
        <v>0</v>
      </c>
      <c r="N630" s="58">
        <v>0</v>
      </c>
      <c r="O630" s="58">
        <v>0.05</v>
      </c>
      <c r="P630" s="58">
        <v>0.54</v>
      </c>
      <c r="Q630" s="58">
        <v>0.54</v>
      </c>
      <c r="R630" s="58">
        <v>0.26</v>
      </c>
      <c r="S630" s="58">
        <v>0.26</v>
      </c>
      <c r="T630" s="58">
        <v>0.05</v>
      </c>
      <c r="U630" s="58">
        <v>0.54</v>
      </c>
      <c r="V630" s="58">
        <v>0.54</v>
      </c>
      <c r="W630" s="58">
        <v>0.26</v>
      </c>
      <c r="X630" s="58">
        <v>0.26</v>
      </c>
      <c r="Y630" s="58">
        <v>0.26</v>
      </c>
      <c r="Z630" s="58">
        <v>0.05</v>
      </c>
      <c r="AA630" s="58">
        <v>0.05</v>
      </c>
      <c r="AB630" s="58">
        <v>0</v>
      </c>
      <c r="AC630" s="58">
        <v>0</v>
      </c>
      <c r="AD630" s="58">
        <v>0</v>
      </c>
      <c r="AE630" s="58">
        <v>0</v>
      </c>
      <c r="AF630" s="58" t="s">
        <v>3303</v>
      </c>
    </row>
    <row r="631" spans="1:32">
      <c r="A631" s="58" t="s">
        <v>753</v>
      </c>
      <c r="B631" s="58" t="s">
        <v>0</v>
      </c>
      <c r="D631" s="58" t="s">
        <v>1906</v>
      </c>
      <c r="E631" s="64">
        <v>41640</v>
      </c>
      <c r="F631" s="64">
        <v>42004</v>
      </c>
      <c r="G631" s="58" t="s">
        <v>1903</v>
      </c>
      <c r="H631" s="58">
        <v>0</v>
      </c>
      <c r="I631" s="58">
        <v>0</v>
      </c>
      <c r="J631" s="58">
        <v>0</v>
      </c>
      <c r="K631" s="58">
        <v>0</v>
      </c>
      <c r="L631" s="58">
        <v>0</v>
      </c>
      <c r="M631" s="58">
        <v>0.2</v>
      </c>
      <c r="N631" s="58">
        <v>0.3</v>
      </c>
      <c r="O631" s="58">
        <v>0.5</v>
      </c>
      <c r="P631" s="58">
        <v>1</v>
      </c>
      <c r="Q631" s="58">
        <v>1</v>
      </c>
      <c r="R631" s="58">
        <v>1</v>
      </c>
      <c r="S631" s="58">
        <v>1</v>
      </c>
      <c r="T631" s="58">
        <v>1</v>
      </c>
      <c r="U631" s="58">
        <v>1</v>
      </c>
      <c r="V631" s="58">
        <v>1</v>
      </c>
      <c r="W631" s="58">
        <v>1</v>
      </c>
      <c r="X631" s="58">
        <v>1</v>
      </c>
      <c r="Y631" s="58">
        <v>1</v>
      </c>
      <c r="Z631" s="58">
        <v>0.5</v>
      </c>
      <c r="AA631" s="58">
        <v>0.3</v>
      </c>
      <c r="AB631" s="58">
        <v>0.2</v>
      </c>
      <c r="AC631" s="58">
        <v>0.05</v>
      </c>
      <c r="AD631" s="58">
        <v>0</v>
      </c>
      <c r="AE631" s="58">
        <v>0</v>
      </c>
      <c r="AF631" s="58" t="s">
        <v>3303</v>
      </c>
    </row>
    <row r="632" spans="1:32">
      <c r="A632" s="58" t="s">
        <v>753</v>
      </c>
      <c r="B632" s="58" t="s">
        <v>0</v>
      </c>
      <c r="D632" s="58" t="s">
        <v>1904</v>
      </c>
      <c r="E632" s="64">
        <v>41640</v>
      </c>
      <c r="F632" s="64">
        <v>42004</v>
      </c>
      <c r="G632" s="58" t="s">
        <v>1898</v>
      </c>
      <c r="H632" s="58">
        <v>0</v>
      </c>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8"/>
      <c r="AF632" s="58" t="s">
        <v>3303</v>
      </c>
    </row>
    <row r="633" spans="1:32">
      <c r="A633" s="58" t="s">
        <v>753</v>
      </c>
      <c r="B633" s="58" t="s">
        <v>0</v>
      </c>
      <c r="D633" s="58" t="s">
        <v>1905</v>
      </c>
      <c r="E633" s="64">
        <v>41640</v>
      </c>
      <c r="F633" s="64">
        <v>42004</v>
      </c>
      <c r="G633" s="58" t="s">
        <v>1898</v>
      </c>
      <c r="H633" s="58">
        <v>1</v>
      </c>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8"/>
      <c r="AF633" s="58" t="s">
        <v>3303</v>
      </c>
    </row>
    <row r="634" spans="1:32">
      <c r="A634" s="58" t="s">
        <v>766</v>
      </c>
      <c r="B634" s="58" t="s">
        <v>2</v>
      </c>
      <c r="D634" s="58" t="s">
        <v>1990</v>
      </c>
      <c r="E634" s="64">
        <v>41640</v>
      </c>
      <c r="F634" s="64">
        <v>42004</v>
      </c>
      <c r="G634" s="58" t="s">
        <v>1903</v>
      </c>
      <c r="H634" s="58">
        <v>0</v>
      </c>
      <c r="I634" s="58">
        <v>0</v>
      </c>
      <c r="J634" s="58">
        <v>0</v>
      </c>
      <c r="K634" s="58">
        <v>0</v>
      </c>
      <c r="L634" s="58">
        <v>0</v>
      </c>
      <c r="M634" s="58">
        <v>0</v>
      </c>
      <c r="N634" s="58">
        <v>0</v>
      </c>
      <c r="O634" s="58">
        <v>0.05</v>
      </c>
      <c r="P634" s="58">
        <v>0.5</v>
      </c>
      <c r="Q634" s="58">
        <v>0.5</v>
      </c>
      <c r="R634" s="58">
        <v>0.2</v>
      </c>
      <c r="S634" s="58">
        <v>0.2</v>
      </c>
      <c r="T634" s="58">
        <v>0.05</v>
      </c>
      <c r="U634" s="58">
        <v>0.5</v>
      </c>
      <c r="V634" s="58">
        <v>0.5</v>
      </c>
      <c r="W634" s="58">
        <v>0.2</v>
      </c>
      <c r="X634" s="58">
        <v>0.2</v>
      </c>
      <c r="Y634" s="58">
        <v>0.2</v>
      </c>
      <c r="Z634" s="58">
        <v>0.05</v>
      </c>
      <c r="AA634" s="58">
        <v>0.05</v>
      </c>
      <c r="AB634" s="58">
        <v>0</v>
      </c>
      <c r="AC634" s="58">
        <v>0</v>
      </c>
      <c r="AD634" s="58">
        <v>0</v>
      </c>
      <c r="AE634" s="58">
        <v>0</v>
      </c>
      <c r="AF634" s="58" t="s">
        <v>3303</v>
      </c>
    </row>
    <row r="635" spans="1:32">
      <c r="A635" s="58" t="s">
        <v>766</v>
      </c>
      <c r="B635" s="58" t="s">
        <v>2</v>
      </c>
      <c r="D635" s="58" t="s">
        <v>1904</v>
      </c>
      <c r="E635" s="64">
        <v>41640</v>
      </c>
      <c r="F635" s="64">
        <v>42004</v>
      </c>
      <c r="G635" s="58" t="s">
        <v>1898</v>
      </c>
      <c r="H635" s="58">
        <v>0</v>
      </c>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8"/>
      <c r="AF635" s="58" t="s">
        <v>3303</v>
      </c>
    </row>
    <row r="636" spans="1:32">
      <c r="A636" s="58" t="s">
        <v>766</v>
      </c>
      <c r="B636" s="58" t="s">
        <v>2</v>
      </c>
      <c r="D636" s="58" t="s">
        <v>1905</v>
      </c>
      <c r="E636" s="64">
        <v>41640</v>
      </c>
      <c r="F636" s="64">
        <v>42004</v>
      </c>
      <c r="G636" s="58" t="s">
        <v>1898</v>
      </c>
      <c r="H636" s="58">
        <v>1</v>
      </c>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8"/>
      <c r="AF636" s="58" t="s">
        <v>3303</v>
      </c>
    </row>
    <row r="637" spans="1:32">
      <c r="A637" s="58" t="s">
        <v>880</v>
      </c>
      <c r="B637" s="58" t="s">
        <v>1901</v>
      </c>
      <c r="D637" s="58" t="s">
        <v>1906</v>
      </c>
      <c r="E637" s="64">
        <v>41640</v>
      </c>
      <c r="F637" s="64">
        <v>42004</v>
      </c>
      <c r="G637" s="58" t="s">
        <v>1903</v>
      </c>
      <c r="H637" s="58">
        <v>0.33</v>
      </c>
      <c r="I637" s="58">
        <v>0.33</v>
      </c>
      <c r="J637" s="58">
        <v>0.33</v>
      </c>
      <c r="K637" s="58">
        <v>0.33</v>
      </c>
      <c r="L637" s="58">
        <v>0.33</v>
      </c>
      <c r="M637" s="58">
        <v>0.38</v>
      </c>
      <c r="N637" s="58">
        <v>0.38</v>
      </c>
      <c r="O637" s="58">
        <v>0.43</v>
      </c>
      <c r="P637" s="58">
        <v>0.43</v>
      </c>
      <c r="Q637" s="58">
        <v>0.43</v>
      </c>
      <c r="R637" s="58">
        <v>1</v>
      </c>
      <c r="S637" s="58">
        <v>1</v>
      </c>
      <c r="T637" s="58">
        <v>0.94</v>
      </c>
      <c r="U637" s="58">
        <v>1</v>
      </c>
      <c r="V637" s="58">
        <v>1</v>
      </c>
      <c r="W637" s="58">
        <v>1</v>
      </c>
      <c r="X637" s="58">
        <v>1</v>
      </c>
      <c r="Y637" s="58">
        <v>0.75</v>
      </c>
      <c r="Z637" s="58">
        <v>0.63</v>
      </c>
      <c r="AA637" s="58">
        <v>0.63</v>
      </c>
      <c r="AB637" s="58">
        <v>0.48</v>
      </c>
      <c r="AC637" s="58">
        <v>0.48</v>
      </c>
      <c r="AD637" s="58">
        <v>0.33</v>
      </c>
      <c r="AE637" s="58">
        <v>0.33</v>
      </c>
      <c r="AF637" s="58" t="s">
        <v>3303</v>
      </c>
    </row>
    <row r="638" spans="1:32">
      <c r="A638" s="58" t="s">
        <v>880</v>
      </c>
      <c r="B638" s="58" t="s">
        <v>1901</v>
      </c>
      <c r="D638" s="58" t="s">
        <v>1904</v>
      </c>
      <c r="E638" s="64">
        <v>41640</v>
      </c>
      <c r="F638" s="64">
        <v>42004</v>
      </c>
      <c r="G638" s="58" t="s">
        <v>1898</v>
      </c>
      <c r="H638" s="58">
        <v>0</v>
      </c>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c r="AF638" s="58" t="s">
        <v>3303</v>
      </c>
    </row>
    <row r="639" spans="1:32">
      <c r="A639" s="58" t="s">
        <v>880</v>
      </c>
      <c r="B639" s="58" t="s">
        <v>1901</v>
      </c>
      <c r="D639" s="58" t="s">
        <v>1905</v>
      </c>
      <c r="E639" s="64">
        <v>41640</v>
      </c>
      <c r="F639" s="64">
        <v>42004</v>
      </c>
      <c r="G639" s="58" t="s">
        <v>1898</v>
      </c>
      <c r="H639" s="58">
        <v>1</v>
      </c>
      <c r="I639" s="58"/>
      <c r="J639" s="58"/>
      <c r="K639" s="58"/>
      <c r="L639" s="58"/>
      <c r="M639" s="58"/>
      <c r="N639" s="58"/>
      <c r="O639" s="58"/>
      <c r="P639" s="58"/>
      <c r="Q639" s="58"/>
      <c r="R639" s="58"/>
      <c r="S639" s="58"/>
      <c r="T639" s="58"/>
      <c r="U639" s="58"/>
      <c r="V639" s="58"/>
      <c r="W639" s="58"/>
      <c r="X639" s="58"/>
      <c r="Y639" s="58"/>
      <c r="Z639" s="58"/>
      <c r="AA639" s="58"/>
      <c r="AB639" s="58"/>
      <c r="AC639" s="58"/>
      <c r="AD639" s="58"/>
      <c r="AE639" s="58"/>
      <c r="AF639" s="58" t="s">
        <v>3303</v>
      </c>
    </row>
    <row r="640" spans="1:32">
      <c r="A640" s="58" t="s">
        <v>880</v>
      </c>
      <c r="B640" s="58" t="s">
        <v>1901</v>
      </c>
      <c r="D640" s="58" t="s">
        <v>1922</v>
      </c>
      <c r="E640" s="64">
        <v>41640</v>
      </c>
      <c r="F640" s="64">
        <v>42004</v>
      </c>
      <c r="G640" s="58" t="s">
        <v>1903</v>
      </c>
      <c r="H640" s="58">
        <v>0.33</v>
      </c>
      <c r="I640" s="58">
        <v>0.33</v>
      </c>
      <c r="J640" s="58">
        <v>0.33</v>
      </c>
      <c r="K640" s="58">
        <v>0.33</v>
      </c>
      <c r="L640" s="58">
        <v>0.33</v>
      </c>
      <c r="M640" s="58">
        <v>0.38</v>
      </c>
      <c r="N640" s="58">
        <v>0.38</v>
      </c>
      <c r="O640" s="58">
        <v>0.43</v>
      </c>
      <c r="P640" s="58">
        <v>0.63</v>
      </c>
      <c r="Q640" s="58">
        <v>0.63</v>
      </c>
      <c r="R640" s="58">
        <v>0.63</v>
      </c>
      <c r="S640" s="58">
        <v>0.63</v>
      </c>
      <c r="T640" s="58">
        <v>0.63</v>
      </c>
      <c r="U640" s="58">
        <v>0.63</v>
      </c>
      <c r="V640" s="58">
        <v>0.63</v>
      </c>
      <c r="W640" s="58">
        <v>0.63</v>
      </c>
      <c r="X640" s="58">
        <v>0.63</v>
      </c>
      <c r="Y640" s="58">
        <v>0.63</v>
      </c>
      <c r="Z640" s="58">
        <v>0.48</v>
      </c>
      <c r="AA640" s="58">
        <v>0.48</v>
      </c>
      <c r="AB640" s="58">
        <v>0.48</v>
      </c>
      <c r="AC640" s="58">
        <v>0.48</v>
      </c>
      <c r="AD640" s="58">
        <v>0.33</v>
      </c>
      <c r="AE640" s="58">
        <v>0.33</v>
      </c>
      <c r="AF640" s="58" t="s">
        <v>3303</v>
      </c>
    </row>
    <row r="641" spans="1:32">
      <c r="A641" s="58" t="s">
        <v>754</v>
      </c>
      <c r="B641" s="58" t="s">
        <v>0</v>
      </c>
      <c r="D641" s="58" t="s">
        <v>1906</v>
      </c>
      <c r="E641" s="64">
        <v>41640</v>
      </c>
      <c r="F641" s="64">
        <v>42004</v>
      </c>
      <c r="G641" s="58" t="s">
        <v>1903</v>
      </c>
      <c r="H641" s="58">
        <v>0.5</v>
      </c>
      <c r="I641" s="58">
        <v>0.5</v>
      </c>
      <c r="J641" s="58">
        <v>0.5</v>
      </c>
      <c r="K641" s="58">
        <v>0.5</v>
      </c>
      <c r="L641" s="58">
        <v>0.5</v>
      </c>
      <c r="M641" s="58">
        <v>0.5</v>
      </c>
      <c r="N641" s="58">
        <v>0.5</v>
      </c>
      <c r="O641" s="58">
        <v>0.61</v>
      </c>
      <c r="P641" s="58">
        <v>0.9</v>
      </c>
      <c r="Q641" s="58">
        <v>0.9</v>
      </c>
      <c r="R641" s="58">
        <v>0.9</v>
      </c>
      <c r="S641" s="58">
        <v>0.9</v>
      </c>
      <c r="T641" s="58">
        <v>0.8</v>
      </c>
      <c r="U641" s="58">
        <v>0.9</v>
      </c>
      <c r="V641" s="58">
        <v>0.9</v>
      </c>
      <c r="W641" s="58">
        <v>0.9</v>
      </c>
      <c r="X641" s="58">
        <v>0.9</v>
      </c>
      <c r="Y641" s="58">
        <v>0.61</v>
      </c>
      <c r="Z641" s="58">
        <v>0.5</v>
      </c>
      <c r="AA641" s="58">
        <v>0.5</v>
      </c>
      <c r="AB641" s="58">
        <v>0.5</v>
      </c>
      <c r="AC641" s="58">
        <v>0.5</v>
      </c>
      <c r="AD641" s="58">
        <v>0.5</v>
      </c>
      <c r="AE641" s="58">
        <v>0.5</v>
      </c>
      <c r="AF641" s="58" t="s">
        <v>3303</v>
      </c>
    </row>
    <row r="642" spans="1:32">
      <c r="A642" s="58" t="s">
        <v>754</v>
      </c>
      <c r="B642" s="58" t="s">
        <v>0</v>
      </c>
      <c r="D642" s="58" t="s">
        <v>1904</v>
      </c>
      <c r="E642" s="64">
        <v>41640</v>
      </c>
      <c r="F642" s="64">
        <v>42004</v>
      </c>
      <c r="G642" s="58" t="s">
        <v>1898</v>
      </c>
      <c r="H642" s="58">
        <v>0</v>
      </c>
      <c r="I642" s="58"/>
      <c r="J642" s="58"/>
      <c r="K642" s="58"/>
      <c r="L642" s="58"/>
      <c r="M642" s="58"/>
      <c r="N642" s="58"/>
      <c r="O642" s="58"/>
      <c r="P642" s="58"/>
      <c r="Q642" s="58"/>
      <c r="R642" s="58"/>
      <c r="S642" s="58"/>
      <c r="T642" s="58"/>
      <c r="U642" s="58"/>
      <c r="V642" s="58"/>
      <c r="W642" s="58"/>
      <c r="X642" s="58"/>
      <c r="Y642" s="58"/>
      <c r="Z642" s="58"/>
      <c r="AA642" s="58"/>
      <c r="AB642" s="58"/>
      <c r="AC642" s="58"/>
      <c r="AD642" s="58"/>
      <c r="AE642" s="58"/>
      <c r="AF642" s="58" t="s">
        <v>3303</v>
      </c>
    </row>
    <row r="643" spans="1:32">
      <c r="A643" s="58" t="s">
        <v>754</v>
      </c>
      <c r="B643" s="58" t="s">
        <v>0</v>
      </c>
      <c r="D643" s="58" t="s">
        <v>1905</v>
      </c>
      <c r="E643" s="64">
        <v>41640</v>
      </c>
      <c r="F643" s="64">
        <v>42004</v>
      </c>
      <c r="G643" s="58" t="s">
        <v>1898</v>
      </c>
      <c r="H643" s="58">
        <v>1</v>
      </c>
      <c r="I643" s="58"/>
      <c r="J643" s="58"/>
      <c r="K643" s="58"/>
      <c r="L643" s="58"/>
      <c r="M643" s="58"/>
      <c r="N643" s="58"/>
      <c r="O643" s="58"/>
      <c r="P643" s="58"/>
      <c r="Q643" s="58"/>
      <c r="R643" s="58"/>
      <c r="S643" s="58"/>
      <c r="T643" s="58"/>
      <c r="U643" s="58"/>
      <c r="V643" s="58"/>
      <c r="W643" s="58"/>
      <c r="X643" s="58"/>
      <c r="Y643" s="58"/>
      <c r="Z643" s="58"/>
      <c r="AA643" s="58"/>
      <c r="AB643" s="58"/>
      <c r="AC643" s="58"/>
      <c r="AD643" s="58"/>
      <c r="AE643" s="58"/>
      <c r="AF643" s="58" t="s">
        <v>3303</v>
      </c>
    </row>
    <row r="644" spans="1:32">
      <c r="A644" s="58" t="s">
        <v>765</v>
      </c>
      <c r="B644" s="58" t="s">
        <v>2</v>
      </c>
      <c r="D644" s="58" t="s">
        <v>1906</v>
      </c>
      <c r="E644" s="64">
        <v>41640</v>
      </c>
      <c r="F644" s="64">
        <v>42004</v>
      </c>
      <c r="G644" s="58" t="s">
        <v>1903</v>
      </c>
      <c r="H644" s="58">
        <v>0.2</v>
      </c>
      <c r="I644" s="58">
        <v>0.2</v>
      </c>
      <c r="J644" s="58">
        <v>0.2</v>
      </c>
      <c r="K644" s="58">
        <v>0.2</v>
      </c>
      <c r="L644" s="58">
        <v>0.2</v>
      </c>
      <c r="M644" s="58">
        <v>0.2</v>
      </c>
      <c r="N644" s="58">
        <v>0.3</v>
      </c>
      <c r="O644" s="58">
        <v>0.4</v>
      </c>
      <c r="P644" s="58">
        <v>1</v>
      </c>
      <c r="Q644" s="58">
        <v>1</v>
      </c>
      <c r="R644" s="58">
        <v>1</v>
      </c>
      <c r="S644" s="58">
        <v>1</v>
      </c>
      <c r="T644" s="58">
        <v>0.5</v>
      </c>
      <c r="U644" s="58">
        <v>1</v>
      </c>
      <c r="V644" s="58">
        <v>1</v>
      </c>
      <c r="W644" s="58">
        <v>1</v>
      </c>
      <c r="X644" s="58">
        <v>1</v>
      </c>
      <c r="Y644" s="58">
        <v>0.4</v>
      </c>
      <c r="Z644" s="58">
        <v>0.3</v>
      </c>
      <c r="AA644" s="58">
        <v>0.2</v>
      </c>
      <c r="AB644" s="58">
        <v>0.2</v>
      </c>
      <c r="AC644" s="58">
        <v>0.2</v>
      </c>
      <c r="AD644" s="58">
        <v>0.2</v>
      </c>
      <c r="AE644" s="58">
        <v>0.2</v>
      </c>
      <c r="AF644" s="58" t="s">
        <v>3303</v>
      </c>
    </row>
    <row r="645" spans="1:32">
      <c r="A645" s="58" t="s">
        <v>765</v>
      </c>
      <c r="B645" s="58" t="s">
        <v>2</v>
      </c>
      <c r="D645" s="58" t="s">
        <v>1904</v>
      </c>
      <c r="E645" s="64">
        <v>41640</v>
      </c>
      <c r="F645" s="64">
        <v>42004</v>
      </c>
      <c r="G645" s="58" t="s">
        <v>1898</v>
      </c>
      <c r="H645" s="58">
        <v>0</v>
      </c>
      <c r="I645" s="58"/>
      <c r="J645" s="58"/>
      <c r="K645" s="58"/>
      <c r="L645" s="58"/>
      <c r="M645" s="58"/>
      <c r="N645" s="58"/>
      <c r="O645" s="58"/>
      <c r="P645" s="58"/>
      <c r="Q645" s="58"/>
      <c r="R645" s="58"/>
      <c r="S645" s="58"/>
      <c r="T645" s="58"/>
      <c r="U645" s="58"/>
      <c r="V645" s="58"/>
      <c r="W645" s="58"/>
      <c r="X645" s="58"/>
      <c r="Y645" s="58"/>
      <c r="Z645" s="58"/>
      <c r="AA645" s="58"/>
      <c r="AB645" s="58"/>
      <c r="AC645" s="58"/>
      <c r="AD645" s="58"/>
      <c r="AE645" s="58"/>
      <c r="AF645" s="58" t="s">
        <v>3303</v>
      </c>
    </row>
    <row r="646" spans="1:32">
      <c r="A646" s="58" t="s">
        <v>765</v>
      </c>
      <c r="B646" s="58" t="s">
        <v>2</v>
      </c>
      <c r="D646" s="58" t="s">
        <v>1905</v>
      </c>
      <c r="E646" s="64">
        <v>41640</v>
      </c>
      <c r="F646" s="64">
        <v>42004</v>
      </c>
      <c r="G646" s="58" t="s">
        <v>1898</v>
      </c>
      <c r="H646" s="58">
        <v>1</v>
      </c>
      <c r="I646" s="58"/>
      <c r="J646" s="58"/>
      <c r="K646" s="58"/>
      <c r="L646" s="58"/>
      <c r="M646" s="58"/>
      <c r="N646" s="58"/>
      <c r="O646" s="58"/>
      <c r="P646" s="58"/>
      <c r="Q646" s="58"/>
      <c r="R646" s="58"/>
      <c r="S646" s="58"/>
      <c r="T646" s="58"/>
      <c r="U646" s="58"/>
      <c r="V646" s="58"/>
      <c r="W646" s="58"/>
      <c r="X646" s="58"/>
      <c r="Y646" s="58"/>
      <c r="Z646" s="58"/>
      <c r="AA646" s="58"/>
      <c r="AB646" s="58"/>
      <c r="AC646" s="58"/>
      <c r="AD646" s="58"/>
      <c r="AE646" s="58"/>
      <c r="AF646" s="58" t="s">
        <v>3303</v>
      </c>
    </row>
    <row r="647" spans="1:32">
      <c r="A647" s="58" t="s">
        <v>765</v>
      </c>
      <c r="B647" s="58" t="s">
        <v>2</v>
      </c>
      <c r="D647" s="58" t="s">
        <v>1922</v>
      </c>
      <c r="E647" s="64">
        <v>41640</v>
      </c>
      <c r="F647" s="64">
        <v>42004</v>
      </c>
      <c r="G647" s="58" t="s">
        <v>1903</v>
      </c>
      <c r="H647" s="58">
        <v>0.2</v>
      </c>
      <c r="I647" s="58">
        <v>0.2</v>
      </c>
      <c r="J647" s="58">
        <v>0.2</v>
      </c>
      <c r="K647" s="58">
        <v>0.2</v>
      </c>
      <c r="L647" s="58">
        <v>0.2</v>
      </c>
      <c r="M647" s="58">
        <v>0.2</v>
      </c>
      <c r="N647" s="58">
        <v>0.2</v>
      </c>
      <c r="O647" s="58">
        <v>0.3</v>
      </c>
      <c r="P647" s="58">
        <v>0.5</v>
      </c>
      <c r="Q647" s="58">
        <v>0.5</v>
      </c>
      <c r="R647" s="58">
        <v>0.5</v>
      </c>
      <c r="S647" s="58">
        <v>0.5</v>
      </c>
      <c r="T647" s="58">
        <v>0.5</v>
      </c>
      <c r="U647" s="58">
        <v>0.5</v>
      </c>
      <c r="V647" s="58">
        <v>0.5</v>
      </c>
      <c r="W647" s="58">
        <v>0.5</v>
      </c>
      <c r="X647" s="58">
        <v>0.5</v>
      </c>
      <c r="Y647" s="58">
        <v>0.3</v>
      </c>
      <c r="Z647" s="58">
        <v>0.2</v>
      </c>
      <c r="AA647" s="58">
        <v>0.2</v>
      </c>
      <c r="AB647" s="58">
        <v>0.2</v>
      </c>
      <c r="AC647" s="58">
        <v>0.2</v>
      </c>
      <c r="AD647" s="58">
        <v>0.2</v>
      </c>
      <c r="AE647" s="58">
        <v>0.2</v>
      </c>
      <c r="AF647" s="58" t="s">
        <v>3303</v>
      </c>
    </row>
    <row r="648" spans="1:32">
      <c r="A648" s="58" t="s">
        <v>908</v>
      </c>
      <c r="B648" s="58" t="s">
        <v>1901</v>
      </c>
      <c r="D648" s="58" t="s">
        <v>1990</v>
      </c>
      <c r="E648" s="64">
        <v>41640</v>
      </c>
      <c r="F648" s="64">
        <v>42004</v>
      </c>
      <c r="G648" s="58" t="s">
        <v>1903</v>
      </c>
      <c r="H648" s="58">
        <v>0.11</v>
      </c>
      <c r="I648" s="58">
        <v>0.11</v>
      </c>
      <c r="J648" s="58">
        <v>0.11</v>
      </c>
      <c r="K648" s="58">
        <v>0.11</v>
      </c>
      <c r="L648" s="58">
        <v>0.11</v>
      </c>
      <c r="M648" s="58">
        <v>0.19</v>
      </c>
      <c r="N648" s="58">
        <v>0.19</v>
      </c>
      <c r="O648" s="58">
        <v>0.25</v>
      </c>
      <c r="P648" s="58">
        <v>1</v>
      </c>
      <c r="Q648" s="58">
        <v>1</v>
      </c>
      <c r="R648" s="58">
        <v>0.86</v>
      </c>
      <c r="S648" s="58">
        <v>0.86</v>
      </c>
      <c r="T648" s="58">
        <v>1</v>
      </c>
      <c r="U648" s="58">
        <v>0.86</v>
      </c>
      <c r="V648" s="58">
        <v>0.86</v>
      </c>
      <c r="W648" s="58">
        <v>0.86</v>
      </c>
      <c r="X648" s="58">
        <v>0.86</v>
      </c>
      <c r="Y648" s="58">
        <v>0.86</v>
      </c>
      <c r="Z648" s="58">
        <v>0.25</v>
      </c>
      <c r="AA648" s="58">
        <v>0.19</v>
      </c>
      <c r="AB648" s="58">
        <v>0.11</v>
      </c>
      <c r="AC648" s="58">
        <v>0.11</v>
      </c>
      <c r="AD648" s="58">
        <v>0.11</v>
      </c>
      <c r="AE648" s="58">
        <v>0.11</v>
      </c>
      <c r="AF648" s="58" t="s">
        <v>3303</v>
      </c>
    </row>
    <row r="649" spans="1:32">
      <c r="A649" s="58" t="s">
        <v>908</v>
      </c>
      <c r="B649" s="58" t="s">
        <v>1901</v>
      </c>
      <c r="D649" s="58" t="s">
        <v>1904</v>
      </c>
      <c r="E649" s="64">
        <v>41640</v>
      </c>
      <c r="F649" s="64">
        <v>42004</v>
      </c>
      <c r="G649" s="58" t="s">
        <v>1898</v>
      </c>
      <c r="H649" s="58">
        <v>0</v>
      </c>
      <c r="I649" s="58"/>
      <c r="J649" s="58"/>
      <c r="K649" s="58"/>
      <c r="L649" s="58"/>
      <c r="M649" s="58"/>
      <c r="N649" s="58"/>
      <c r="O649" s="58"/>
      <c r="P649" s="58"/>
      <c r="Q649" s="58"/>
      <c r="R649" s="58"/>
      <c r="S649" s="58"/>
      <c r="T649" s="58"/>
      <c r="U649" s="58"/>
      <c r="V649" s="58"/>
      <c r="W649" s="58"/>
      <c r="X649" s="58"/>
      <c r="Y649" s="58"/>
      <c r="Z649" s="58"/>
      <c r="AA649" s="58"/>
      <c r="AB649" s="58"/>
      <c r="AC649" s="58"/>
      <c r="AD649" s="58"/>
      <c r="AE649" s="58"/>
      <c r="AF649" s="58" t="s">
        <v>3303</v>
      </c>
    </row>
    <row r="650" spans="1:32">
      <c r="A650" s="58" t="s">
        <v>908</v>
      </c>
      <c r="B650" s="58" t="s">
        <v>1901</v>
      </c>
      <c r="D650" s="58" t="s">
        <v>1905</v>
      </c>
      <c r="E650" s="64">
        <v>41640</v>
      </c>
      <c r="F650" s="64">
        <v>42004</v>
      </c>
      <c r="G650" s="58" t="s">
        <v>1898</v>
      </c>
      <c r="H650" s="58">
        <v>1</v>
      </c>
      <c r="I650" s="58"/>
      <c r="J650" s="58"/>
      <c r="K650" s="58"/>
      <c r="L650" s="58"/>
      <c r="M650" s="58"/>
      <c r="N650" s="58"/>
      <c r="O650" s="58"/>
      <c r="P650" s="58"/>
      <c r="Q650" s="58"/>
      <c r="R650" s="58"/>
      <c r="S650" s="58"/>
      <c r="T650" s="58"/>
      <c r="U650" s="58"/>
      <c r="V650" s="58"/>
      <c r="W650" s="58"/>
      <c r="X650" s="58"/>
      <c r="Y650" s="58"/>
      <c r="Z650" s="58"/>
      <c r="AA650" s="58"/>
      <c r="AB650" s="58"/>
      <c r="AC650" s="58"/>
      <c r="AD650" s="58"/>
      <c r="AE650" s="58"/>
      <c r="AF650" s="58" t="s">
        <v>3303</v>
      </c>
    </row>
    <row r="651" spans="1:32">
      <c r="A651" s="58" t="s">
        <v>755</v>
      </c>
      <c r="B651" s="58" t="s">
        <v>0</v>
      </c>
      <c r="D651" s="58" t="s">
        <v>1906</v>
      </c>
      <c r="E651" s="64">
        <v>41640</v>
      </c>
      <c r="F651" s="64">
        <v>42004</v>
      </c>
      <c r="G651" s="58" t="s">
        <v>1903</v>
      </c>
      <c r="H651" s="58">
        <v>0.05</v>
      </c>
      <c r="I651" s="58">
        <v>0.05</v>
      </c>
      <c r="J651" s="58">
        <v>0.05</v>
      </c>
      <c r="K651" s="58">
        <v>0.05</v>
      </c>
      <c r="L651" s="58">
        <v>0.05</v>
      </c>
      <c r="M651" s="58">
        <v>0.15</v>
      </c>
      <c r="N651" s="58">
        <v>0.4</v>
      </c>
      <c r="O651" s="58">
        <v>0.5</v>
      </c>
      <c r="P651" s="58">
        <v>1</v>
      </c>
      <c r="Q651" s="58">
        <v>1</v>
      </c>
      <c r="R651" s="58">
        <v>1</v>
      </c>
      <c r="S651" s="58">
        <v>1</v>
      </c>
      <c r="T651" s="58">
        <v>1</v>
      </c>
      <c r="U651" s="58">
        <v>1</v>
      </c>
      <c r="V651" s="58">
        <v>1</v>
      </c>
      <c r="W651" s="58">
        <v>1</v>
      </c>
      <c r="X651" s="58">
        <v>1</v>
      </c>
      <c r="Y651" s="58">
        <v>1</v>
      </c>
      <c r="Z651" s="58">
        <v>0.5</v>
      </c>
      <c r="AA651" s="58">
        <v>0.4</v>
      </c>
      <c r="AB651" s="58">
        <v>0.15</v>
      </c>
      <c r="AC651" s="58">
        <v>0.15</v>
      </c>
      <c r="AD651" s="58">
        <v>0.05</v>
      </c>
      <c r="AE651" s="58">
        <v>0.05</v>
      </c>
      <c r="AF651" s="58" t="s">
        <v>3303</v>
      </c>
    </row>
    <row r="652" spans="1:32">
      <c r="A652" s="58" t="s">
        <v>755</v>
      </c>
      <c r="B652" s="58" t="s">
        <v>0</v>
      </c>
      <c r="D652" s="58" t="s">
        <v>1904</v>
      </c>
      <c r="E652" s="64">
        <v>41640</v>
      </c>
      <c r="F652" s="64">
        <v>42004</v>
      </c>
      <c r="G652" s="58" t="s">
        <v>1898</v>
      </c>
      <c r="H652" s="58">
        <v>0</v>
      </c>
      <c r="I652" s="58"/>
      <c r="J652" s="58"/>
      <c r="K652" s="58"/>
      <c r="L652" s="58"/>
      <c r="M652" s="58"/>
      <c r="N652" s="58"/>
      <c r="O652" s="58"/>
      <c r="P652" s="58"/>
      <c r="Q652" s="58"/>
      <c r="R652" s="58"/>
      <c r="S652" s="58"/>
      <c r="T652" s="58"/>
      <c r="U652" s="58"/>
      <c r="V652" s="58"/>
      <c r="W652" s="58"/>
      <c r="X652" s="58"/>
      <c r="Y652" s="58"/>
      <c r="Z652" s="58"/>
      <c r="AA652" s="58"/>
      <c r="AB652" s="58"/>
      <c r="AC652" s="58"/>
      <c r="AD652" s="58"/>
      <c r="AE652" s="58"/>
      <c r="AF652" s="58" t="s">
        <v>3303</v>
      </c>
    </row>
    <row r="653" spans="1:32">
      <c r="A653" s="58" t="s">
        <v>755</v>
      </c>
      <c r="B653" s="58" t="s">
        <v>0</v>
      </c>
      <c r="D653" s="58" t="s">
        <v>1905</v>
      </c>
      <c r="E653" s="64">
        <v>41640</v>
      </c>
      <c r="F653" s="64">
        <v>42004</v>
      </c>
      <c r="G653" s="58" t="s">
        <v>1898</v>
      </c>
      <c r="H653" s="58">
        <v>1</v>
      </c>
      <c r="I653" s="58"/>
      <c r="J653" s="58"/>
      <c r="K653" s="58"/>
      <c r="L653" s="58"/>
      <c r="M653" s="58"/>
      <c r="N653" s="58"/>
      <c r="O653" s="58"/>
      <c r="P653" s="58"/>
      <c r="Q653" s="58"/>
      <c r="R653" s="58"/>
      <c r="S653" s="58"/>
      <c r="T653" s="58"/>
      <c r="U653" s="58"/>
      <c r="V653" s="58"/>
      <c r="W653" s="58"/>
      <c r="X653" s="58"/>
      <c r="Y653" s="58"/>
      <c r="Z653" s="58"/>
      <c r="AA653" s="58"/>
      <c r="AB653" s="58"/>
      <c r="AC653" s="58"/>
      <c r="AD653" s="58"/>
      <c r="AE653" s="58"/>
      <c r="AF653" s="58" t="s">
        <v>3303</v>
      </c>
    </row>
    <row r="654" spans="1:32">
      <c r="A654" s="58" t="s">
        <v>755</v>
      </c>
      <c r="B654" s="58" t="s">
        <v>0</v>
      </c>
      <c r="D654" s="58" t="s">
        <v>1922</v>
      </c>
      <c r="E654" s="64">
        <v>41640</v>
      </c>
      <c r="F654" s="64">
        <v>42004</v>
      </c>
      <c r="G654" s="58" t="s">
        <v>1903</v>
      </c>
      <c r="H654" s="58">
        <v>0.05</v>
      </c>
      <c r="I654" s="58">
        <v>0.05</v>
      </c>
      <c r="J654" s="58">
        <v>0.05</v>
      </c>
      <c r="K654" s="58">
        <v>0.05</v>
      </c>
      <c r="L654" s="58">
        <v>0.05</v>
      </c>
      <c r="M654" s="58">
        <v>0.15</v>
      </c>
      <c r="N654" s="58">
        <v>0.3</v>
      </c>
      <c r="O654" s="58">
        <v>0.4</v>
      </c>
      <c r="P654" s="58">
        <v>0.6</v>
      </c>
      <c r="Q654" s="58">
        <v>0.6</v>
      </c>
      <c r="R654" s="58">
        <v>0.6</v>
      </c>
      <c r="S654" s="58">
        <v>0.6</v>
      </c>
      <c r="T654" s="58">
        <v>0.6</v>
      </c>
      <c r="U654" s="58">
        <v>0.6</v>
      </c>
      <c r="V654" s="58">
        <v>0.6</v>
      </c>
      <c r="W654" s="58">
        <v>0.6</v>
      </c>
      <c r="X654" s="58">
        <v>0.6</v>
      </c>
      <c r="Y654" s="58">
        <v>0.6</v>
      </c>
      <c r="Z654" s="58">
        <v>0.4</v>
      </c>
      <c r="AA654" s="58">
        <v>0.3</v>
      </c>
      <c r="AB654" s="58">
        <v>0.15</v>
      </c>
      <c r="AC654" s="58">
        <v>0.15</v>
      </c>
      <c r="AD654" s="58">
        <v>0.05</v>
      </c>
      <c r="AE654" s="58">
        <v>0.05</v>
      </c>
      <c r="AF654" s="58" t="s">
        <v>3303</v>
      </c>
    </row>
    <row r="655" spans="1:32">
      <c r="A655" s="58" t="s">
        <v>764</v>
      </c>
      <c r="B655" s="58" t="s">
        <v>2</v>
      </c>
      <c r="D655" s="58" t="s">
        <v>1906</v>
      </c>
      <c r="E655" s="64">
        <v>41640</v>
      </c>
      <c r="F655" s="64">
        <v>42004</v>
      </c>
      <c r="G655" s="58" t="s">
        <v>1903</v>
      </c>
      <c r="H655" s="58">
        <v>0</v>
      </c>
      <c r="I655" s="58">
        <v>0</v>
      </c>
      <c r="J655" s="58">
        <v>0</v>
      </c>
      <c r="K655" s="58">
        <v>0</v>
      </c>
      <c r="L655" s="58">
        <v>0</v>
      </c>
      <c r="M655" s="58">
        <v>0.1</v>
      </c>
      <c r="N655" s="58">
        <v>0.1</v>
      </c>
      <c r="O655" s="58">
        <v>0.2</v>
      </c>
      <c r="P655" s="58">
        <v>0.2</v>
      </c>
      <c r="Q655" s="58">
        <v>0.2</v>
      </c>
      <c r="R655" s="58">
        <v>0.2</v>
      </c>
      <c r="S655" s="58">
        <v>0.2</v>
      </c>
      <c r="T655" s="58">
        <v>0.7</v>
      </c>
      <c r="U655" s="58">
        <v>0.2</v>
      </c>
      <c r="V655" s="58">
        <v>0.2</v>
      </c>
      <c r="W655" s="58">
        <v>0.2</v>
      </c>
      <c r="X655" s="58">
        <v>0.2</v>
      </c>
      <c r="Y655" s="58">
        <v>0.2</v>
      </c>
      <c r="Z655" s="58">
        <v>0.1</v>
      </c>
      <c r="AA655" s="58">
        <v>0.1</v>
      </c>
      <c r="AB655" s="58">
        <v>0</v>
      </c>
      <c r="AC655" s="58">
        <v>0</v>
      </c>
      <c r="AD655" s="58">
        <v>0</v>
      </c>
      <c r="AE655" s="58">
        <v>0</v>
      </c>
      <c r="AF655" s="58" t="s">
        <v>3303</v>
      </c>
    </row>
    <row r="656" spans="1:32">
      <c r="A656" s="58" t="s">
        <v>764</v>
      </c>
      <c r="B656" s="58" t="s">
        <v>2</v>
      </c>
      <c r="D656" s="58" t="s">
        <v>1904</v>
      </c>
      <c r="E656" s="64">
        <v>41640</v>
      </c>
      <c r="F656" s="64">
        <v>42004</v>
      </c>
      <c r="G656" s="58" t="s">
        <v>1898</v>
      </c>
      <c r="H656" s="58">
        <v>0</v>
      </c>
      <c r="I656" s="58"/>
      <c r="J656" s="58"/>
      <c r="K656" s="58"/>
      <c r="L656" s="58"/>
      <c r="M656" s="58"/>
      <c r="N656" s="58"/>
      <c r="O656" s="58"/>
      <c r="P656" s="58"/>
      <c r="Q656" s="58"/>
      <c r="R656" s="58"/>
      <c r="S656" s="58"/>
      <c r="T656" s="58"/>
      <c r="U656" s="58"/>
      <c r="V656" s="58"/>
      <c r="W656" s="58"/>
      <c r="X656" s="58"/>
      <c r="Y656" s="58"/>
      <c r="Z656" s="58"/>
      <c r="AA656" s="58"/>
      <c r="AB656" s="58"/>
      <c r="AC656" s="58"/>
      <c r="AD656" s="58"/>
      <c r="AE656" s="58"/>
      <c r="AF656" s="58" t="s">
        <v>3303</v>
      </c>
    </row>
    <row r="657" spans="1:32">
      <c r="A657" s="58" t="s">
        <v>764</v>
      </c>
      <c r="B657" s="58" t="s">
        <v>2</v>
      </c>
      <c r="D657" s="58" t="s">
        <v>1905</v>
      </c>
      <c r="E657" s="64">
        <v>41640</v>
      </c>
      <c r="F657" s="64">
        <v>42004</v>
      </c>
      <c r="G657" s="58" t="s">
        <v>1898</v>
      </c>
      <c r="H657" s="58">
        <v>1</v>
      </c>
      <c r="I657" s="58"/>
      <c r="J657" s="58"/>
      <c r="K657" s="58"/>
      <c r="L657" s="58"/>
      <c r="M657" s="58"/>
      <c r="N657" s="58"/>
      <c r="O657" s="58"/>
      <c r="P657" s="58"/>
      <c r="Q657" s="58"/>
      <c r="R657" s="58"/>
      <c r="S657" s="58"/>
      <c r="T657" s="58"/>
      <c r="U657" s="58"/>
      <c r="V657" s="58"/>
      <c r="W657" s="58"/>
      <c r="X657" s="58"/>
      <c r="Y657" s="58"/>
      <c r="Z657" s="58"/>
      <c r="AA657" s="58"/>
      <c r="AB657" s="58"/>
      <c r="AC657" s="58"/>
      <c r="AD657" s="58"/>
      <c r="AE657" s="58"/>
      <c r="AF657" s="58" t="s">
        <v>3303</v>
      </c>
    </row>
    <row r="658" spans="1:32">
      <c r="A658" s="58" t="s">
        <v>764</v>
      </c>
      <c r="B658" s="58" t="s">
        <v>2</v>
      </c>
      <c r="D658" s="58" t="s">
        <v>1922</v>
      </c>
      <c r="E658" s="64">
        <v>41640</v>
      </c>
      <c r="F658" s="64">
        <v>42004</v>
      </c>
      <c r="G658" s="58" t="s">
        <v>1903</v>
      </c>
      <c r="H658" s="58">
        <v>0</v>
      </c>
      <c r="I658" s="58">
        <v>0</v>
      </c>
      <c r="J658" s="58">
        <v>0</v>
      </c>
      <c r="K658" s="58">
        <v>0</v>
      </c>
      <c r="L658" s="58">
        <v>0</v>
      </c>
      <c r="M658" s="58">
        <v>0.05</v>
      </c>
      <c r="N658" s="58">
        <v>0.05</v>
      </c>
      <c r="O658" s="58">
        <v>0.05</v>
      </c>
      <c r="P658" s="58">
        <v>0.1</v>
      </c>
      <c r="Q658" s="58">
        <v>0.1</v>
      </c>
      <c r="R658" s="58">
        <v>0.1</v>
      </c>
      <c r="S658" s="58">
        <v>0.1</v>
      </c>
      <c r="T658" s="58">
        <v>0.2</v>
      </c>
      <c r="U658" s="58">
        <v>0.1</v>
      </c>
      <c r="V658" s="58">
        <v>0.1</v>
      </c>
      <c r="W658" s="58">
        <v>0.1</v>
      </c>
      <c r="X658" s="58">
        <v>0.1</v>
      </c>
      <c r="Y658" s="58">
        <v>0.1</v>
      </c>
      <c r="Z658" s="58">
        <v>0.05</v>
      </c>
      <c r="AA658" s="58">
        <v>0.05</v>
      </c>
      <c r="AB658" s="58">
        <v>0</v>
      </c>
      <c r="AC658" s="58">
        <v>0</v>
      </c>
      <c r="AD658" s="58">
        <v>0</v>
      </c>
      <c r="AE658" s="58">
        <v>0</v>
      </c>
      <c r="AF658" s="58" t="s">
        <v>3303</v>
      </c>
    </row>
    <row r="659" spans="1:32">
      <c r="A659" s="58" t="s">
        <v>756</v>
      </c>
      <c r="B659" s="58" t="s">
        <v>0</v>
      </c>
      <c r="D659" s="58" t="s">
        <v>1990</v>
      </c>
      <c r="E659" s="64">
        <v>41640</v>
      </c>
      <c r="F659" s="64">
        <v>42004</v>
      </c>
      <c r="G659" s="58" t="s">
        <v>1903</v>
      </c>
      <c r="H659" s="58">
        <v>0.1</v>
      </c>
      <c r="I659" s="58">
        <v>0.1</v>
      </c>
      <c r="J659" s="58">
        <v>0.1</v>
      </c>
      <c r="K659" s="58">
        <v>0.1</v>
      </c>
      <c r="L659" s="58">
        <v>0.1</v>
      </c>
      <c r="M659" s="58">
        <v>0.1</v>
      </c>
      <c r="N659" s="58">
        <v>0.1</v>
      </c>
      <c r="O659" s="58">
        <v>0.2</v>
      </c>
      <c r="P659" s="58">
        <v>0.4</v>
      </c>
      <c r="Q659" s="58">
        <v>0.4</v>
      </c>
      <c r="R659" s="58">
        <v>0.4</v>
      </c>
      <c r="S659" s="58">
        <v>0.4</v>
      </c>
      <c r="T659" s="58">
        <v>0.4</v>
      </c>
      <c r="U659" s="58">
        <v>0.4</v>
      </c>
      <c r="V659" s="58">
        <v>0.4</v>
      </c>
      <c r="W659" s="58">
        <v>0.4</v>
      </c>
      <c r="X659" s="58">
        <v>0.4</v>
      </c>
      <c r="Y659" s="58">
        <v>0.4</v>
      </c>
      <c r="Z659" s="58">
        <v>0.2</v>
      </c>
      <c r="AA659" s="58">
        <v>0.2</v>
      </c>
      <c r="AB659" s="58">
        <v>0.2</v>
      </c>
      <c r="AC659" s="58">
        <v>0.2</v>
      </c>
      <c r="AD659" s="58">
        <v>0.1</v>
      </c>
      <c r="AE659" s="58">
        <v>0.1</v>
      </c>
      <c r="AF659" s="58" t="s">
        <v>3303</v>
      </c>
    </row>
    <row r="660" spans="1:32">
      <c r="A660" s="58" t="s">
        <v>756</v>
      </c>
      <c r="B660" s="58" t="s">
        <v>0</v>
      </c>
      <c r="D660" s="58" t="s">
        <v>1904</v>
      </c>
      <c r="E660" s="64">
        <v>41640</v>
      </c>
      <c r="F660" s="64">
        <v>42004</v>
      </c>
      <c r="G660" s="58" t="s">
        <v>1898</v>
      </c>
      <c r="H660" s="58">
        <v>0</v>
      </c>
      <c r="I660" s="58"/>
      <c r="J660" s="58"/>
      <c r="K660" s="58"/>
      <c r="L660" s="58"/>
      <c r="M660" s="58"/>
      <c r="N660" s="58"/>
      <c r="O660" s="58"/>
      <c r="P660" s="58"/>
      <c r="Q660" s="58"/>
      <c r="R660" s="58"/>
      <c r="S660" s="58"/>
      <c r="T660" s="58"/>
      <c r="U660" s="58"/>
      <c r="V660" s="58"/>
      <c r="W660" s="58"/>
      <c r="X660" s="58"/>
      <c r="Y660" s="58"/>
      <c r="Z660" s="58"/>
      <c r="AA660" s="58"/>
      <c r="AB660" s="58"/>
      <c r="AC660" s="58"/>
      <c r="AD660" s="58"/>
      <c r="AE660" s="58"/>
      <c r="AF660" s="58" t="s">
        <v>3303</v>
      </c>
    </row>
    <row r="661" spans="1:32">
      <c r="A661" s="58" t="s">
        <v>756</v>
      </c>
      <c r="B661" s="58" t="s">
        <v>0</v>
      </c>
      <c r="D661" s="58" t="s">
        <v>1905</v>
      </c>
      <c r="E661" s="64">
        <v>41640</v>
      </c>
      <c r="F661" s="64">
        <v>42004</v>
      </c>
      <c r="G661" s="58" t="s">
        <v>1898</v>
      </c>
      <c r="H661" s="58">
        <v>1</v>
      </c>
      <c r="I661" s="58"/>
      <c r="J661" s="58"/>
      <c r="K661" s="58"/>
      <c r="L661" s="58"/>
      <c r="M661" s="58"/>
      <c r="N661" s="58"/>
      <c r="O661" s="58"/>
      <c r="P661" s="58"/>
      <c r="Q661" s="58"/>
      <c r="R661" s="58"/>
      <c r="S661" s="58"/>
      <c r="T661" s="58"/>
      <c r="U661" s="58"/>
      <c r="V661" s="58"/>
      <c r="W661" s="58"/>
      <c r="X661" s="58"/>
      <c r="Y661" s="58"/>
      <c r="Z661" s="58"/>
      <c r="AA661" s="58"/>
      <c r="AB661" s="58"/>
      <c r="AC661" s="58"/>
      <c r="AD661" s="58"/>
      <c r="AE661" s="58"/>
      <c r="AF661" s="58" t="s">
        <v>3303</v>
      </c>
    </row>
    <row r="662" spans="1:32">
      <c r="A662" s="58" t="s">
        <v>1991</v>
      </c>
      <c r="B662" s="58" t="s">
        <v>1913</v>
      </c>
      <c r="D662" s="58" t="s">
        <v>1897</v>
      </c>
      <c r="E662" s="64">
        <v>41640</v>
      </c>
      <c r="F662" s="64">
        <v>42004</v>
      </c>
      <c r="G662" s="58" t="s">
        <v>1898</v>
      </c>
      <c r="H662" s="58">
        <v>40</v>
      </c>
      <c r="I662" s="58"/>
      <c r="J662" s="58"/>
      <c r="K662" s="58"/>
      <c r="L662" s="58"/>
      <c r="M662" s="58"/>
      <c r="N662" s="58"/>
      <c r="O662" s="58"/>
      <c r="P662" s="58"/>
      <c r="Q662" s="58"/>
      <c r="R662" s="58"/>
      <c r="S662" s="58"/>
      <c r="T662" s="58"/>
      <c r="U662" s="58"/>
      <c r="V662" s="58"/>
      <c r="W662" s="58"/>
      <c r="X662" s="58"/>
      <c r="Y662" s="58"/>
      <c r="Z662" s="58"/>
      <c r="AA662" s="58"/>
      <c r="AB662" s="58"/>
      <c r="AC662" s="58"/>
      <c r="AD662" s="58"/>
      <c r="AE662" s="58"/>
      <c r="AF662" s="58" t="s">
        <v>3303</v>
      </c>
    </row>
    <row r="663" spans="1:32">
      <c r="A663" s="58" t="s">
        <v>1992</v>
      </c>
      <c r="B663" s="58" t="s">
        <v>1913</v>
      </c>
      <c r="D663" s="58" t="s">
        <v>1897</v>
      </c>
      <c r="E663" s="64">
        <v>41640</v>
      </c>
      <c r="F663" s="64">
        <v>42004</v>
      </c>
      <c r="G663" s="58" t="s">
        <v>1898</v>
      </c>
      <c r="H663" s="58">
        <v>15.6</v>
      </c>
      <c r="I663" s="58"/>
      <c r="J663" s="58"/>
      <c r="K663" s="58"/>
      <c r="L663" s="58"/>
      <c r="M663" s="58"/>
      <c r="N663" s="58"/>
      <c r="O663" s="58"/>
      <c r="P663" s="58"/>
      <c r="Q663" s="58"/>
      <c r="R663" s="58"/>
      <c r="S663" s="58"/>
      <c r="T663" s="58"/>
      <c r="U663" s="58"/>
      <c r="V663" s="58"/>
      <c r="W663" s="58"/>
      <c r="X663" s="58"/>
      <c r="Y663" s="58"/>
      <c r="Z663" s="58"/>
      <c r="AA663" s="58"/>
      <c r="AB663" s="58"/>
      <c r="AC663" s="58"/>
      <c r="AD663" s="58"/>
      <c r="AE663" s="58"/>
      <c r="AF663" s="58" t="s">
        <v>3303</v>
      </c>
    </row>
    <row r="664" spans="1:32">
      <c r="A664" s="58" t="s">
        <v>1993</v>
      </c>
      <c r="B664" s="58" t="s">
        <v>1896</v>
      </c>
      <c r="D664" s="58" t="s">
        <v>1897</v>
      </c>
      <c r="E664" s="64">
        <v>41640</v>
      </c>
      <c r="F664" s="64">
        <v>42004</v>
      </c>
      <c r="G664" s="58" t="s">
        <v>1898</v>
      </c>
      <c r="H664" s="58">
        <v>0</v>
      </c>
      <c r="I664" s="58"/>
      <c r="J664" s="58"/>
      <c r="K664" s="58"/>
      <c r="L664" s="58"/>
      <c r="M664" s="58"/>
      <c r="N664" s="58"/>
      <c r="O664" s="58"/>
      <c r="P664" s="58"/>
      <c r="Q664" s="58"/>
      <c r="R664" s="58"/>
      <c r="S664" s="58"/>
      <c r="T664" s="58"/>
      <c r="U664" s="58"/>
      <c r="V664" s="58"/>
      <c r="W664" s="58"/>
      <c r="X664" s="58"/>
      <c r="Y664" s="58"/>
      <c r="Z664" s="58"/>
      <c r="AA664" s="58"/>
      <c r="AB664" s="58"/>
      <c r="AC664" s="58"/>
      <c r="AD664" s="58"/>
      <c r="AE664" s="58"/>
      <c r="AF664" s="58" t="s">
        <v>3303</v>
      </c>
    </row>
    <row r="665" spans="1:32">
      <c r="A665" s="58" t="s">
        <v>900</v>
      </c>
      <c r="B665" s="58" t="s">
        <v>1899</v>
      </c>
      <c r="C665" s="58" t="s">
        <v>1900</v>
      </c>
      <c r="D665" s="58" t="s">
        <v>1897</v>
      </c>
      <c r="E665" s="64">
        <v>41640</v>
      </c>
      <c r="F665" s="64">
        <v>42004</v>
      </c>
      <c r="G665" s="58" t="s">
        <v>1898</v>
      </c>
      <c r="H665" s="58">
        <v>120</v>
      </c>
      <c r="I665" s="58"/>
      <c r="J665" s="58"/>
      <c r="K665" s="58"/>
      <c r="L665" s="58"/>
      <c r="M665" s="58"/>
      <c r="N665" s="58"/>
      <c r="O665" s="58"/>
      <c r="P665" s="58"/>
      <c r="Q665" s="58"/>
      <c r="R665" s="58"/>
      <c r="S665" s="58"/>
      <c r="T665" s="58"/>
      <c r="U665" s="58"/>
      <c r="V665" s="58"/>
      <c r="W665" s="58"/>
      <c r="X665" s="58"/>
      <c r="Y665" s="58"/>
      <c r="Z665" s="58"/>
      <c r="AA665" s="58"/>
      <c r="AB665" s="58"/>
      <c r="AC665" s="58"/>
      <c r="AD665" s="58"/>
      <c r="AE665" s="58"/>
      <c r="AF665" s="58" t="s">
        <v>3303</v>
      </c>
    </row>
    <row r="666" spans="1:32">
      <c r="A666" s="58" t="s">
        <v>867</v>
      </c>
      <c r="B666" s="58" t="s">
        <v>1901</v>
      </c>
      <c r="D666" s="58" t="s">
        <v>1906</v>
      </c>
      <c r="E666" s="64">
        <v>41640</v>
      </c>
      <c r="F666" s="64">
        <v>42004</v>
      </c>
      <c r="G666" s="58" t="s">
        <v>1903</v>
      </c>
      <c r="H666" s="58">
        <v>0.2</v>
      </c>
      <c r="I666" s="58">
        <v>0.2</v>
      </c>
      <c r="J666" s="58">
        <v>0.2</v>
      </c>
      <c r="K666" s="58">
        <v>0.2</v>
      </c>
      <c r="L666" s="58">
        <v>0.2</v>
      </c>
      <c r="M666" s="58">
        <v>0.2</v>
      </c>
      <c r="N666" s="58">
        <v>0.2</v>
      </c>
      <c r="O666" s="58">
        <v>0.4</v>
      </c>
      <c r="P666" s="58">
        <v>0.7</v>
      </c>
      <c r="Q666" s="58">
        <v>0.9</v>
      </c>
      <c r="R666" s="58">
        <v>0.9</v>
      </c>
      <c r="S666" s="58">
        <v>0.9</v>
      </c>
      <c r="T666" s="58">
        <v>0.9</v>
      </c>
      <c r="U666" s="58">
        <v>0.9</v>
      </c>
      <c r="V666" s="58">
        <v>0.9</v>
      </c>
      <c r="W666" s="58">
        <v>0.9</v>
      </c>
      <c r="X666" s="58">
        <v>0.9</v>
      </c>
      <c r="Y666" s="58">
        <v>0.9</v>
      </c>
      <c r="Z666" s="58">
        <v>0.8</v>
      </c>
      <c r="AA666" s="58">
        <v>0.8</v>
      </c>
      <c r="AB666" s="58">
        <v>0.7</v>
      </c>
      <c r="AC666" s="58">
        <v>0.4</v>
      </c>
      <c r="AD666" s="58">
        <v>0.2</v>
      </c>
      <c r="AE666" s="58">
        <v>0.2</v>
      </c>
      <c r="AF666" s="58" t="s">
        <v>3303</v>
      </c>
    </row>
    <row r="667" spans="1:32">
      <c r="A667" s="58" t="s">
        <v>867</v>
      </c>
      <c r="B667" s="58" t="s">
        <v>1901</v>
      </c>
      <c r="D667" s="58" t="s">
        <v>1904</v>
      </c>
      <c r="E667" s="64">
        <v>41640</v>
      </c>
      <c r="F667" s="64">
        <v>42004</v>
      </c>
      <c r="G667" s="58" t="s">
        <v>1898</v>
      </c>
      <c r="H667" s="58">
        <v>0</v>
      </c>
      <c r="I667" s="58"/>
      <c r="J667" s="58"/>
      <c r="K667" s="58"/>
      <c r="L667" s="58"/>
      <c r="M667" s="58"/>
      <c r="N667" s="58"/>
      <c r="O667" s="58"/>
      <c r="P667" s="58"/>
      <c r="Q667" s="58"/>
      <c r="R667" s="58"/>
      <c r="S667" s="58"/>
      <c r="T667" s="58"/>
      <c r="U667" s="58"/>
      <c r="V667" s="58"/>
      <c r="W667" s="58"/>
      <c r="X667" s="58"/>
      <c r="Y667" s="58"/>
      <c r="Z667" s="58"/>
      <c r="AA667" s="58"/>
      <c r="AB667" s="58"/>
      <c r="AC667" s="58"/>
      <c r="AD667" s="58"/>
      <c r="AE667" s="58"/>
      <c r="AF667" s="58" t="s">
        <v>3303</v>
      </c>
    </row>
    <row r="668" spans="1:32">
      <c r="A668" s="58" t="s">
        <v>867</v>
      </c>
      <c r="B668" s="58" t="s">
        <v>1901</v>
      </c>
      <c r="D668" s="58" t="s">
        <v>1905</v>
      </c>
      <c r="E668" s="64">
        <v>41640</v>
      </c>
      <c r="F668" s="64">
        <v>42004</v>
      </c>
      <c r="G668" s="58" t="s">
        <v>1898</v>
      </c>
      <c r="H668" s="58">
        <v>1</v>
      </c>
      <c r="I668" s="58"/>
      <c r="J668" s="58"/>
      <c r="K668" s="58"/>
      <c r="L668" s="58"/>
      <c r="M668" s="58"/>
      <c r="N668" s="58"/>
      <c r="O668" s="58"/>
      <c r="P668" s="58"/>
      <c r="Q668" s="58"/>
      <c r="R668" s="58"/>
      <c r="S668" s="58"/>
      <c r="T668" s="58"/>
      <c r="U668" s="58"/>
      <c r="V668" s="58"/>
      <c r="W668" s="58"/>
      <c r="X668" s="58"/>
      <c r="Y668" s="58"/>
      <c r="Z668" s="58"/>
      <c r="AA668" s="58"/>
      <c r="AB668" s="58"/>
      <c r="AC668" s="58"/>
      <c r="AD668" s="58"/>
      <c r="AE668" s="58"/>
      <c r="AF668" s="58" t="s">
        <v>3303</v>
      </c>
    </row>
    <row r="669" spans="1:32">
      <c r="A669" s="58" t="s">
        <v>867</v>
      </c>
      <c r="B669" s="58" t="s">
        <v>1901</v>
      </c>
      <c r="D669" s="58" t="s">
        <v>1907</v>
      </c>
      <c r="E669" s="64">
        <v>41640</v>
      </c>
      <c r="F669" s="64">
        <v>42004</v>
      </c>
      <c r="G669" s="58" t="s">
        <v>1903</v>
      </c>
      <c r="H669" s="58">
        <v>0.15</v>
      </c>
      <c r="I669" s="58">
        <v>0.15</v>
      </c>
      <c r="J669" s="58">
        <v>0.15</v>
      </c>
      <c r="K669" s="58">
        <v>0.15</v>
      </c>
      <c r="L669" s="58">
        <v>0.15</v>
      </c>
      <c r="M669" s="58">
        <v>0.15</v>
      </c>
      <c r="N669" s="58">
        <v>0.15</v>
      </c>
      <c r="O669" s="58">
        <v>0.15</v>
      </c>
      <c r="P669" s="58">
        <v>0.3</v>
      </c>
      <c r="Q669" s="58">
        <v>0.3</v>
      </c>
      <c r="R669" s="58">
        <v>0.6</v>
      </c>
      <c r="S669" s="58">
        <v>0.6</v>
      </c>
      <c r="T669" s="58">
        <v>0.8</v>
      </c>
      <c r="U669" s="58">
        <v>0.8</v>
      </c>
      <c r="V669" s="58">
        <v>0.8</v>
      </c>
      <c r="W669" s="58">
        <v>0.8</v>
      </c>
      <c r="X669" s="58">
        <v>0.8</v>
      </c>
      <c r="Y669" s="58">
        <v>0.6</v>
      </c>
      <c r="Z669" s="58">
        <v>0.4</v>
      </c>
      <c r="AA669" s="58">
        <v>0.15</v>
      </c>
      <c r="AB669" s="58">
        <v>0.15</v>
      </c>
      <c r="AC669" s="58">
        <v>0.15</v>
      </c>
      <c r="AD669" s="58">
        <v>0.15</v>
      </c>
      <c r="AE669" s="58">
        <v>0.15</v>
      </c>
      <c r="AF669" s="58" t="s">
        <v>3303</v>
      </c>
    </row>
    <row r="670" spans="1:32">
      <c r="A670" s="58" t="s">
        <v>867</v>
      </c>
      <c r="B670" s="58" t="s">
        <v>1901</v>
      </c>
      <c r="D670" s="58" t="s">
        <v>1908</v>
      </c>
      <c r="E670" s="64">
        <v>41640</v>
      </c>
      <c r="F670" s="64">
        <v>42004</v>
      </c>
      <c r="G670" s="58" t="s">
        <v>1903</v>
      </c>
      <c r="H670" s="58">
        <v>0.15</v>
      </c>
      <c r="I670" s="58">
        <v>0.15</v>
      </c>
      <c r="J670" s="58">
        <v>0.15</v>
      </c>
      <c r="K670" s="58">
        <v>0.15</v>
      </c>
      <c r="L670" s="58">
        <v>0.15</v>
      </c>
      <c r="M670" s="58">
        <v>0.15</v>
      </c>
      <c r="N670" s="58">
        <v>0.15</v>
      </c>
      <c r="O670" s="58">
        <v>0.3</v>
      </c>
      <c r="P670" s="58">
        <v>0.5</v>
      </c>
      <c r="Q670" s="58">
        <v>0.8</v>
      </c>
      <c r="R670" s="58">
        <v>0.9</v>
      </c>
      <c r="S670" s="58">
        <v>0.9</v>
      </c>
      <c r="T670" s="58">
        <v>0.9</v>
      </c>
      <c r="U670" s="58">
        <v>0.9</v>
      </c>
      <c r="V670" s="58">
        <v>0.9</v>
      </c>
      <c r="W670" s="58">
        <v>0.9</v>
      </c>
      <c r="X670" s="58">
        <v>0.9</v>
      </c>
      <c r="Y670" s="58">
        <v>0.9</v>
      </c>
      <c r="Z670" s="58">
        <v>0.7</v>
      </c>
      <c r="AA670" s="58">
        <v>0.5</v>
      </c>
      <c r="AB670" s="58">
        <v>0.5</v>
      </c>
      <c r="AC670" s="58">
        <v>0.3</v>
      </c>
      <c r="AD670" s="58">
        <v>0.15</v>
      </c>
      <c r="AE670" s="58">
        <v>0.15</v>
      </c>
      <c r="AF670" s="58" t="s">
        <v>3303</v>
      </c>
    </row>
    <row r="671" spans="1:32">
      <c r="A671" s="58" t="s">
        <v>757</v>
      </c>
      <c r="B671" s="58" t="s">
        <v>0</v>
      </c>
      <c r="D671" s="58" t="s">
        <v>1906</v>
      </c>
      <c r="E671" s="64">
        <v>41640</v>
      </c>
      <c r="F671" s="64">
        <v>42004</v>
      </c>
      <c r="G671" s="58" t="s">
        <v>1903</v>
      </c>
      <c r="H671" s="58">
        <v>0.05</v>
      </c>
      <c r="I671" s="58">
        <v>0.05</v>
      </c>
      <c r="J671" s="58">
        <v>0.05</v>
      </c>
      <c r="K671" s="58">
        <v>0.05</v>
      </c>
      <c r="L671" s="58">
        <v>0.05</v>
      </c>
      <c r="M671" s="58">
        <v>0.05</v>
      </c>
      <c r="N671" s="58">
        <v>0.05</v>
      </c>
      <c r="O671" s="58">
        <v>0.2</v>
      </c>
      <c r="P671" s="58">
        <v>0.5</v>
      </c>
      <c r="Q671" s="58">
        <v>0.9</v>
      </c>
      <c r="R671" s="58">
        <v>0.9</v>
      </c>
      <c r="S671" s="58">
        <v>0.9</v>
      </c>
      <c r="T671" s="58">
        <v>0.9</v>
      </c>
      <c r="U671" s="58">
        <v>0.9</v>
      </c>
      <c r="V671" s="58">
        <v>0.9</v>
      </c>
      <c r="W671" s="58">
        <v>0.9</v>
      </c>
      <c r="X671" s="58">
        <v>0.9</v>
      </c>
      <c r="Y671" s="58">
        <v>0.9</v>
      </c>
      <c r="Z671" s="58">
        <v>0.6</v>
      </c>
      <c r="AA671" s="58">
        <v>0.6</v>
      </c>
      <c r="AB671" s="58">
        <v>0.5</v>
      </c>
      <c r="AC671" s="58">
        <v>0.2</v>
      </c>
      <c r="AD671" s="58">
        <v>0.05</v>
      </c>
      <c r="AE671" s="58">
        <v>0.05</v>
      </c>
      <c r="AF671" s="58" t="s">
        <v>3303</v>
      </c>
    </row>
    <row r="672" spans="1:32">
      <c r="A672" s="58" t="s">
        <v>757</v>
      </c>
      <c r="B672" s="58" t="s">
        <v>0</v>
      </c>
      <c r="D672" s="58" t="s">
        <v>1904</v>
      </c>
      <c r="E672" s="64">
        <v>41640</v>
      </c>
      <c r="F672" s="64">
        <v>42004</v>
      </c>
      <c r="G672" s="58" t="s">
        <v>1898</v>
      </c>
      <c r="H672" s="58">
        <v>0</v>
      </c>
      <c r="I672" s="58"/>
      <c r="J672" s="58"/>
      <c r="K672" s="58"/>
      <c r="L672" s="58"/>
      <c r="M672" s="58"/>
      <c r="N672" s="58"/>
      <c r="O672" s="58"/>
      <c r="P672" s="58"/>
      <c r="Q672" s="58"/>
      <c r="R672" s="58"/>
      <c r="S672" s="58"/>
      <c r="T672" s="58"/>
      <c r="U672" s="58"/>
      <c r="V672" s="58"/>
      <c r="W672" s="58"/>
      <c r="X672" s="58"/>
      <c r="Y672" s="58"/>
      <c r="Z672" s="58"/>
      <c r="AA672" s="58"/>
      <c r="AB672" s="58"/>
      <c r="AC672" s="58"/>
      <c r="AD672" s="58"/>
      <c r="AE672" s="58"/>
      <c r="AF672" s="58" t="s">
        <v>3303</v>
      </c>
    </row>
    <row r="673" spans="1:32">
      <c r="A673" s="58" t="s">
        <v>757</v>
      </c>
      <c r="B673" s="58" t="s">
        <v>0</v>
      </c>
      <c r="D673" s="58" t="s">
        <v>1905</v>
      </c>
      <c r="E673" s="64">
        <v>41640</v>
      </c>
      <c r="F673" s="64">
        <v>42004</v>
      </c>
      <c r="G673" s="58" t="s">
        <v>1898</v>
      </c>
      <c r="H673" s="58">
        <v>1</v>
      </c>
      <c r="I673" s="58"/>
      <c r="J673" s="58"/>
      <c r="K673" s="58"/>
      <c r="L673" s="58"/>
      <c r="M673" s="58"/>
      <c r="N673" s="58"/>
      <c r="O673" s="58"/>
      <c r="P673" s="58"/>
      <c r="Q673" s="58"/>
      <c r="R673" s="58"/>
      <c r="S673" s="58"/>
      <c r="T673" s="58"/>
      <c r="U673" s="58"/>
      <c r="V673" s="58"/>
      <c r="W673" s="58"/>
      <c r="X673" s="58"/>
      <c r="Y673" s="58"/>
      <c r="Z673" s="58"/>
      <c r="AA673" s="58"/>
      <c r="AB673" s="58"/>
      <c r="AC673" s="58"/>
      <c r="AD673" s="58"/>
      <c r="AE673" s="58"/>
      <c r="AF673" s="58" t="s">
        <v>3303</v>
      </c>
    </row>
    <row r="674" spans="1:32">
      <c r="A674" s="58" t="s">
        <v>757</v>
      </c>
      <c r="B674" s="58" t="s">
        <v>0</v>
      </c>
      <c r="D674" s="58" t="s">
        <v>1907</v>
      </c>
      <c r="E674" s="64">
        <v>41640</v>
      </c>
      <c r="F674" s="64">
        <v>42004</v>
      </c>
      <c r="G674" s="58" t="s">
        <v>1903</v>
      </c>
      <c r="H674" s="58">
        <v>0.05</v>
      </c>
      <c r="I674" s="58">
        <v>0.05</v>
      </c>
      <c r="J674" s="58">
        <v>0.05</v>
      </c>
      <c r="K674" s="58">
        <v>0.05</v>
      </c>
      <c r="L674" s="58">
        <v>0.05</v>
      </c>
      <c r="M674" s="58">
        <v>0.05</v>
      </c>
      <c r="N674" s="58">
        <v>0.05</v>
      </c>
      <c r="O674" s="58">
        <v>0.05</v>
      </c>
      <c r="P674" s="58">
        <v>0.1</v>
      </c>
      <c r="Q674" s="58">
        <v>0.1</v>
      </c>
      <c r="R674" s="58">
        <v>0.4</v>
      </c>
      <c r="S674" s="58">
        <v>0.4</v>
      </c>
      <c r="T674" s="58">
        <v>0.6</v>
      </c>
      <c r="U674" s="58">
        <v>0.6</v>
      </c>
      <c r="V674" s="58">
        <v>0.6</v>
      </c>
      <c r="W674" s="58">
        <v>0.6</v>
      </c>
      <c r="X674" s="58">
        <v>0.6</v>
      </c>
      <c r="Y674" s="58">
        <v>0.4</v>
      </c>
      <c r="Z674" s="58">
        <v>0.2</v>
      </c>
      <c r="AA674" s="58">
        <v>0.05</v>
      </c>
      <c r="AB674" s="58">
        <v>0.05</v>
      </c>
      <c r="AC674" s="58">
        <v>0.05</v>
      </c>
      <c r="AD674" s="58">
        <v>0.05</v>
      </c>
      <c r="AE674" s="58">
        <v>0.05</v>
      </c>
      <c r="AF674" s="58" t="s">
        <v>3303</v>
      </c>
    </row>
    <row r="675" spans="1:32">
      <c r="A675" s="58" t="s">
        <v>757</v>
      </c>
      <c r="B675" s="58" t="s">
        <v>0</v>
      </c>
      <c r="D675" s="58" t="s">
        <v>1908</v>
      </c>
      <c r="E675" s="64">
        <v>41640</v>
      </c>
      <c r="F675" s="64">
        <v>42004</v>
      </c>
      <c r="G675" s="58" t="s">
        <v>1903</v>
      </c>
      <c r="H675" s="58">
        <v>0.05</v>
      </c>
      <c r="I675" s="58">
        <v>0.05</v>
      </c>
      <c r="J675" s="58">
        <v>0.05</v>
      </c>
      <c r="K675" s="58">
        <v>0.05</v>
      </c>
      <c r="L675" s="58">
        <v>0.05</v>
      </c>
      <c r="M675" s="58">
        <v>0.05</v>
      </c>
      <c r="N675" s="58">
        <v>0.05</v>
      </c>
      <c r="O675" s="58">
        <v>0.1</v>
      </c>
      <c r="P675" s="58">
        <v>0.3</v>
      </c>
      <c r="Q675" s="58">
        <v>0.6</v>
      </c>
      <c r="R675" s="58">
        <v>0.9</v>
      </c>
      <c r="S675" s="58">
        <v>0.9</v>
      </c>
      <c r="T675" s="58">
        <v>0.9</v>
      </c>
      <c r="U675" s="58">
        <v>0.9</v>
      </c>
      <c r="V675" s="58">
        <v>0.9</v>
      </c>
      <c r="W675" s="58">
        <v>0.9</v>
      </c>
      <c r="X675" s="58">
        <v>0.9</v>
      </c>
      <c r="Y675" s="58">
        <v>0.9</v>
      </c>
      <c r="Z675" s="58">
        <v>0.5</v>
      </c>
      <c r="AA675" s="58">
        <v>0.3</v>
      </c>
      <c r="AB675" s="58">
        <v>0.3</v>
      </c>
      <c r="AC675" s="58">
        <v>0.1</v>
      </c>
      <c r="AD675" s="58">
        <v>0.05</v>
      </c>
      <c r="AE675" s="58">
        <v>0.05</v>
      </c>
      <c r="AF675" s="58" t="s">
        <v>3303</v>
      </c>
    </row>
    <row r="676" spans="1:32">
      <c r="A676" s="58" t="s">
        <v>762</v>
      </c>
      <c r="B676" s="58" t="s">
        <v>2</v>
      </c>
      <c r="D676" s="58" t="s">
        <v>1906</v>
      </c>
      <c r="E676" s="64">
        <v>41640</v>
      </c>
      <c r="F676" s="64">
        <v>42004</v>
      </c>
      <c r="G676" s="58" t="s">
        <v>1903</v>
      </c>
      <c r="H676" s="58">
        <v>0</v>
      </c>
      <c r="I676" s="58">
        <v>0</v>
      </c>
      <c r="J676" s="58">
        <v>0</v>
      </c>
      <c r="K676" s="58">
        <v>0</v>
      </c>
      <c r="L676" s="58">
        <v>0</v>
      </c>
      <c r="M676" s="58">
        <v>0</v>
      </c>
      <c r="N676" s="58">
        <v>0</v>
      </c>
      <c r="O676" s="58">
        <v>0.1</v>
      </c>
      <c r="P676" s="58">
        <v>0.2</v>
      </c>
      <c r="Q676" s="58">
        <v>0.5</v>
      </c>
      <c r="R676" s="58">
        <v>0.5</v>
      </c>
      <c r="S676" s="58">
        <v>0.7</v>
      </c>
      <c r="T676" s="58">
        <v>0.7</v>
      </c>
      <c r="U676" s="58">
        <v>0.7</v>
      </c>
      <c r="V676" s="58">
        <v>0.7</v>
      </c>
      <c r="W676" s="58">
        <v>0.8</v>
      </c>
      <c r="X676" s="58">
        <v>0.7</v>
      </c>
      <c r="Y676" s="58">
        <v>0.5</v>
      </c>
      <c r="Z676" s="58">
        <v>0.5</v>
      </c>
      <c r="AA676" s="58">
        <v>0.3</v>
      </c>
      <c r="AB676" s="58">
        <v>0.3</v>
      </c>
      <c r="AC676" s="58">
        <v>0</v>
      </c>
      <c r="AD676" s="58">
        <v>0</v>
      </c>
      <c r="AE676" s="58">
        <v>0</v>
      </c>
      <c r="AF676" s="58" t="s">
        <v>3303</v>
      </c>
    </row>
    <row r="677" spans="1:32">
      <c r="A677" s="58" t="s">
        <v>762</v>
      </c>
      <c r="B677" s="58" t="s">
        <v>2</v>
      </c>
      <c r="D677" s="58" t="s">
        <v>1930</v>
      </c>
      <c r="E677" s="64">
        <v>41640</v>
      </c>
      <c r="F677" s="64">
        <v>42004</v>
      </c>
      <c r="G677" s="58" t="s">
        <v>1898</v>
      </c>
      <c r="H677" s="58">
        <v>1</v>
      </c>
      <c r="I677" s="58"/>
      <c r="J677" s="58"/>
      <c r="K677" s="58"/>
      <c r="L677" s="58"/>
      <c r="M677" s="58"/>
      <c r="N677" s="58"/>
      <c r="O677" s="58"/>
      <c r="P677" s="58"/>
      <c r="Q677" s="58"/>
      <c r="R677" s="58"/>
      <c r="S677" s="58"/>
      <c r="T677" s="58"/>
      <c r="U677" s="58"/>
      <c r="V677" s="58"/>
      <c r="W677" s="58"/>
      <c r="X677" s="58"/>
      <c r="Y677" s="58"/>
      <c r="Z677" s="58"/>
      <c r="AA677" s="58"/>
      <c r="AB677" s="58"/>
      <c r="AC677" s="58"/>
      <c r="AD677" s="58"/>
      <c r="AE677" s="58"/>
      <c r="AF677" s="58" t="s">
        <v>3303</v>
      </c>
    </row>
    <row r="678" spans="1:32">
      <c r="A678" s="58" t="s">
        <v>762</v>
      </c>
      <c r="B678" s="58" t="s">
        <v>2</v>
      </c>
      <c r="D678" s="58" t="s">
        <v>1907</v>
      </c>
      <c r="E678" s="64">
        <v>41640</v>
      </c>
      <c r="F678" s="64">
        <v>42004</v>
      </c>
      <c r="G678" s="58" t="s">
        <v>1903</v>
      </c>
      <c r="H678" s="58">
        <v>0</v>
      </c>
      <c r="I678" s="58">
        <v>0</v>
      </c>
      <c r="J678" s="58">
        <v>0</v>
      </c>
      <c r="K678" s="58">
        <v>0</v>
      </c>
      <c r="L678" s="58">
        <v>0</v>
      </c>
      <c r="M678" s="58">
        <v>0</v>
      </c>
      <c r="N678" s="58">
        <v>0</v>
      </c>
      <c r="O678" s="58">
        <v>0</v>
      </c>
      <c r="P678" s="58">
        <v>0</v>
      </c>
      <c r="Q678" s="58">
        <v>0.1</v>
      </c>
      <c r="R678" s="58">
        <v>0.2</v>
      </c>
      <c r="S678" s="58">
        <v>0.2</v>
      </c>
      <c r="T678" s="58">
        <v>0.4</v>
      </c>
      <c r="U678" s="58">
        <v>0.4</v>
      </c>
      <c r="V678" s="58">
        <v>0.4</v>
      </c>
      <c r="W678" s="58">
        <v>0.4</v>
      </c>
      <c r="X678" s="58">
        <v>0.4</v>
      </c>
      <c r="Y678" s="58">
        <v>0.2</v>
      </c>
      <c r="Z678" s="58">
        <v>0.1</v>
      </c>
      <c r="AA678" s="58">
        <v>0</v>
      </c>
      <c r="AB678" s="58">
        <v>0</v>
      </c>
      <c r="AC678" s="58">
        <v>0</v>
      </c>
      <c r="AD678" s="58">
        <v>0</v>
      </c>
      <c r="AE678" s="58">
        <v>0</v>
      </c>
      <c r="AF678" s="58" t="s">
        <v>3303</v>
      </c>
    </row>
    <row r="679" spans="1:32">
      <c r="A679" s="58" t="s">
        <v>762</v>
      </c>
      <c r="B679" s="58" t="s">
        <v>2</v>
      </c>
      <c r="D679" s="58" t="s">
        <v>1908</v>
      </c>
      <c r="E679" s="64">
        <v>41640</v>
      </c>
      <c r="F679" s="64">
        <v>42004</v>
      </c>
      <c r="G679" s="58" t="s">
        <v>1903</v>
      </c>
      <c r="H679" s="58">
        <v>0</v>
      </c>
      <c r="I679" s="58">
        <v>0</v>
      </c>
      <c r="J679" s="58">
        <v>0</v>
      </c>
      <c r="K679" s="58">
        <v>0</v>
      </c>
      <c r="L679" s="58">
        <v>0</v>
      </c>
      <c r="M679" s="58">
        <v>0</v>
      </c>
      <c r="N679" s="58">
        <v>0</v>
      </c>
      <c r="O679" s="58">
        <v>0.1</v>
      </c>
      <c r="P679" s="58">
        <v>0.2</v>
      </c>
      <c r="Q679" s="58">
        <v>0.5</v>
      </c>
      <c r="R679" s="58">
        <v>0.6</v>
      </c>
      <c r="S679" s="58">
        <v>0.8</v>
      </c>
      <c r="T679" s="58">
        <v>0.8</v>
      </c>
      <c r="U679" s="58">
        <v>0.8</v>
      </c>
      <c r="V679" s="58">
        <v>0.8</v>
      </c>
      <c r="W679" s="58">
        <v>0.8</v>
      </c>
      <c r="X679" s="58">
        <v>0.8</v>
      </c>
      <c r="Y679" s="58">
        <v>0.6</v>
      </c>
      <c r="Z679" s="58">
        <v>0.2</v>
      </c>
      <c r="AA679" s="58">
        <v>0.2</v>
      </c>
      <c r="AB679" s="58">
        <v>0.2</v>
      </c>
      <c r="AC679" s="58">
        <v>0.1</v>
      </c>
      <c r="AD679" s="58">
        <v>0</v>
      </c>
      <c r="AE679" s="58">
        <v>0</v>
      </c>
      <c r="AF679" s="58" t="s">
        <v>3303</v>
      </c>
    </row>
    <row r="680" spans="1:32">
      <c r="A680" s="58" t="s">
        <v>849</v>
      </c>
      <c r="B680" s="58" t="s">
        <v>1913</v>
      </c>
      <c r="C680" s="58" t="s">
        <v>1914</v>
      </c>
      <c r="D680" s="58" t="s">
        <v>1911</v>
      </c>
      <c r="E680" s="64">
        <v>41640</v>
      </c>
      <c r="F680" s="64">
        <v>42004</v>
      </c>
      <c r="G680" s="58" t="s">
        <v>1903</v>
      </c>
      <c r="H680" s="58">
        <v>30</v>
      </c>
      <c r="I680" s="58">
        <v>30</v>
      </c>
      <c r="J680" s="58">
        <v>30</v>
      </c>
      <c r="K680" s="58">
        <v>30</v>
      </c>
      <c r="L680" s="58">
        <v>30</v>
      </c>
      <c r="M680" s="58">
        <v>30</v>
      </c>
      <c r="N680" s="58">
        <v>24</v>
      </c>
      <c r="O680" s="58">
        <v>24</v>
      </c>
      <c r="P680" s="58">
        <v>24</v>
      </c>
      <c r="Q680" s="58">
        <v>24</v>
      </c>
      <c r="R680" s="58">
        <v>24</v>
      </c>
      <c r="S680" s="58">
        <v>24</v>
      </c>
      <c r="T680" s="58">
        <v>24</v>
      </c>
      <c r="U680" s="58">
        <v>24</v>
      </c>
      <c r="V680" s="58">
        <v>24</v>
      </c>
      <c r="W680" s="58">
        <v>24</v>
      </c>
      <c r="X680" s="58">
        <v>24</v>
      </c>
      <c r="Y680" s="58">
        <v>24</v>
      </c>
      <c r="Z680" s="58">
        <v>24</v>
      </c>
      <c r="AA680" s="58">
        <v>24</v>
      </c>
      <c r="AB680" s="58">
        <v>24</v>
      </c>
      <c r="AC680" s="58">
        <v>30</v>
      </c>
      <c r="AD680" s="58">
        <v>30</v>
      </c>
      <c r="AE680" s="58">
        <v>30</v>
      </c>
      <c r="AF680" s="58" t="s">
        <v>3303</v>
      </c>
    </row>
    <row r="681" spans="1:32">
      <c r="A681" s="58" t="s">
        <v>849</v>
      </c>
      <c r="B681" s="58" t="s">
        <v>1913</v>
      </c>
      <c r="C681" s="58" t="s">
        <v>1914</v>
      </c>
      <c r="D681" s="58" t="s">
        <v>1904</v>
      </c>
      <c r="E681" s="64">
        <v>41640</v>
      </c>
      <c r="F681" s="64">
        <v>42004</v>
      </c>
      <c r="G681" s="58" t="s">
        <v>1898</v>
      </c>
      <c r="H681" s="58">
        <v>30</v>
      </c>
      <c r="I681" s="58"/>
      <c r="J681" s="58"/>
      <c r="K681" s="58"/>
      <c r="L681" s="58"/>
      <c r="M681" s="58"/>
      <c r="N681" s="58"/>
      <c r="O681" s="58"/>
      <c r="P681" s="58"/>
      <c r="Q681" s="58"/>
      <c r="R681" s="58"/>
      <c r="S681" s="58"/>
      <c r="T681" s="58"/>
      <c r="U681" s="58"/>
      <c r="V681" s="58"/>
      <c r="W681" s="58"/>
      <c r="X681" s="58"/>
      <c r="Y681" s="58"/>
      <c r="Z681" s="58"/>
      <c r="AA681" s="58"/>
      <c r="AB681" s="58"/>
      <c r="AC681" s="58"/>
      <c r="AD681" s="58"/>
      <c r="AE681" s="58"/>
      <c r="AF681" s="58" t="s">
        <v>3303</v>
      </c>
    </row>
    <row r="682" spans="1:32">
      <c r="A682" s="58" t="s">
        <v>849</v>
      </c>
      <c r="B682" s="58" t="s">
        <v>1913</v>
      </c>
      <c r="C682" s="58" t="s">
        <v>1914</v>
      </c>
      <c r="D682" s="58" t="s">
        <v>1907</v>
      </c>
      <c r="E682" s="64">
        <v>41640</v>
      </c>
      <c r="F682" s="64">
        <v>42004</v>
      </c>
      <c r="G682" s="58" t="s">
        <v>1903</v>
      </c>
      <c r="H682" s="58">
        <v>30</v>
      </c>
      <c r="I682" s="58">
        <v>30</v>
      </c>
      <c r="J682" s="58">
        <v>30</v>
      </c>
      <c r="K682" s="58">
        <v>30</v>
      </c>
      <c r="L682" s="58">
        <v>30</v>
      </c>
      <c r="M682" s="58">
        <v>30</v>
      </c>
      <c r="N682" s="58">
        <v>30</v>
      </c>
      <c r="O682" s="58">
        <v>30</v>
      </c>
      <c r="P682" s="58">
        <v>24</v>
      </c>
      <c r="Q682" s="58">
        <v>24</v>
      </c>
      <c r="R682" s="58">
        <v>24</v>
      </c>
      <c r="S682" s="58">
        <v>24</v>
      </c>
      <c r="T682" s="58">
        <v>24</v>
      </c>
      <c r="U682" s="58">
        <v>24</v>
      </c>
      <c r="V682" s="58">
        <v>24</v>
      </c>
      <c r="W682" s="58">
        <v>24</v>
      </c>
      <c r="X682" s="58">
        <v>24</v>
      </c>
      <c r="Y682" s="58">
        <v>24</v>
      </c>
      <c r="Z682" s="58">
        <v>24</v>
      </c>
      <c r="AA682" s="58">
        <v>30</v>
      </c>
      <c r="AB682" s="58">
        <v>30</v>
      </c>
      <c r="AC682" s="58">
        <v>30</v>
      </c>
      <c r="AD682" s="58">
        <v>30</v>
      </c>
      <c r="AE682" s="58">
        <v>30</v>
      </c>
      <c r="AF682" s="58" t="s">
        <v>3303</v>
      </c>
    </row>
    <row r="683" spans="1:32">
      <c r="A683" s="58" t="s">
        <v>849</v>
      </c>
      <c r="B683" s="58" t="s">
        <v>1913</v>
      </c>
      <c r="C683" s="58" t="s">
        <v>1914</v>
      </c>
      <c r="D683" s="58" t="s">
        <v>1908</v>
      </c>
      <c r="E683" s="64">
        <v>41640</v>
      </c>
      <c r="F683" s="64">
        <v>42004</v>
      </c>
      <c r="G683" s="58" t="s">
        <v>1903</v>
      </c>
      <c r="H683" s="58">
        <v>30</v>
      </c>
      <c r="I683" s="58">
        <v>30</v>
      </c>
      <c r="J683" s="58">
        <v>30</v>
      </c>
      <c r="K683" s="58">
        <v>30</v>
      </c>
      <c r="L683" s="58">
        <v>30</v>
      </c>
      <c r="M683" s="58">
        <v>30</v>
      </c>
      <c r="N683" s="58">
        <v>24</v>
      </c>
      <c r="O683" s="58">
        <v>24</v>
      </c>
      <c r="P683" s="58">
        <v>24</v>
      </c>
      <c r="Q683" s="58">
        <v>24</v>
      </c>
      <c r="R683" s="58">
        <v>24</v>
      </c>
      <c r="S683" s="58">
        <v>24</v>
      </c>
      <c r="T683" s="58">
        <v>24</v>
      </c>
      <c r="U683" s="58">
        <v>24</v>
      </c>
      <c r="V683" s="58">
        <v>24</v>
      </c>
      <c r="W683" s="58">
        <v>24</v>
      </c>
      <c r="X683" s="58">
        <v>24</v>
      </c>
      <c r="Y683" s="58">
        <v>24</v>
      </c>
      <c r="Z683" s="58">
        <v>24</v>
      </c>
      <c r="AA683" s="58">
        <v>24</v>
      </c>
      <c r="AB683" s="58">
        <v>24</v>
      </c>
      <c r="AC683" s="58">
        <v>24</v>
      </c>
      <c r="AD683" s="58">
        <v>30</v>
      </c>
      <c r="AE683" s="58">
        <v>30</v>
      </c>
      <c r="AF683" s="58" t="s">
        <v>3303</v>
      </c>
    </row>
    <row r="684" spans="1:32">
      <c r="A684" s="58" t="s">
        <v>1994</v>
      </c>
      <c r="B684" s="58" t="s">
        <v>1916</v>
      </c>
      <c r="D684" s="58" t="s">
        <v>1917</v>
      </c>
      <c r="E684" s="64">
        <v>41640</v>
      </c>
      <c r="F684" s="64">
        <v>42004</v>
      </c>
      <c r="G684" s="58" t="s">
        <v>1898</v>
      </c>
      <c r="H684" s="58">
        <v>1</v>
      </c>
      <c r="I684" s="58"/>
      <c r="J684" s="58"/>
      <c r="K684" s="58"/>
      <c r="L684" s="58"/>
      <c r="M684" s="58"/>
      <c r="N684" s="58"/>
      <c r="O684" s="58"/>
      <c r="P684" s="58"/>
      <c r="Q684" s="58"/>
      <c r="R684" s="58"/>
      <c r="S684" s="58"/>
      <c r="T684" s="58"/>
      <c r="U684" s="58"/>
      <c r="V684" s="58"/>
      <c r="W684" s="58"/>
      <c r="X684" s="58"/>
      <c r="Y684" s="58"/>
      <c r="Z684" s="58"/>
      <c r="AA684" s="58"/>
      <c r="AB684" s="58"/>
      <c r="AC684" s="58"/>
      <c r="AD684" s="58"/>
      <c r="AE684" s="58"/>
      <c r="AF684" s="58" t="s">
        <v>3303</v>
      </c>
    </row>
    <row r="685" spans="1:32">
      <c r="A685" s="58" t="s">
        <v>1994</v>
      </c>
      <c r="B685" s="58" t="s">
        <v>1916</v>
      </c>
      <c r="D685" s="58" t="s">
        <v>1905</v>
      </c>
      <c r="E685" s="64">
        <v>41640</v>
      </c>
      <c r="F685" s="64">
        <v>42004</v>
      </c>
      <c r="G685" s="58" t="s">
        <v>1898</v>
      </c>
      <c r="H685" s="58">
        <v>0.5</v>
      </c>
      <c r="I685" s="58"/>
      <c r="J685" s="58"/>
      <c r="K685" s="58"/>
      <c r="L685" s="58"/>
      <c r="M685" s="58"/>
      <c r="N685" s="58"/>
      <c r="O685" s="58"/>
      <c r="P685" s="58"/>
      <c r="Q685" s="58"/>
      <c r="R685" s="58"/>
      <c r="S685" s="58"/>
      <c r="T685" s="58"/>
      <c r="U685" s="58"/>
      <c r="V685" s="58"/>
      <c r="W685" s="58"/>
      <c r="X685" s="58"/>
      <c r="Y685" s="58"/>
      <c r="Z685" s="58"/>
      <c r="AA685" s="58"/>
      <c r="AB685" s="58"/>
      <c r="AC685" s="58"/>
      <c r="AD685" s="58"/>
      <c r="AE685" s="58"/>
      <c r="AF685" s="58" t="s">
        <v>3303</v>
      </c>
    </row>
    <row r="686" spans="1:32">
      <c r="A686" s="58" t="s">
        <v>1994</v>
      </c>
      <c r="B686" s="58" t="s">
        <v>1916</v>
      </c>
      <c r="D686" s="58" t="s">
        <v>1918</v>
      </c>
      <c r="E686" s="64">
        <v>41913</v>
      </c>
      <c r="F686" s="64">
        <v>42004</v>
      </c>
      <c r="G686" s="58" t="s">
        <v>1898</v>
      </c>
      <c r="H686" s="58">
        <v>1</v>
      </c>
      <c r="I686" s="58"/>
      <c r="J686" s="58"/>
      <c r="K686" s="58"/>
      <c r="L686" s="58"/>
      <c r="M686" s="58"/>
      <c r="N686" s="58"/>
      <c r="O686" s="58"/>
      <c r="P686" s="58"/>
      <c r="Q686" s="58"/>
      <c r="R686" s="58"/>
      <c r="S686" s="58"/>
      <c r="T686" s="58"/>
      <c r="U686" s="58"/>
      <c r="V686" s="58"/>
      <c r="W686" s="58"/>
      <c r="X686" s="58"/>
      <c r="Y686" s="58"/>
      <c r="Z686" s="58"/>
      <c r="AA686" s="58"/>
      <c r="AB686" s="58"/>
      <c r="AC686" s="58"/>
      <c r="AD686" s="58"/>
      <c r="AE686" s="58"/>
      <c r="AF686" s="58" t="s">
        <v>3303</v>
      </c>
    </row>
    <row r="687" spans="1:32">
      <c r="A687" s="58" t="s">
        <v>1994</v>
      </c>
      <c r="B687" s="58" t="s">
        <v>1916</v>
      </c>
      <c r="D687" s="58" t="s">
        <v>1918</v>
      </c>
      <c r="E687" s="64">
        <v>41760</v>
      </c>
      <c r="F687" s="64">
        <v>41912</v>
      </c>
      <c r="G687" s="58" t="s">
        <v>1898</v>
      </c>
      <c r="H687" s="58">
        <v>0.5</v>
      </c>
      <c r="I687" s="58"/>
      <c r="J687" s="58"/>
      <c r="K687" s="58"/>
      <c r="L687" s="58"/>
      <c r="M687" s="58"/>
      <c r="N687" s="58"/>
      <c r="O687" s="58"/>
      <c r="P687" s="58"/>
      <c r="Q687" s="58"/>
      <c r="R687" s="58"/>
      <c r="S687" s="58"/>
      <c r="T687" s="58"/>
      <c r="U687" s="58"/>
      <c r="V687" s="58"/>
      <c r="W687" s="58"/>
      <c r="X687" s="58"/>
      <c r="Y687" s="58"/>
      <c r="Z687" s="58"/>
      <c r="AA687" s="58"/>
      <c r="AB687" s="58"/>
      <c r="AC687" s="58"/>
      <c r="AD687" s="58"/>
      <c r="AE687" s="58"/>
      <c r="AF687" s="58" t="s">
        <v>3303</v>
      </c>
    </row>
    <row r="688" spans="1:32">
      <c r="A688" s="58" t="s">
        <v>835</v>
      </c>
      <c r="B688" s="58" t="s">
        <v>1913</v>
      </c>
      <c r="C688" s="58" t="s">
        <v>1914</v>
      </c>
      <c r="D688" s="58" t="s">
        <v>1906</v>
      </c>
      <c r="E688" s="64">
        <v>41640</v>
      </c>
      <c r="F688" s="64">
        <v>42004</v>
      </c>
      <c r="G688" s="58" t="s">
        <v>1903</v>
      </c>
      <c r="H688" s="58">
        <v>15.6</v>
      </c>
      <c r="I688" s="58">
        <v>15.6</v>
      </c>
      <c r="J688" s="58">
        <v>15.6</v>
      </c>
      <c r="K688" s="58">
        <v>15.6</v>
      </c>
      <c r="L688" s="58">
        <v>15.6</v>
      </c>
      <c r="M688" s="58">
        <v>15.6</v>
      </c>
      <c r="N688" s="58">
        <v>21</v>
      </c>
      <c r="O688" s="58">
        <v>21</v>
      </c>
      <c r="P688" s="58">
        <v>21</v>
      </c>
      <c r="Q688" s="58">
        <v>21</v>
      </c>
      <c r="R688" s="58">
        <v>21</v>
      </c>
      <c r="S688" s="58">
        <v>21</v>
      </c>
      <c r="T688" s="58">
        <v>21</v>
      </c>
      <c r="U688" s="58">
        <v>21</v>
      </c>
      <c r="V688" s="58">
        <v>21</v>
      </c>
      <c r="W688" s="58">
        <v>21</v>
      </c>
      <c r="X688" s="58">
        <v>21</v>
      </c>
      <c r="Y688" s="58">
        <v>21</v>
      </c>
      <c r="Z688" s="58">
        <v>21</v>
      </c>
      <c r="AA688" s="58">
        <v>21</v>
      </c>
      <c r="AB688" s="58">
        <v>21</v>
      </c>
      <c r="AC688" s="58">
        <v>15.6</v>
      </c>
      <c r="AD688" s="58">
        <v>15.6</v>
      </c>
      <c r="AE688" s="58">
        <v>15.6</v>
      </c>
      <c r="AF688" s="58" t="s">
        <v>3303</v>
      </c>
    </row>
    <row r="689" spans="1:32">
      <c r="A689" s="58" t="s">
        <v>835</v>
      </c>
      <c r="B689" s="58" t="s">
        <v>1913</v>
      </c>
      <c r="C689" s="58" t="s">
        <v>1914</v>
      </c>
      <c r="D689" s="58" t="s">
        <v>1904</v>
      </c>
      <c r="E689" s="64">
        <v>41640</v>
      </c>
      <c r="F689" s="64">
        <v>42004</v>
      </c>
      <c r="G689" s="58" t="s">
        <v>1898</v>
      </c>
      <c r="H689" s="58">
        <v>21</v>
      </c>
      <c r="I689" s="58"/>
      <c r="J689" s="58"/>
      <c r="K689" s="58"/>
      <c r="L689" s="58"/>
      <c r="M689" s="58"/>
      <c r="N689" s="58"/>
      <c r="O689" s="58"/>
      <c r="P689" s="58"/>
      <c r="Q689" s="58"/>
      <c r="R689" s="58"/>
      <c r="S689" s="58"/>
      <c r="T689" s="58"/>
      <c r="U689" s="58"/>
      <c r="V689" s="58"/>
      <c r="W689" s="58"/>
      <c r="X689" s="58"/>
      <c r="Y689" s="58"/>
      <c r="Z689" s="58"/>
      <c r="AA689" s="58"/>
      <c r="AB689" s="58"/>
      <c r="AC689" s="58"/>
      <c r="AD689" s="58"/>
      <c r="AE689" s="58"/>
      <c r="AF689" s="58" t="s">
        <v>3303</v>
      </c>
    </row>
    <row r="690" spans="1:32">
      <c r="A690" s="58" t="s">
        <v>835</v>
      </c>
      <c r="B690" s="58" t="s">
        <v>1913</v>
      </c>
      <c r="C690" s="58" t="s">
        <v>1914</v>
      </c>
      <c r="D690" s="58" t="s">
        <v>1905</v>
      </c>
      <c r="E690" s="64">
        <v>41640</v>
      </c>
      <c r="F690" s="64">
        <v>42004</v>
      </c>
      <c r="G690" s="58" t="s">
        <v>1898</v>
      </c>
      <c r="H690" s="58">
        <v>15.6</v>
      </c>
      <c r="I690" s="58"/>
      <c r="J690" s="58"/>
      <c r="K690" s="58"/>
      <c r="L690" s="58"/>
      <c r="M690" s="58"/>
      <c r="N690" s="58"/>
      <c r="O690" s="58"/>
      <c r="P690" s="58"/>
      <c r="Q690" s="58"/>
      <c r="R690" s="58"/>
      <c r="S690" s="58"/>
      <c r="T690" s="58"/>
      <c r="U690" s="58"/>
      <c r="V690" s="58"/>
      <c r="W690" s="58"/>
      <c r="X690" s="58"/>
      <c r="Y690" s="58"/>
      <c r="Z690" s="58"/>
      <c r="AA690" s="58"/>
      <c r="AB690" s="58"/>
      <c r="AC690" s="58"/>
      <c r="AD690" s="58"/>
      <c r="AE690" s="58"/>
      <c r="AF690" s="58" t="s">
        <v>3303</v>
      </c>
    </row>
    <row r="691" spans="1:32">
      <c r="A691" s="58" t="s">
        <v>835</v>
      </c>
      <c r="B691" s="58" t="s">
        <v>1913</v>
      </c>
      <c r="C691" s="58" t="s">
        <v>1914</v>
      </c>
      <c r="D691" s="58" t="s">
        <v>1907</v>
      </c>
      <c r="E691" s="64">
        <v>41640</v>
      </c>
      <c r="F691" s="64">
        <v>42004</v>
      </c>
      <c r="G691" s="58" t="s">
        <v>1903</v>
      </c>
      <c r="H691" s="58">
        <v>15.6</v>
      </c>
      <c r="I691" s="58">
        <v>15.6</v>
      </c>
      <c r="J691" s="58">
        <v>15.6</v>
      </c>
      <c r="K691" s="58">
        <v>15.6</v>
      </c>
      <c r="L691" s="58">
        <v>15.6</v>
      </c>
      <c r="M691" s="58">
        <v>15.6</v>
      </c>
      <c r="N691" s="58">
        <v>15.6</v>
      </c>
      <c r="O691" s="58">
        <v>15.6</v>
      </c>
      <c r="P691" s="58">
        <v>21</v>
      </c>
      <c r="Q691" s="58">
        <v>21</v>
      </c>
      <c r="R691" s="58">
        <v>21</v>
      </c>
      <c r="S691" s="58">
        <v>21</v>
      </c>
      <c r="T691" s="58">
        <v>21</v>
      </c>
      <c r="U691" s="58">
        <v>21</v>
      </c>
      <c r="V691" s="58">
        <v>21</v>
      </c>
      <c r="W691" s="58">
        <v>21</v>
      </c>
      <c r="X691" s="58">
        <v>21</v>
      </c>
      <c r="Y691" s="58">
        <v>21</v>
      </c>
      <c r="Z691" s="58">
        <v>21</v>
      </c>
      <c r="AA691" s="58">
        <v>15.6</v>
      </c>
      <c r="AB691" s="58">
        <v>15.6</v>
      </c>
      <c r="AC691" s="58">
        <v>15.6</v>
      </c>
      <c r="AD691" s="58">
        <v>15.6</v>
      </c>
      <c r="AE691" s="58">
        <v>15.6</v>
      </c>
      <c r="AF691" s="58" t="s">
        <v>3303</v>
      </c>
    </row>
    <row r="692" spans="1:32">
      <c r="A692" s="58" t="s">
        <v>835</v>
      </c>
      <c r="B692" s="58" t="s">
        <v>1913</v>
      </c>
      <c r="C692" s="58" t="s">
        <v>1914</v>
      </c>
      <c r="D692" s="58" t="s">
        <v>1908</v>
      </c>
      <c r="E692" s="64">
        <v>41640</v>
      </c>
      <c r="F692" s="64">
        <v>42004</v>
      </c>
      <c r="G692" s="58" t="s">
        <v>1903</v>
      </c>
      <c r="H692" s="58">
        <v>15.6</v>
      </c>
      <c r="I692" s="58">
        <v>15.6</v>
      </c>
      <c r="J692" s="58">
        <v>15.6</v>
      </c>
      <c r="K692" s="58">
        <v>15.6</v>
      </c>
      <c r="L692" s="58">
        <v>15.6</v>
      </c>
      <c r="M692" s="58">
        <v>15.6</v>
      </c>
      <c r="N692" s="58">
        <v>21</v>
      </c>
      <c r="O692" s="58">
        <v>21</v>
      </c>
      <c r="P692" s="58">
        <v>21</v>
      </c>
      <c r="Q692" s="58">
        <v>21</v>
      </c>
      <c r="R692" s="58">
        <v>21</v>
      </c>
      <c r="S692" s="58">
        <v>21</v>
      </c>
      <c r="T692" s="58">
        <v>21</v>
      </c>
      <c r="U692" s="58">
        <v>21</v>
      </c>
      <c r="V692" s="58">
        <v>21</v>
      </c>
      <c r="W692" s="58">
        <v>21</v>
      </c>
      <c r="X692" s="58">
        <v>21</v>
      </c>
      <c r="Y692" s="58">
        <v>21</v>
      </c>
      <c r="Z692" s="58">
        <v>21</v>
      </c>
      <c r="AA692" s="58">
        <v>21</v>
      </c>
      <c r="AB692" s="58">
        <v>21</v>
      </c>
      <c r="AC692" s="58">
        <v>21</v>
      </c>
      <c r="AD692" s="58">
        <v>15.6</v>
      </c>
      <c r="AE692" s="58">
        <v>15.6</v>
      </c>
      <c r="AF692" s="58" t="s">
        <v>3303</v>
      </c>
    </row>
    <row r="693" spans="1:32">
      <c r="A693" s="58" t="s">
        <v>810</v>
      </c>
      <c r="B693" s="58" t="s">
        <v>6</v>
      </c>
      <c r="D693" s="58" t="s">
        <v>1911</v>
      </c>
      <c r="E693" s="64">
        <v>41640</v>
      </c>
      <c r="F693" s="64">
        <v>42004</v>
      </c>
      <c r="G693" s="58" t="s">
        <v>1903</v>
      </c>
      <c r="H693" s="58">
        <v>1</v>
      </c>
      <c r="I693" s="58">
        <v>1</v>
      </c>
      <c r="J693" s="58">
        <v>1</v>
      </c>
      <c r="K693" s="58">
        <v>1</v>
      </c>
      <c r="L693" s="58">
        <v>1</v>
      </c>
      <c r="M693" s="58">
        <v>1</v>
      </c>
      <c r="N693" s="58">
        <v>0.5</v>
      </c>
      <c r="O693" s="58">
        <v>0.5</v>
      </c>
      <c r="P693" s="58">
        <v>0.5</v>
      </c>
      <c r="Q693" s="58">
        <v>0.5</v>
      </c>
      <c r="R693" s="58">
        <v>0.5</v>
      </c>
      <c r="S693" s="58">
        <v>0.5</v>
      </c>
      <c r="T693" s="58">
        <v>0.5</v>
      </c>
      <c r="U693" s="58">
        <v>0.5</v>
      </c>
      <c r="V693" s="58">
        <v>0.5</v>
      </c>
      <c r="W693" s="58">
        <v>0.5</v>
      </c>
      <c r="X693" s="58">
        <v>0.5</v>
      </c>
      <c r="Y693" s="58">
        <v>0.5</v>
      </c>
      <c r="Z693" s="58">
        <v>0.5</v>
      </c>
      <c r="AA693" s="58">
        <v>0.5</v>
      </c>
      <c r="AB693" s="58">
        <v>0.5</v>
      </c>
      <c r="AC693" s="58">
        <v>1</v>
      </c>
      <c r="AD693" s="58">
        <v>1</v>
      </c>
      <c r="AE693" s="58">
        <v>1</v>
      </c>
      <c r="AF693" s="58" t="s">
        <v>3303</v>
      </c>
    </row>
    <row r="694" spans="1:32">
      <c r="A694" s="58" t="s">
        <v>810</v>
      </c>
      <c r="B694" s="58" t="s">
        <v>6</v>
      </c>
      <c r="D694" s="58" t="s">
        <v>1904</v>
      </c>
      <c r="E694" s="64">
        <v>41640</v>
      </c>
      <c r="F694" s="64">
        <v>42004</v>
      </c>
      <c r="G694" s="58" t="s">
        <v>1898</v>
      </c>
      <c r="H694" s="58">
        <v>1</v>
      </c>
      <c r="I694" s="58"/>
      <c r="J694" s="58"/>
      <c r="K694" s="58"/>
      <c r="L694" s="58"/>
      <c r="M694" s="58"/>
      <c r="N694" s="58"/>
      <c r="O694" s="58"/>
      <c r="P694" s="58"/>
      <c r="Q694" s="58"/>
      <c r="R694" s="58"/>
      <c r="S694" s="58"/>
      <c r="T694" s="58"/>
      <c r="U694" s="58"/>
      <c r="V694" s="58"/>
      <c r="W694" s="58"/>
      <c r="X694" s="58"/>
      <c r="Y694" s="58"/>
      <c r="Z694" s="58"/>
      <c r="AA694" s="58"/>
      <c r="AB694" s="58"/>
      <c r="AC694" s="58"/>
      <c r="AD694" s="58"/>
      <c r="AE694" s="58"/>
      <c r="AF694" s="58" t="s">
        <v>3303</v>
      </c>
    </row>
    <row r="695" spans="1:32">
      <c r="A695" s="58" t="s">
        <v>810</v>
      </c>
      <c r="B695" s="58" t="s">
        <v>6</v>
      </c>
      <c r="D695" s="58" t="s">
        <v>1907</v>
      </c>
      <c r="E695" s="64">
        <v>41640</v>
      </c>
      <c r="F695" s="64">
        <v>42004</v>
      </c>
      <c r="G695" s="58" t="s">
        <v>1903</v>
      </c>
      <c r="H695" s="58">
        <v>1</v>
      </c>
      <c r="I695" s="58">
        <v>1</v>
      </c>
      <c r="J695" s="58">
        <v>1</v>
      </c>
      <c r="K695" s="58">
        <v>1</v>
      </c>
      <c r="L695" s="58">
        <v>1</v>
      </c>
      <c r="M695" s="58">
        <v>1</v>
      </c>
      <c r="N695" s="58">
        <v>1</v>
      </c>
      <c r="O695" s="58">
        <v>1</v>
      </c>
      <c r="P695" s="58">
        <v>0.5</v>
      </c>
      <c r="Q695" s="58">
        <v>0.5</v>
      </c>
      <c r="R695" s="58">
        <v>0.5</v>
      </c>
      <c r="S695" s="58">
        <v>0.5</v>
      </c>
      <c r="T695" s="58">
        <v>0.5</v>
      </c>
      <c r="U695" s="58">
        <v>0.5</v>
      </c>
      <c r="V695" s="58">
        <v>0.5</v>
      </c>
      <c r="W695" s="58">
        <v>0.5</v>
      </c>
      <c r="X695" s="58">
        <v>0.5</v>
      </c>
      <c r="Y695" s="58">
        <v>1</v>
      </c>
      <c r="Z695" s="58">
        <v>1</v>
      </c>
      <c r="AA695" s="58">
        <v>1</v>
      </c>
      <c r="AB695" s="58">
        <v>1</v>
      </c>
      <c r="AC695" s="58">
        <v>1</v>
      </c>
      <c r="AD695" s="58">
        <v>1</v>
      </c>
      <c r="AE695" s="58">
        <v>1</v>
      </c>
      <c r="AF695" s="58" t="s">
        <v>3303</v>
      </c>
    </row>
    <row r="696" spans="1:32">
      <c r="A696" s="58" t="s">
        <v>810</v>
      </c>
      <c r="B696" s="58" t="s">
        <v>6</v>
      </c>
      <c r="D696" s="58" t="s">
        <v>1908</v>
      </c>
      <c r="E696" s="64">
        <v>41640</v>
      </c>
      <c r="F696" s="64">
        <v>42004</v>
      </c>
      <c r="G696" s="58" t="s">
        <v>1903</v>
      </c>
      <c r="H696" s="58">
        <v>1</v>
      </c>
      <c r="I696" s="58">
        <v>1</v>
      </c>
      <c r="J696" s="58">
        <v>1</v>
      </c>
      <c r="K696" s="58">
        <v>1</v>
      </c>
      <c r="L696" s="58">
        <v>1</v>
      </c>
      <c r="M696" s="58">
        <v>1</v>
      </c>
      <c r="N696" s="58">
        <v>0.5</v>
      </c>
      <c r="O696" s="58">
        <v>0.5</v>
      </c>
      <c r="P696" s="58">
        <v>0.5</v>
      </c>
      <c r="Q696" s="58">
        <v>0.5</v>
      </c>
      <c r="R696" s="58">
        <v>0.5</v>
      </c>
      <c r="S696" s="58">
        <v>0.5</v>
      </c>
      <c r="T696" s="58">
        <v>0.5</v>
      </c>
      <c r="U696" s="58">
        <v>0.5</v>
      </c>
      <c r="V696" s="58">
        <v>0.5</v>
      </c>
      <c r="W696" s="58">
        <v>0.5</v>
      </c>
      <c r="X696" s="58">
        <v>0.5</v>
      </c>
      <c r="Y696" s="58">
        <v>0.5</v>
      </c>
      <c r="Z696" s="58">
        <v>0.5</v>
      </c>
      <c r="AA696" s="58">
        <v>0.5</v>
      </c>
      <c r="AB696" s="58">
        <v>0.5</v>
      </c>
      <c r="AC696" s="58">
        <v>0.5</v>
      </c>
      <c r="AD696" s="58">
        <v>1</v>
      </c>
      <c r="AE696" s="58">
        <v>1</v>
      </c>
      <c r="AF696" s="58" t="s">
        <v>3303</v>
      </c>
    </row>
    <row r="697" spans="1:32">
      <c r="A697" s="58" t="s">
        <v>1995</v>
      </c>
      <c r="B697" s="58" t="s">
        <v>1896</v>
      </c>
      <c r="D697" s="58" t="s">
        <v>1897</v>
      </c>
      <c r="E697" s="64">
        <v>41640</v>
      </c>
      <c r="F697" s="64">
        <v>42004</v>
      </c>
      <c r="G697" s="58" t="s">
        <v>1898</v>
      </c>
      <c r="H697" s="58">
        <v>0</v>
      </c>
      <c r="I697" s="58"/>
      <c r="J697" s="58"/>
      <c r="K697" s="58"/>
      <c r="L697" s="58"/>
      <c r="M697" s="58"/>
      <c r="N697" s="58"/>
      <c r="O697" s="58"/>
      <c r="P697" s="58"/>
      <c r="Q697" s="58"/>
      <c r="R697" s="58"/>
      <c r="S697" s="58"/>
      <c r="T697" s="58"/>
      <c r="U697" s="58"/>
      <c r="V697" s="58"/>
      <c r="W697" s="58"/>
      <c r="X697" s="58"/>
      <c r="Y697" s="58"/>
      <c r="Z697" s="58"/>
      <c r="AA697" s="58"/>
      <c r="AB697" s="58"/>
      <c r="AC697" s="58"/>
      <c r="AD697" s="58"/>
      <c r="AE697" s="58"/>
      <c r="AF697" s="58" t="s">
        <v>3303</v>
      </c>
    </row>
    <row r="698" spans="1:32">
      <c r="A698" s="58" t="s">
        <v>901</v>
      </c>
      <c r="B698" s="58" t="s">
        <v>1899</v>
      </c>
      <c r="C698" s="58" t="s">
        <v>1900</v>
      </c>
      <c r="D698" s="58" t="s">
        <v>1897</v>
      </c>
      <c r="E698" s="64">
        <v>41640</v>
      </c>
      <c r="F698" s="64">
        <v>42004</v>
      </c>
      <c r="G698" s="58" t="s">
        <v>1898</v>
      </c>
      <c r="H698" s="58">
        <v>120</v>
      </c>
      <c r="I698" s="58"/>
      <c r="J698" s="58"/>
      <c r="K698" s="58"/>
      <c r="L698" s="58"/>
      <c r="M698" s="58"/>
      <c r="N698" s="58"/>
      <c r="O698" s="58"/>
      <c r="P698" s="58"/>
      <c r="Q698" s="58"/>
      <c r="R698" s="58"/>
      <c r="S698" s="58"/>
      <c r="T698" s="58"/>
      <c r="U698" s="58"/>
      <c r="V698" s="58"/>
      <c r="W698" s="58"/>
      <c r="X698" s="58"/>
      <c r="Y698" s="58"/>
      <c r="Z698" s="58"/>
      <c r="AA698" s="58"/>
      <c r="AB698" s="58"/>
      <c r="AC698" s="58"/>
      <c r="AD698" s="58"/>
      <c r="AE698" s="58"/>
      <c r="AF698" s="58" t="s">
        <v>3303</v>
      </c>
    </row>
    <row r="699" spans="1:32">
      <c r="A699" s="58" t="s">
        <v>813</v>
      </c>
      <c r="B699" s="58" t="s">
        <v>1901</v>
      </c>
      <c r="D699" s="58" t="s">
        <v>1906</v>
      </c>
      <c r="E699" s="64">
        <v>41640</v>
      </c>
      <c r="F699" s="64">
        <v>42004</v>
      </c>
      <c r="G699" s="58" t="s">
        <v>1903</v>
      </c>
      <c r="H699" s="58">
        <v>0.2</v>
      </c>
      <c r="I699" s="58">
        <v>0.2</v>
      </c>
      <c r="J699" s="58">
        <v>0.2</v>
      </c>
      <c r="K699" s="58">
        <v>0.2</v>
      </c>
      <c r="L699" s="58">
        <v>0.2</v>
      </c>
      <c r="M699" s="58">
        <v>0.2</v>
      </c>
      <c r="N699" s="58">
        <v>0.4</v>
      </c>
      <c r="O699" s="58">
        <v>0.4</v>
      </c>
      <c r="P699" s="58">
        <v>0.7</v>
      </c>
      <c r="Q699" s="58">
        <v>0.9</v>
      </c>
      <c r="R699" s="58">
        <v>0.9</v>
      </c>
      <c r="S699" s="58">
        <v>0.9</v>
      </c>
      <c r="T699" s="58">
        <v>0.9</v>
      </c>
      <c r="U699" s="58">
        <v>0.9</v>
      </c>
      <c r="V699" s="58">
        <v>0.9</v>
      </c>
      <c r="W699" s="58">
        <v>0.9</v>
      </c>
      <c r="X699" s="58">
        <v>0.9</v>
      </c>
      <c r="Y699" s="58">
        <v>0.9</v>
      </c>
      <c r="Z699" s="58">
        <v>0.8</v>
      </c>
      <c r="AA699" s="58">
        <v>0.8</v>
      </c>
      <c r="AB699" s="58">
        <v>0.7</v>
      </c>
      <c r="AC699" s="58">
        <v>0.4</v>
      </c>
      <c r="AD699" s="58">
        <v>0.2</v>
      </c>
      <c r="AE699" s="58">
        <v>0.2</v>
      </c>
      <c r="AF699" s="58" t="s">
        <v>3303</v>
      </c>
    </row>
    <row r="700" spans="1:32">
      <c r="A700" s="58" t="s">
        <v>813</v>
      </c>
      <c r="B700" s="58" t="s">
        <v>1901</v>
      </c>
      <c r="D700" s="58" t="s">
        <v>1904</v>
      </c>
      <c r="E700" s="64">
        <v>41640</v>
      </c>
      <c r="F700" s="64">
        <v>42004</v>
      </c>
      <c r="G700" s="58" t="s">
        <v>1898</v>
      </c>
      <c r="H700" s="58">
        <v>0</v>
      </c>
      <c r="I700" s="58"/>
      <c r="J700" s="58"/>
      <c r="K700" s="58"/>
      <c r="L700" s="58"/>
      <c r="M700" s="58"/>
      <c r="N700" s="58"/>
      <c r="O700" s="58"/>
      <c r="P700" s="58"/>
      <c r="Q700" s="58"/>
      <c r="R700" s="58"/>
      <c r="S700" s="58"/>
      <c r="T700" s="58"/>
      <c r="U700" s="58"/>
      <c r="V700" s="58"/>
      <c r="W700" s="58"/>
      <c r="X700" s="58"/>
      <c r="Y700" s="58"/>
      <c r="Z700" s="58"/>
      <c r="AA700" s="58"/>
      <c r="AB700" s="58"/>
      <c r="AC700" s="58"/>
      <c r="AD700" s="58"/>
      <c r="AE700" s="58"/>
      <c r="AF700" s="58" t="s">
        <v>3303</v>
      </c>
    </row>
    <row r="701" spans="1:32">
      <c r="A701" s="58" t="s">
        <v>813</v>
      </c>
      <c r="B701" s="58" t="s">
        <v>1901</v>
      </c>
      <c r="D701" s="58" t="s">
        <v>1905</v>
      </c>
      <c r="E701" s="64">
        <v>41640</v>
      </c>
      <c r="F701" s="64">
        <v>42004</v>
      </c>
      <c r="G701" s="58" t="s">
        <v>1898</v>
      </c>
      <c r="H701" s="58">
        <v>1</v>
      </c>
      <c r="I701" s="58"/>
      <c r="J701" s="58"/>
      <c r="K701" s="58"/>
      <c r="L701" s="58"/>
      <c r="M701" s="58"/>
      <c r="N701" s="58"/>
      <c r="O701" s="58"/>
      <c r="P701" s="58"/>
      <c r="Q701" s="58"/>
      <c r="R701" s="58"/>
      <c r="S701" s="58"/>
      <c r="T701" s="58"/>
      <c r="U701" s="58"/>
      <c r="V701" s="58"/>
      <c r="W701" s="58"/>
      <c r="X701" s="58"/>
      <c r="Y701" s="58"/>
      <c r="Z701" s="58"/>
      <c r="AA701" s="58"/>
      <c r="AB701" s="58"/>
      <c r="AC701" s="58"/>
      <c r="AD701" s="58"/>
      <c r="AE701" s="58"/>
      <c r="AF701" s="58" t="s">
        <v>3303</v>
      </c>
    </row>
    <row r="702" spans="1:32">
      <c r="A702" s="58" t="s">
        <v>813</v>
      </c>
      <c r="B702" s="58" t="s">
        <v>1901</v>
      </c>
      <c r="D702" s="58" t="s">
        <v>1907</v>
      </c>
      <c r="E702" s="64">
        <v>41640</v>
      </c>
      <c r="F702" s="64">
        <v>42004</v>
      </c>
      <c r="G702" s="58" t="s">
        <v>1903</v>
      </c>
      <c r="H702" s="58">
        <v>0.15</v>
      </c>
      <c r="I702" s="58">
        <v>0.15</v>
      </c>
      <c r="J702" s="58">
        <v>0.15</v>
      </c>
      <c r="K702" s="58">
        <v>0.15</v>
      </c>
      <c r="L702" s="58">
        <v>0.15</v>
      </c>
      <c r="M702" s="58">
        <v>0.15</v>
      </c>
      <c r="N702" s="58">
        <v>0.3</v>
      </c>
      <c r="O702" s="58">
        <v>0.3</v>
      </c>
      <c r="P702" s="58">
        <v>0.3</v>
      </c>
      <c r="Q702" s="58">
        <v>0.3</v>
      </c>
      <c r="R702" s="58">
        <v>0.6</v>
      </c>
      <c r="S702" s="58">
        <v>0.6</v>
      </c>
      <c r="T702" s="58">
        <v>0.8</v>
      </c>
      <c r="U702" s="58">
        <v>0.8</v>
      </c>
      <c r="V702" s="58">
        <v>0.8</v>
      </c>
      <c r="W702" s="58">
        <v>0.8</v>
      </c>
      <c r="X702" s="58">
        <v>0.8</v>
      </c>
      <c r="Y702" s="58">
        <v>0.6</v>
      </c>
      <c r="Z702" s="58">
        <v>0.4</v>
      </c>
      <c r="AA702" s="58">
        <v>0.4</v>
      </c>
      <c r="AB702" s="58">
        <v>0.4</v>
      </c>
      <c r="AC702" s="58">
        <v>0.4</v>
      </c>
      <c r="AD702" s="58">
        <v>0.15</v>
      </c>
      <c r="AE702" s="58">
        <v>0.15</v>
      </c>
      <c r="AF702" s="58" t="s">
        <v>3303</v>
      </c>
    </row>
    <row r="703" spans="1:32">
      <c r="A703" s="58" t="s">
        <v>813</v>
      </c>
      <c r="B703" s="58" t="s">
        <v>1901</v>
      </c>
      <c r="D703" s="58" t="s">
        <v>1908</v>
      </c>
      <c r="E703" s="64">
        <v>41640</v>
      </c>
      <c r="F703" s="64">
        <v>42004</v>
      </c>
      <c r="G703" s="58" t="s">
        <v>1903</v>
      </c>
      <c r="H703" s="58">
        <v>0.15</v>
      </c>
      <c r="I703" s="58">
        <v>0.15</v>
      </c>
      <c r="J703" s="58">
        <v>0.15</v>
      </c>
      <c r="K703" s="58">
        <v>0.15</v>
      </c>
      <c r="L703" s="58">
        <v>0.15</v>
      </c>
      <c r="M703" s="58">
        <v>0.15</v>
      </c>
      <c r="N703" s="58">
        <v>0.3</v>
      </c>
      <c r="O703" s="58">
        <v>0.3</v>
      </c>
      <c r="P703" s="58">
        <v>0.5</v>
      </c>
      <c r="Q703" s="58">
        <v>0.8</v>
      </c>
      <c r="R703" s="58">
        <v>0.9</v>
      </c>
      <c r="S703" s="58">
        <v>0.9</v>
      </c>
      <c r="T703" s="58">
        <v>0.9</v>
      </c>
      <c r="U703" s="58">
        <v>0.9</v>
      </c>
      <c r="V703" s="58">
        <v>0.9</v>
      </c>
      <c r="W703" s="58">
        <v>0.9</v>
      </c>
      <c r="X703" s="58">
        <v>0.9</v>
      </c>
      <c r="Y703" s="58">
        <v>0.9</v>
      </c>
      <c r="Z703" s="58">
        <v>0.7</v>
      </c>
      <c r="AA703" s="58">
        <v>0.5</v>
      </c>
      <c r="AB703" s="58">
        <v>0.5</v>
      </c>
      <c r="AC703" s="58">
        <v>0.3</v>
      </c>
      <c r="AD703" s="58">
        <v>0.15</v>
      </c>
      <c r="AE703" s="58">
        <v>0.15</v>
      </c>
      <c r="AF703" s="58" t="s">
        <v>3303</v>
      </c>
    </row>
    <row r="704" spans="1:32">
      <c r="A704" s="58" t="s">
        <v>758</v>
      </c>
      <c r="B704" s="58" t="s">
        <v>0</v>
      </c>
      <c r="D704" s="58" t="s">
        <v>1906</v>
      </c>
      <c r="E704" s="64">
        <v>41640</v>
      </c>
      <c r="F704" s="64">
        <v>42004</v>
      </c>
      <c r="G704" s="58" t="s">
        <v>1903</v>
      </c>
      <c r="H704" s="58">
        <v>0.05</v>
      </c>
      <c r="I704" s="58">
        <v>0.05</v>
      </c>
      <c r="J704" s="58">
        <v>0.05</v>
      </c>
      <c r="K704" s="58">
        <v>0.05</v>
      </c>
      <c r="L704" s="58">
        <v>0.05</v>
      </c>
      <c r="M704" s="58">
        <v>0.05</v>
      </c>
      <c r="N704" s="58">
        <v>0.2</v>
      </c>
      <c r="O704" s="58">
        <v>0.2</v>
      </c>
      <c r="P704" s="58">
        <v>0.5</v>
      </c>
      <c r="Q704" s="58">
        <v>0.9</v>
      </c>
      <c r="R704" s="58">
        <v>0.9</v>
      </c>
      <c r="S704" s="58">
        <v>0.9</v>
      </c>
      <c r="T704" s="58">
        <v>0.9</v>
      </c>
      <c r="U704" s="58">
        <v>0.9</v>
      </c>
      <c r="V704" s="58">
        <v>0.9</v>
      </c>
      <c r="W704" s="58">
        <v>0.9</v>
      </c>
      <c r="X704" s="58">
        <v>0.9</v>
      </c>
      <c r="Y704" s="58">
        <v>0.9</v>
      </c>
      <c r="Z704" s="58">
        <v>0.6</v>
      </c>
      <c r="AA704" s="58">
        <v>0.6</v>
      </c>
      <c r="AB704" s="58">
        <v>0.5</v>
      </c>
      <c r="AC704" s="58">
        <v>0.2</v>
      </c>
      <c r="AD704" s="58">
        <v>0.05</v>
      </c>
      <c r="AE704" s="58">
        <v>0.05</v>
      </c>
      <c r="AF704" s="58" t="s">
        <v>3303</v>
      </c>
    </row>
    <row r="705" spans="1:32">
      <c r="A705" s="58" t="s">
        <v>758</v>
      </c>
      <c r="B705" s="58" t="s">
        <v>0</v>
      </c>
      <c r="D705" s="58" t="s">
        <v>1904</v>
      </c>
      <c r="E705" s="64">
        <v>41640</v>
      </c>
      <c r="F705" s="64">
        <v>42004</v>
      </c>
      <c r="G705" s="58" t="s">
        <v>1898</v>
      </c>
      <c r="H705" s="58">
        <v>0</v>
      </c>
      <c r="I705" s="58"/>
      <c r="J705" s="58"/>
      <c r="K705" s="58"/>
      <c r="L705" s="58"/>
      <c r="M705" s="58"/>
      <c r="N705" s="58"/>
      <c r="O705" s="58"/>
      <c r="P705" s="58"/>
      <c r="Q705" s="58"/>
      <c r="R705" s="58"/>
      <c r="S705" s="58"/>
      <c r="T705" s="58"/>
      <c r="U705" s="58"/>
      <c r="V705" s="58"/>
      <c r="W705" s="58"/>
      <c r="X705" s="58"/>
      <c r="Y705" s="58"/>
      <c r="Z705" s="58"/>
      <c r="AA705" s="58"/>
      <c r="AB705" s="58"/>
      <c r="AC705" s="58"/>
      <c r="AD705" s="58"/>
      <c r="AE705" s="58"/>
      <c r="AF705" s="58" t="s">
        <v>3303</v>
      </c>
    </row>
    <row r="706" spans="1:32">
      <c r="A706" s="58" t="s">
        <v>758</v>
      </c>
      <c r="B706" s="58" t="s">
        <v>0</v>
      </c>
      <c r="D706" s="58" t="s">
        <v>1905</v>
      </c>
      <c r="E706" s="64">
        <v>41640</v>
      </c>
      <c r="F706" s="64">
        <v>42004</v>
      </c>
      <c r="G706" s="58" t="s">
        <v>1898</v>
      </c>
      <c r="H706" s="58">
        <v>1</v>
      </c>
      <c r="I706" s="58"/>
      <c r="J706" s="58"/>
      <c r="K706" s="58"/>
      <c r="L706" s="58"/>
      <c r="M706" s="58"/>
      <c r="N706" s="58"/>
      <c r="O706" s="58"/>
      <c r="P706" s="58"/>
      <c r="Q706" s="58"/>
      <c r="R706" s="58"/>
      <c r="S706" s="58"/>
      <c r="T706" s="58"/>
      <c r="U706" s="58"/>
      <c r="V706" s="58"/>
      <c r="W706" s="58"/>
      <c r="X706" s="58"/>
      <c r="Y706" s="58"/>
      <c r="Z706" s="58"/>
      <c r="AA706" s="58"/>
      <c r="AB706" s="58"/>
      <c r="AC706" s="58"/>
      <c r="AD706" s="58"/>
      <c r="AE706" s="58"/>
      <c r="AF706" s="58" t="s">
        <v>3303</v>
      </c>
    </row>
    <row r="707" spans="1:32">
      <c r="A707" s="58" t="s">
        <v>758</v>
      </c>
      <c r="B707" s="58" t="s">
        <v>0</v>
      </c>
      <c r="D707" s="58" t="s">
        <v>1907</v>
      </c>
      <c r="E707" s="64">
        <v>41640</v>
      </c>
      <c r="F707" s="64">
        <v>42004</v>
      </c>
      <c r="G707" s="58" t="s">
        <v>1903</v>
      </c>
      <c r="H707" s="58">
        <v>0.05</v>
      </c>
      <c r="I707" s="58">
        <v>0.05</v>
      </c>
      <c r="J707" s="58">
        <v>0.05</v>
      </c>
      <c r="K707" s="58">
        <v>0.05</v>
      </c>
      <c r="L707" s="58">
        <v>0.05</v>
      </c>
      <c r="M707" s="58">
        <v>0.05</v>
      </c>
      <c r="N707" s="58">
        <v>0.1</v>
      </c>
      <c r="O707" s="58">
        <v>0.1</v>
      </c>
      <c r="P707" s="58">
        <v>0.1</v>
      </c>
      <c r="Q707" s="58">
        <v>0.1</v>
      </c>
      <c r="R707" s="58">
        <v>0.4</v>
      </c>
      <c r="S707" s="58">
        <v>0.4</v>
      </c>
      <c r="T707" s="58">
        <v>0.6</v>
      </c>
      <c r="U707" s="58">
        <v>0.6</v>
      </c>
      <c r="V707" s="58">
        <v>0.6</v>
      </c>
      <c r="W707" s="58">
        <v>0.6</v>
      </c>
      <c r="X707" s="58">
        <v>0.6</v>
      </c>
      <c r="Y707" s="58">
        <v>0.4</v>
      </c>
      <c r="Z707" s="58">
        <v>0.2</v>
      </c>
      <c r="AA707" s="58">
        <v>0.2</v>
      </c>
      <c r="AB707" s="58">
        <v>0.2</v>
      </c>
      <c r="AC707" s="58">
        <v>0.2</v>
      </c>
      <c r="AD707" s="58">
        <v>0.05</v>
      </c>
      <c r="AE707" s="58">
        <v>0.05</v>
      </c>
      <c r="AF707" s="58" t="s">
        <v>3303</v>
      </c>
    </row>
    <row r="708" spans="1:32">
      <c r="A708" s="58" t="s">
        <v>758</v>
      </c>
      <c r="B708" s="58" t="s">
        <v>0</v>
      </c>
      <c r="D708" s="58" t="s">
        <v>1908</v>
      </c>
      <c r="E708" s="64">
        <v>41640</v>
      </c>
      <c r="F708" s="64">
        <v>42004</v>
      </c>
      <c r="G708" s="58" t="s">
        <v>1903</v>
      </c>
      <c r="H708" s="58">
        <v>0.05</v>
      </c>
      <c r="I708" s="58">
        <v>0.05</v>
      </c>
      <c r="J708" s="58">
        <v>0.05</v>
      </c>
      <c r="K708" s="58">
        <v>0.05</v>
      </c>
      <c r="L708" s="58">
        <v>0.05</v>
      </c>
      <c r="M708" s="58">
        <v>0.05</v>
      </c>
      <c r="N708" s="58">
        <v>0.1</v>
      </c>
      <c r="O708" s="58">
        <v>0.1</v>
      </c>
      <c r="P708" s="58">
        <v>0.3</v>
      </c>
      <c r="Q708" s="58">
        <v>0.6</v>
      </c>
      <c r="R708" s="58">
        <v>0.9</v>
      </c>
      <c r="S708" s="58">
        <v>0.9</v>
      </c>
      <c r="T708" s="58">
        <v>0.9</v>
      </c>
      <c r="U708" s="58">
        <v>0.9</v>
      </c>
      <c r="V708" s="58">
        <v>0.9</v>
      </c>
      <c r="W708" s="58">
        <v>0.9</v>
      </c>
      <c r="X708" s="58">
        <v>0.9</v>
      </c>
      <c r="Y708" s="58">
        <v>0.9</v>
      </c>
      <c r="Z708" s="58">
        <v>0.5</v>
      </c>
      <c r="AA708" s="58">
        <v>0.3</v>
      </c>
      <c r="AB708" s="58">
        <v>0.3</v>
      </c>
      <c r="AC708" s="58">
        <v>0.1</v>
      </c>
      <c r="AD708" s="58">
        <v>0.05</v>
      </c>
      <c r="AE708" s="58">
        <v>0.05</v>
      </c>
      <c r="AF708" s="58" t="s">
        <v>3303</v>
      </c>
    </row>
    <row r="709" spans="1:32">
      <c r="A709" s="58" t="s">
        <v>761</v>
      </c>
      <c r="B709" s="58" t="s">
        <v>2</v>
      </c>
      <c r="D709" s="58" t="s">
        <v>1906</v>
      </c>
      <c r="E709" s="64">
        <v>41640</v>
      </c>
      <c r="F709" s="64">
        <v>42004</v>
      </c>
      <c r="G709" s="58" t="s">
        <v>1903</v>
      </c>
      <c r="H709" s="58">
        <v>0</v>
      </c>
      <c r="I709" s="58">
        <v>0</v>
      </c>
      <c r="J709" s="58">
        <v>0</v>
      </c>
      <c r="K709" s="58">
        <v>0</v>
      </c>
      <c r="L709" s="58">
        <v>0</v>
      </c>
      <c r="M709" s="58">
        <v>0</v>
      </c>
      <c r="N709" s="58">
        <v>0.1</v>
      </c>
      <c r="O709" s="58">
        <v>0.1</v>
      </c>
      <c r="P709" s="58">
        <v>0.2</v>
      </c>
      <c r="Q709" s="58">
        <v>0.5</v>
      </c>
      <c r="R709" s="58">
        <v>0.5</v>
      </c>
      <c r="S709" s="58">
        <v>0.7</v>
      </c>
      <c r="T709" s="58">
        <v>0.7</v>
      </c>
      <c r="U709" s="58">
        <v>0.7</v>
      </c>
      <c r="V709" s="58">
        <v>0.7</v>
      </c>
      <c r="W709" s="58">
        <v>0.8</v>
      </c>
      <c r="X709" s="58">
        <v>0.7</v>
      </c>
      <c r="Y709" s="58">
        <v>0.5</v>
      </c>
      <c r="Z709" s="58">
        <v>0.5</v>
      </c>
      <c r="AA709" s="58">
        <v>0.3</v>
      </c>
      <c r="AB709" s="58">
        <v>0.3</v>
      </c>
      <c r="AC709" s="58">
        <v>0.3</v>
      </c>
      <c r="AD709" s="58">
        <v>0</v>
      </c>
      <c r="AE709" s="58">
        <v>0</v>
      </c>
      <c r="AF709" s="58" t="s">
        <v>3303</v>
      </c>
    </row>
    <row r="710" spans="1:32">
      <c r="A710" s="58" t="s">
        <v>761</v>
      </c>
      <c r="B710" s="58" t="s">
        <v>2</v>
      </c>
      <c r="D710" s="58" t="s">
        <v>1904</v>
      </c>
      <c r="E710" s="64">
        <v>41640</v>
      </c>
      <c r="F710" s="64">
        <v>42004</v>
      </c>
      <c r="G710" s="58" t="s">
        <v>1898</v>
      </c>
      <c r="H710" s="58">
        <v>0</v>
      </c>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t="s">
        <v>3303</v>
      </c>
    </row>
    <row r="711" spans="1:32">
      <c r="A711" s="58" t="s">
        <v>761</v>
      </c>
      <c r="B711" s="58" t="s">
        <v>2</v>
      </c>
      <c r="D711" s="58" t="s">
        <v>1905</v>
      </c>
      <c r="E711" s="64">
        <v>41640</v>
      </c>
      <c r="F711" s="64">
        <v>42004</v>
      </c>
      <c r="G711" s="58" t="s">
        <v>1898</v>
      </c>
      <c r="H711" s="58">
        <v>1</v>
      </c>
      <c r="I711" s="58"/>
      <c r="J711" s="58"/>
      <c r="K711" s="58"/>
      <c r="L711" s="58"/>
      <c r="M711" s="58"/>
      <c r="N711" s="58"/>
      <c r="O711" s="58"/>
      <c r="P711" s="58"/>
      <c r="Q711" s="58"/>
      <c r="R711" s="58"/>
      <c r="S711" s="58"/>
      <c r="T711" s="58"/>
      <c r="U711" s="58"/>
      <c r="V711" s="58"/>
      <c r="W711" s="58"/>
      <c r="X711" s="58"/>
      <c r="Y711" s="58"/>
      <c r="Z711" s="58"/>
      <c r="AA711" s="58"/>
      <c r="AB711" s="58"/>
      <c r="AC711" s="58"/>
      <c r="AD711" s="58"/>
      <c r="AE711" s="58"/>
      <c r="AF711" s="58" t="s">
        <v>3303</v>
      </c>
    </row>
    <row r="712" spans="1:32">
      <c r="A712" s="58" t="s">
        <v>761</v>
      </c>
      <c r="B712" s="58" t="s">
        <v>2</v>
      </c>
      <c r="D712" s="58" t="s">
        <v>1907</v>
      </c>
      <c r="E712" s="64">
        <v>41640</v>
      </c>
      <c r="F712" s="64">
        <v>42004</v>
      </c>
      <c r="G712" s="58" t="s">
        <v>1903</v>
      </c>
      <c r="H712" s="58">
        <v>0</v>
      </c>
      <c r="I712" s="58">
        <v>0</v>
      </c>
      <c r="J712" s="58">
        <v>0</v>
      </c>
      <c r="K712" s="58">
        <v>0</v>
      </c>
      <c r="L712" s="58">
        <v>0</v>
      </c>
      <c r="M712" s="58">
        <v>0</v>
      </c>
      <c r="N712" s="58">
        <v>0.1</v>
      </c>
      <c r="O712" s="58">
        <v>0.1</v>
      </c>
      <c r="P712" s="58">
        <v>0.1</v>
      </c>
      <c r="Q712" s="58">
        <v>0.1</v>
      </c>
      <c r="R712" s="58">
        <v>0.2</v>
      </c>
      <c r="S712" s="58">
        <v>0.2</v>
      </c>
      <c r="T712" s="58">
        <v>0.4</v>
      </c>
      <c r="U712" s="58">
        <v>0.4</v>
      </c>
      <c r="V712" s="58">
        <v>0.4</v>
      </c>
      <c r="W712" s="58">
        <v>0.4</v>
      </c>
      <c r="X712" s="58">
        <v>0.4</v>
      </c>
      <c r="Y712" s="58">
        <v>0.2</v>
      </c>
      <c r="Z712" s="58">
        <v>0.1</v>
      </c>
      <c r="AA712" s="58">
        <v>0.1</v>
      </c>
      <c r="AB712" s="58">
        <v>0.1</v>
      </c>
      <c r="AC712" s="58">
        <v>0.1</v>
      </c>
      <c r="AD712" s="58">
        <v>0</v>
      </c>
      <c r="AE712" s="58">
        <v>0</v>
      </c>
      <c r="AF712" s="58" t="s">
        <v>3303</v>
      </c>
    </row>
    <row r="713" spans="1:32">
      <c r="A713" s="58" t="s">
        <v>761</v>
      </c>
      <c r="B713" s="58" t="s">
        <v>2</v>
      </c>
      <c r="D713" s="58" t="s">
        <v>1908</v>
      </c>
      <c r="E713" s="64">
        <v>41640</v>
      </c>
      <c r="F713" s="64">
        <v>42004</v>
      </c>
      <c r="G713" s="58" t="s">
        <v>1903</v>
      </c>
      <c r="H713" s="58">
        <v>0</v>
      </c>
      <c r="I713" s="58">
        <v>0</v>
      </c>
      <c r="J713" s="58">
        <v>0</v>
      </c>
      <c r="K713" s="58">
        <v>0</v>
      </c>
      <c r="L713" s="58">
        <v>0</v>
      </c>
      <c r="M713" s="58">
        <v>0</v>
      </c>
      <c r="N713" s="58">
        <v>0.1</v>
      </c>
      <c r="O713" s="58">
        <v>0.1</v>
      </c>
      <c r="P713" s="58">
        <v>0.2</v>
      </c>
      <c r="Q713" s="58">
        <v>0.5</v>
      </c>
      <c r="R713" s="58">
        <v>0.6</v>
      </c>
      <c r="S713" s="58">
        <v>0.8</v>
      </c>
      <c r="T713" s="58">
        <v>0.8</v>
      </c>
      <c r="U713" s="58">
        <v>0.8</v>
      </c>
      <c r="V713" s="58">
        <v>0.8</v>
      </c>
      <c r="W713" s="58">
        <v>0.8</v>
      </c>
      <c r="X713" s="58">
        <v>0.8</v>
      </c>
      <c r="Y713" s="58">
        <v>0.6</v>
      </c>
      <c r="Z713" s="58">
        <v>0.2</v>
      </c>
      <c r="AA713" s="58">
        <v>0.2</v>
      </c>
      <c r="AB713" s="58">
        <v>0.2</v>
      </c>
      <c r="AC713" s="58">
        <v>0.1</v>
      </c>
      <c r="AD713" s="58">
        <v>0</v>
      </c>
      <c r="AE713" s="58">
        <v>0</v>
      </c>
      <c r="AF713" s="58" t="s">
        <v>3303</v>
      </c>
    </row>
    <row r="714" spans="1:32">
      <c r="A714" s="58" t="s">
        <v>1996</v>
      </c>
      <c r="B714" s="58" t="s">
        <v>1910</v>
      </c>
      <c r="D714" s="58" t="s">
        <v>1911</v>
      </c>
      <c r="E714" s="64">
        <v>41640</v>
      </c>
      <c r="F714" s="64">
        <v>42004</v>
      </c>
      <c r="G714" s="58" t="s">
        <v>1903</v>
      </c>
      <c r="H714" s="58">
        <v>0.04</v>
      </c>
      <c r="I714" s="58">
        <v>0.05</v>
      </c>
      <c r="J714" s="58">
        <v>0.05</v>
      </c>
      <c r="K714" s="58">
        <v>0.04</v>
      </c>
      <c r="L714" s="58">
        <v>0.04</v>
      </c>
      <c r="M714" s="58">
        <v>0.04</v>
      </c>
      <c r="N714" s="58">
        <v>0.04</v>
      </c>
      <c r="O714" s="58">
        <v>0.15</v>
      </c>
      <c r="P714" s="58">
        <v>0.23</v>
      </c>
      <c r="Q714" s="58">
        <v>0.32</v>
      </c>
      <c r="R714" s="58">
        <v>0.41</v>
      </c>
      <c r="S714" s="58">
        <v>0.56999999999999995</v>
      </c>
      <c r="T714" s="58">
        <v>0.62</v>
      </c>
      <c r="U714" s="58">
        <v>0.61</v>
      </c>
      <c r="V714" s="58">
        <v>0.5</v>
      </c>
      <c r="W714" s="58">
        <v>0.45</v>
      </c>
      <c r="X714" s="58">
        <v>0.46</v>
      </c>
      <c r="Y714" s="58">
        <v>0.47</v>
      </c>
      <c r="Z714" s="58">
        <v>0.42</v>
      </c>
      <c r="AA714" s="58">
        <v>0.34</v>
      </c>
      <c r="AB714" s="58">
        <v>0.33</v>
      </c>
      <c r="AC714" s="58">
        <v>0.23</v>
      </c>
      <c r="AD714" s="58">
        <v>0.13</v>
      </c>
      <c r="AE714" s="58">
        <v>0.08</v>
      </c>
      <c r="AF714" s="58" t="s">
        <v>3303</v>
      </c>
    </row>
    <row r="715" spans="1:32">
      <c r="A715" s="58" t="s">
        <v>1996</v>
      </c>
      <c r="B715" s="58" t="s">
        <v>1910</v>
      </c>
      <c r="D715" s="58" t="s">
        <v>1912</v>
      </c>
      <c r="E715" s="64">
        <v>41640</v>
      </c>
      <c r="F715" s="64">
        <v>42004</v>
      </c>
      <c r="G715" s="58" t="s">
        <v>1903</v>
      </c>
      <c r="H715" s="58">
        <v>0.11</v>
      </c>
      <c r="I715" s="58">
        <v>0.1</v>
      </c>
      <c r="J715" s="58">
        <v>0.08</v>
      </c>
      <c r="K715" s="58">
        <v>0.06</v>
      </c>
      <c r="L715" s="58">
        <v>0.06</v>
      </c>
      <c r="M715" s="58">
        <v>0.06</v>
      </c>
      <c r="N715" s="58">
        <v>7.0000000000000007E-2</v>
      </c>
      <c r="O715" s="58">
        <v>0.2</v>
      </c>
      <c r="P715" s="58">
        <v>0.24</v>
      </c>
      <c r="Q715" s="58">
        <v>0.27</v>
      </c>
      <c r="R715" s="58">
        <v>0.42</v>
      </c>
      <c r="S715" s="58">
        <v>0.54</v>
      </c>
      <c r="T715" s="58">
        <v>0.59</v>
      </c>
      <c r="U715" s="58">
        <v>0.6</v>
      </c>
      <c r="V715" s="58">
        <v>0.49</v>
      </c>
      <c r="W715" s="58">
        <v>0.48</v>
      </c>
      <c r="X715" s="58">
        <v>0.47</v>
      </c>
      <c r="Y715" s="58">
        <v>0.46</v>
      </c>
      <c r="Z715" s="58">
        <v>0.44</v>
      </c>
      <c r="AA715" s="58">
        <v>0.36</v>
      </c>
      <c r="AB715" s="58">
        <v>0.28999999999999998</v>
      </c>
      <c r="AC715" s="58">
        <v>0.22</v>
      </c>
      <c r="AD715" s="58">
        <v>0.16</v>
      </c>
      <c r="AE715" s="58">
        <v>0.13</v>
      </c>
      <c r="AF715" s="58" t="s">
        <v>3303</v>
      </c>
    </row>
    <row r="716" spans="1:32">
      <c r="A716" s="58" t="s">
        <v>1996</v>
      </c>
      <c r="B716" s="58" t="s">
        <v>1910</v>
      </c>
      <c r="D716" s="58" t="s">
        <v>1907</v>
      </c>
      <c r="E716" s="64">
        <v>41640</v>
      </c>
      <c r="F716" s="64">
        <v>42004</v>
      </c>
      <c r="G716" s="58" t="s">
        <v>1903</v>
      </c>
      <c r="H716" s="58">
        <v>7.0000000000000007E-2</v>
      </c>
      <c r="I716" s="58">
        <v>7.0000000000000007E-2</v>
      </c>
      <c r="J716" s="58">
        <v>7.0000000000000007E-2</v>
      </c>
      <c r="K716" s="58">
        <v>0.06</v>
      </c>
      <c r="L716" s="58">
        <v>0.06</v>
      </c>
      <c r="M716" s="58">
        <v>0.06</v>
      </c>
      <c r="N716" s="58">
        <v>7.0000000000000007E-2</v>
      </c>
      <c r="O716" s="58">
        <v>0.1</v>
      </c>
      <c r="P716" s="58">
        <v>0.12</v>
      </c>
      <c r="Q716" s="58">
        <v>0.14000000000000001</v>
      </c>
      <c r="R716" s="58">
        <v>0.28999999999999998</v>
      </c>
      <c r="S716" s="58">
        <v>0.31</v>
      </c>
      <c r="T716" s="58">
        <v>0.36</v>
      </c>
      <c r="U716" s="58">
        <v>0.36</v>
      </c>
      <c r="V716" s="58">
        <v>0.34</v>
      </c>
      <c r="W716" s="58">
        <v>0.35</v>
      </c>
      <c r="X716" s="58">
        <v>0.37</v>
      </c>
      <c r="Y716" s="58">
        <v>0.34</v>
      </c>
      <c r="Z716" s="58">
        <v>0.25</v>
      </c>
      <c r="AA716" s="58">
        <v>0.27</v>
      </c>
      <c r="AB716" s="58">
        <v>0.21</v>
      </c>
      <c r="AC716" s="58">
        <v>0.16</v>
      </c>
      <c r="AD716" s="58">
        <v>0.1</v>
      </c>
      <c r="AE716" s="58">
        <v>0.06</v>
      </c>
      <c r="AF716" s="58" t="s">
        <v>3303</v>
      </c>
    </row>
    <row r="717" spans="1:32">
      <c r="A717" s="58" t="s">
        <v>850</v>
      </c>
      <c r="B717" s="58" t="s">
        <v>1913</v>
      </c>
      <c r="C717" s="58" t="s">
        <v>1914</v>
      </c>
      <c r="D717" s="58" t="s">
        <v>1911</v>
      </c>
      <c r="E717" s="64">
        <v>41640</v>
      </c>
      <c r="F717" s="64">
        <v>42004</v>
      </c>
      <c r="G717" s="58" t="s">
        <v>1903</v>
      </c>
      <c r="H717" s="58">
        <v>30</v>
      </c>
      <c r="I717" s="58">
        <v>30</v>
      </c>
      <c r="J717" s="58">
        <v>30</v>
      </c>
      <c r="K717" s="58">
        <v>30</v>
      </c>
      <c r="L717" s="58">
        <v>30</v>
      </c>
      <c r="M717" s="58">
        <v>30</v>
      </c>
      <c r="N717" s="58">
        <v>24</v>
      </c>
      <c r="O717" s="58">
        <v>24</v>
      </c>
      <c r="P717" s="58">
        <v>24</v>
      </c>
      <c r="Q717" s="58">
        <v>24</v>
      </c>
      <c r="R717" s="58">
        <v>24</v>
      </c>
      <c r="S717" s="58">
        <v>24</v>
      </c>
      <c r="T717" s="58">
        <v>24</v>
      </c>
      <c r="U717" s="58">
        <v>24</v>
      </c>
      <c r="V717" s="58">
        <v>24</v>
      </c>
      <c r="W717" s="58">
        <v>24</v>
      </c>
      <c r="X717" s="58">
        <v>24</v>
      </c>
      <c r="Y717" s="58">
        <v>24</v>
      </c>
      <c r="Z717" s="58">
        <v>24</v>
      </c>
      <c r="AA717" s="58">
        <v>24</v>
      </c>
      <c r="AB717" s="58">
        <v>24</v>
      </c>
      <c r="AC717" s="58">
        <v>24</v>
      </c>
      <c r="AD717" s="58">
        <v>30</v>
      </c>
      <c r="AE717" s="58">
        <v>30</v>
      </c>
      <c r="AF717" s="58" t="s">
        <v>3303</v>
      </c>
    </row>
    <row r="718" spans="1:32">
      <c r="A718" s="58" t="s">
        <v>850</v>
      </c>
      <c r="B718" s="58" t="s">
        <v>1913</v>
      </c>
      <c r="C718" s="58" t="s">
        <v>1914</v>
      </c>
      <c r="D718" s="58" t="s">
        <v>1904</v>
      </c>
      <c r="E718" s="64">
        <v>41640</v>
      </c>
      <c r="F718" s="64">
        <v>42004</v>
      </c>
      <c r="G718" s="58" t="s">
        <v>1898</v>
      </c>
      <c r="H718" s="58">
        <v>30</v>
      </c>
      <c r="I718" s="58"/>
      <c r="J718" s="58"/>
      <c r="K718" s="58"/>
      <c r="L718" s="58"/>
      <c r="M718" s="58"/>
      <c r="N718" s="58"/>
      <c r="O718" s="58"/>
      <c r="P718" s="58"/>
      <c r="Q718" s="58"/>
      <c r="R718" s="58"/>
      <c r="S718" s="58"/>
      <c r="T718" s="58"/>
      <c r="U718" s="58"/>
      <c r="V718" s="58"/>
      <c r="W718" s="58"/>
      <c r="X718" s="58"/>
      <c r="Y718" s="58"/>
      <c r="Z718" s="58"/>
      <c r="AA718" s="58"/>
      <c r="AB718" s="58"/>
      <c r="AC718" s="58"/>
      <c r="AD718" s="58"/>
      <c r="AE718" s="58"/>
      <c r="AF718" s="58" t="s">
        <v>3303</v>
      </c>
    </row>
    <row r="719" spans="1:32">
      <c r="A719" s="58" t="s">
        <v>1997</v>
      </c>
      <c r="B719" s="58" t="s">
        <v>1916</v>
      </c>
      <c r="D719" s="58" t="s">
        <v>1917</v>
      </c>
      <c r="E719" s="64">
        <v>41640</v>
      </c>
      <c r="F719" s="64">
        <v>42004</v>
      </c>
      <c r="G719" s="58" t="s">
        <v>1898</v>
      </c>
      <c r="H719" s="58">
        <v>1</v>
      </c>
      <c r="I719" s="58"/>
      <c r="J719" s="58"/>
      <c r="K719" s="58"/>
      <c r="L719" s="58"/>
      <c r="M719" s="58"/>
      <c r="N719" s="58"/>
      <c r="O719" s="58"/>
      <c r="P719" s="58"/>
      <c r="Q719" s="58"/>
      <c r="R719" s="58"/>
      <c r="S719" s="58"/>
      <c r="T719" s="58"/>
      <c r="U719" s="58"/>
      <c r="V719" s="58"/>
      <c r="W719" s="58"/>
      <c r="X719" s="58"/>
      <c r="Y719" s="58"/>
      <c r="Z719" s="58"/>
      <c r="AA719" s="58"/>
      <c r="AB719" s="58"/>
      <c r="AC719" s="58"/>
      <c r="AD719" s="58"/>
      <c r="AE719" s="58"/>
      <c r="AF719" s="58" t="s">
        <v>3303</v>
      </c>
    </row>
    <row r="720" spans="1:32">
      <c r="A720" s="58" t="s">
        <v>1997</v>
      </c>
      <c r="B720" s="58" t="s">
        <v>1916</v>
      </c>
      <c r="D720" s="58" t="s">
        <v>1905</v>
      </c>
      <c r="E720" s="64">
        <v>41640</v>
      </c>
      <c r="F720" s="64">
        <v>42004</v>
      </c>
      <c r="G720" s="58" t="s">
        <v>1898</v>
      </c>
      <c r="H720" s="58">
        <v>0.5</v>
      </c>
      <c r="I720" s="58"/>
      <c r="J720" s="58"/>
      <c r="K720" s="58"/>
      <c r="L720" s="58"/>
      <c r="M720" s="58"/>
      <c r="N720" s="58"/>
      <c r="O720" s="58"/>
      <c r="P720" s="58"/>
      <c r="Q720" s="58"/>
      <c r="R720" s="58"/>
      <c r="S720" s="58"/>
      <c r="T720" s="58"/>
      <c r="U720" s="58"/>
      <c r="V720" s="58"/>
      <c r="W720" s="58"/>
      <c r="X720" s="58"/>
      <c r="Y720" s="58"/>
      <c r="Z720" s="58"/>
      <c r="AA720" s="58"/>
      <c r="AB720" s="58"/>
      <c r="AC720" s="58"/>
      <c r="AD720" s="58"/>
      <c r="AE720" s="58"/>
      <c r="AF720" s="58" t="s">
        <v>3303</v>
      </c>
    </row>
    <row r="721" spans="1:32">
      <c r="A721" s="58" t="s">
        <v>1997</v>
      </c>
      <c r="B721" s="58" t="s">
        <v>1916</v>
      </c>
      <c r="D721" s="58" t="s">
        <v>1918</v>
      </c>
      <c r="E721" s="64">
        <v>41913</v>
      </c>
      <c r="F721" s="64">
        <v>42004</v>
      </c>
      <c r="G721" s="58" t="s">
        <v>1898</v>
      </c>
      <c r="H721" s="58">
        <v>1</v>
      </c>
      <c r="I721" s="58"/>
      <c r="J721" s="58"/>
      <c r="K721" s="58"/>
      <c r="L721" s="58"/>
      <c r="M721" s="58"/>
      <c r="N721" s="58"/>
      <c r="O721" s="58"/>
      <c r="P721" s="58"/>
      <c r="Q721" s="58"/>
      <c r="R721" s="58"/>
      <c r="S721" s="58"/>
      <c r="T721" s="58"/>
      <c r="U721" s="58"/>
      <c r="V721" s="58"/>
      <c r="W721" s="58"/>
      <c r="X721" s="58"/>
      <c r="Y721" s="58"/>
      <c r="Z721" s="58"/>
      <c r="AA721" s="58"/>
      <c r="AB721" s="58"/>
      <c r="AC721" s="58"/>
      <c r="AD721" s="58"/>
      <c r="AE721" s="58"/>
      <c r="AF721" s="58" t="s">
        <v>3303</v>
      </c>
    </row>
    <row r="722" spans="1:32">
      <c r="A722" s="58" t="s">
        <v>1997</v>
      </c>
      <c r="B722" s="58" t="s">
        <v>1916</v>
      </c>
      <c r="D722" s="58" t="s">
        <v>1918</v>
      </c>
      <c r="E722" s="64">
        <v>41760</v>
      </c>
      <c r="F722" s="64">
        <v>41912</v>
      </c>
      <c r="G722" s="58" t="s">
        <v>1898</v>
      </c>
      <c r="H722" s="58">
        <v>0.5</v>
      </c>
      <c r="I722" s="58"/>
      <c r="J722" s="58"/>
      <c r="K722" s="58"/>
      <c r="L722" s="58"/>
      <c r="M722" s="58"/>
      <c r="N722" s="58"/>
      <c r="O722" s="58"/>
      <c r="P722" s="58"/>
      <c r="Q722" s="58"/>
      <c r="R722" s="58"/>
      <c r="S722" s="58"/>
      <c r="T722" s="58"/>
      <c r="U722" s="58"/>
      <c r="V722" s="58"/>
      <c r="W722" s="58"/>
      <c r="X722" s="58"/>
      <c r="Y722" s="58"/>
      <c r="Z722" s="58"/>
      <c r="AA722" s="58"/>
      <c r="AB722" s="58"/>
      <c r="AC722" s="58"/>
      <c r="AD722" s="58"/>
      <c r="AE722" s="58"/>
      <c r="AF722" s="58" t="s">
        <v>3303</v>
      </c>
    </row>
    <row r="723" spans="1:32">
      <c r="A723" s="58" t="s">
        <v>836</v>
      </c>
      <c r="B723" s="58" t="s">
        <v>1913</v>
      </c>
      <c r="C723" s="58" t="s">
        <v>1914</v>
      </c>
      <c r="D723" s="58" t="s">
        <v>1917</v>
      </c>
      <c r="E723" s="64">
        <v>41640</v>
      </c>
      <c r="F723" s="64">
        <v>42004</v>
      </c>
      <c r="G723" s="58" t="s">
        <v>1903</v>
      </c>
      <c r="H723" s="58">
        <v>15.6</v>
      </c>
      <c r="I723" s="58">
        <v>15.6</v>
      </c>
      <c r="J723" s="58">
        <v>15.6</v>
      </c>
      <c r="K723" s="58">
        <v>15.6</v>
      </c>
      <c r="L723" s="58">
        <v>15.6</v>
      </c>
      <c r="M723" s="58">
        <v>15.6</v>
      </c>
      <c r="N723" s="58">
        <v>21</v>
      </c>
      <c r="O723" s="58">
        <v>21</v>
      </c>
      <c r="P723" s="58">
        <v>21</v>
      </c>
      <c r="Q723" s="58">
        <v>21</v>
      </c>
      <c r="R723" s="58">
        <v>21</v>
      </c>
      <c r="S723" s="58">
        <v>21</v>
      </c>
      <c r="T723" s="58">
        <v>21</v>
      </c>
      <c r="U723" s="58">
        <v>21</v>
      </c>
      <c r="V723" s="58">
        <v>21</v>
      </c>
      <c r="W723" s="58">
        <v>21</v>
      </c>
      <c r="X723" s="58">
        <v>21</v>
      </c>
      <c r="Y723" s="58">
        <v>21</v>
      </c>
      <c r="Z723" s="58">
        <v>21</v>
      </c>
      <c r="AA723" s="58">
        <v>21</v>
      </c>
      <c r="AB723" s="58">
        <v>21</v>
      </c>
      <c r="AC723" s="58">
        <v>21</v>
      </c>
      <c r="AD723" s="58">
        <v>15.6</v>
      </c>
      <c r="AE723" s="58">
        <v>15.6</v>
      </c>
      <c r="AF723" s="58" t="s">
        <v>3303</v>
      </c>
    </row>
    <row r="724" spans="1:32">
      <c r="A724" s="58" t="s">
        <v>836</v>
      </c>
      <c r="B724" s="58" t="s">
        <v>1913</v>
      </c>
      <c r="C724" s="58" t="s">
        <v>1914</v>
      </c>
      <c r="D724" s="58" t="s">
        <v>1905</v>
      </c>
      <c r="E724" s="64">
        <v>41640</v>
      </c>
      <c r="F724" s="64">
        <v>42004</v>
      </c>
      <c r="G724" s="58" t="s">
        <v>1898</v>
      </c>
      <c r="H724" s="58">
        <v>15.6</v>
      </c>
      <c r="I724" s="58"/>
      <c r="J724" s="58"/>
      <c r="K724" s="58"/>
      <c r="L724" s="58"/>
      <c r="M724" s="58"/>
      <c r="N724" s="58"/>
      <c r="O724" s="58"/>
      <c r="P724" s="58"/>
      <c r="Q724" s="58"/>
      <c r="R724" s="58"/>
      <c r="S724" s="58"/>
      <c r="T724" s="58"/>
      <c r="U724" s="58"/>
      <c r="V724" s="58"/>
      <c r="W724" s="58"/>
      <c r="X724" s="58"/>
      <c r="Y724" s="58"/>
      <c r="Z724" s="58"/>
      <c r="AA724" s="58"/>
      <c r="AB724" s="58"/>
      <c r="AC724" s="58"/>
      <c r="AD724" s="58"/>
      <c r="AE724" s="58"/>
      <c r="AF724" s="58" t="s">
        <v>3303</v>
      </c>
    </row>
    <row r="725" spans="1:32">
      <c r="A725" s="58" t="s">
        <v>811</v>
      </c>
      <c r="B725" s="58" t="s">
        <v>6</v>
      </c>
      <c r="D725" s="58" t="s">
        <v>1998</v>
      </c>
      <c r="E725" s="64">
        <v>41640</v>
      </c>
      <c r="F725" s="64">
        <v>42004</v>
      </c>
      <c r="G725" s="58" t="s">
        <v>1903</v>
      </c>
      <c r="H725" s="58">
        <v>1</v>
      </c>
      <c r="I725" s="58">
        <v>1</v>
      </c>
      <c r="J725" s="58">
        <v>1</v>
      </c>
      <c r="K725" s="58">
        <v>1</v>
      </c>
      <c r="L725" s="58">
        <v>1</v>
      </c>
      <c r="M725" s="58">
        <v>1</v>
      </c>
      <c r="N725" s="58">
        <v>0.5</v>
      </c>
      <c r="O725" s="58">
        <v>0.5</v>
      </c>
      <c r="P725" s="58">
        <v>0.5</v>
      </c>
      <c r="Q725" s="58">
        <v>0.5</v>
      </c>
      <c r="R725" s="58">
        <v>0.5</v>
      </c>
      <c r="S725" s="58">
        <v>0.5</v>
      </c>
      <c r="T725" s="58">
        <v>0.5</v>
      </c>
      <c r="U725" s="58">
        <v>0.5</v>
      </c>
      <c r="V725" s="58">
        <v>0.5</v>
      </c>
      <c r="W725" s="58">
        <v>0.5</v>
      </c>
      <c r="X725" s="58">
        <v>0.5</v>
      </c>
      <c r="Y725" s="58">
        <v>0.5</v>
      </c>
      <c r="Z725" s="58">
        <v>0.5</v>
      </c>
      <c r="AA725" s="58">
        <v>0.5</v>
      </c>
      <c r="AB725" s="58">
        <v>0.5</v>
      </c>
      <c r="AC725" s="58">
        <v>0.5</v>
      </c>
      <c r="AD725" s="58">
        <v>1</v>
      </c>
      <c r="AE725" s="58">
        <v>1</v>
      </c>
      <c r="AF725" s="58" t="s">
        <v>3303</v>
      </c>
    </row>
    <row r="726" spans="1:32">
      <c r="A726" s="58" t="s">
        <v>811</v>
      </c>
      <c r="B726" s="58" t="s">
        <v>6</v>
      </c>
      <c r="D726" s="58" t="s">
        <v>1904</v>
      </c>
      <c r="E726" s="64">
        <v>41640</v>
      </c>
      <c r="F726" s="64">
        <v>42004</v>
      </c>
      <c r="G726" s="58" t="s">
        <v>1898</v>
      </c>
      <c r="H726" s="58">
        <v>1</v>
      </c>
      <c r="I726" s="58"/>
      <c r="J726" s="58"/>
      <c r="K726" s="58"/>
      <c r="L726" s="58"/>
      <c r="M726" s="58"/>
      <c r="N726" s="58"/>
      <c r="O726" s="58"/>
      <c r="P726" s="58"/>
      <c r="Q726" s="58"/>
      <c r="R726" s="58"/>
      <c r="S726" s="58"/>
      <c r="T726" s="58"/>
      <c r="U726" s="58"/>
      <c r="V726" s="58"/>
      <c r="W726" s="58"/>
      <c r="X726" s="58"/>
      <c r="Y726" s="58"/>
      <c r="Z726" s="58"/>
      <c r="AA726" s="58"/>
      <c r="AB726" s="58"/>
      <c r="AC726" s="58"/>
      <c r="AD726" s="58"/>
      <c r="AE726" s="58"/>
      <c r="AF726" s="58" t="s">
        <v>3303</v>
      </c>
    </row>
    <row r="727" spans="1:32">
      <c r="A727" s="58" t="s">
        <v>811</v>
      </c>
      <c r="B727" s="58" t="s">
        <v>6</v>
      </c>
      <c r="D727" s="58" t="s">
        <v>1907</v>
      </c>
      <c r="E727" s="64">
        <v>41640</v>
      </c>
      <c r="F727" s="64">
        <v>42004</v>
      </c>
      <c r="G727" s="58" t="s">
        <v>1903</v>
      </c>
      <c r="H727" s="58">
        <v>1</v>
      </c>
      <c r="I727" s="58">
        <v>1</v>
      </c>
      <c r="J727" s="58">
        <v>1</v>
      </c>
      <c r="K727" s="58">
        <v>1</v>
      </c>
      <c r="L727" s="58">
        <v>1</v>
      </c>
      <c r="M727" s="58">
        <v>1</v>
      </c>
      <c r="N727" s="58">
        <v>1</v>
      </c>
      <c r="O727" s="58">
        <v>1</v>
      </c>
      <c r="P727" s="58">
        <v>0.5</v>
      </c>
      <c r="Q727" s="58">
        <v>0.5</v>
      </c>
      <c r="R727" s="58">
        <v>0.5</v>
      </c>
      <c r="S727" s="58">
        <v>0.5</v>
      </c>
      <c r="T727" s="58">
        <v>0.5</v>
      </c>
      <c r="U727" s="58">
        <v>0.5</v>
      </c>
      <c r="V727" s="58">
        <v>0.5</v>
      </c>
      <c r="W727" s="58">
        <v>0.5</v>
      </c>
      <c r="X727" s="58">
        <v>0.5</v>
      </c>
      <c r="Y727" s="58">
        <v>1</v>
      </c>
      <c r="Z727" s="58">
        <v>1</v>
      </c>
      <c r="AA727" s="58">
        <v>1</v>
      </c>
      <c r="AB727" s="58">
        <v>1</v>
      </c>
      <c r="AC727" s="58">
        <v>1</v>
      </c>
      <c r="AD727" s="58">
        <v>1</v>
      </c>
      <c r="AE727" s="58">
        <v>1</v>
      </c>
      <c r="AF727" s="58" t="s">
        <v>3303</v>
      </c>
    </row>
    <row r="728" spans="1:32">
      <c r="A728" s="58" t="s">
        <v>1999</v>
      </c>
      <c r="B728" s="58" t="s">
        <v>1896</v>
      </c>
      <c r="D728" s="58" t="s">
        <v>1897</v>
      </c>
      <c r="E728" s="64">
        <v>41640</v>
      </c>
      <c r="F728" s="64">
        <v>42004</v>
      </c>
      <c r="G728" s="58" t="s">
        <v>1898</v>
      </c>
      <c r="H728" s="58">
        <v>0</v>
      </c>
      <c r="I728" s="58"/>
      <c r="J728" s="58"/>
      <c r="K728" s="58"/>
      <c r="L728" s="58"/>
      <c r="M728" s="58"/>
      <c r="N728" s="58"/>
      <c r="O728" s="58"/>
      <c r="P728" s="58"/>
      <c r="Q728" s="58"/>
      <c r="R728" s="58"/>
      <c r="S728" s="58"/>
      <c r="T728" s="58"/>
      <c r="U728" s="58"/>
      <c r="V728" s="58"/>
      <c r="W728" s="58"/>
      <c r="X728" s="58"/>
      <c r="Y728" s="58"/>
      <c r="Z728" s="58"/>
      <c r="AA728" s="58"/>
      <c r="AB728" s="58"/>
      <c r="AC728" s="58"/>
      <c r="AD728" s="58"/>
      <c r="AE728" s="58"/>
      <c r="AF728" s="58" t="s">
        <v>3303</v>
      </c>
    </row>
    <row r="729" spans="1:32">
      <c r="A729" s="58" t="s">
        <v>902</v>
      </c>
      <c r="B729" s="58" t="s">
        <v>1899</v>
      </c>
      <c r="C729" s="58" t="s">
        <v>1900</v>
      </c>
      <c r="D729" s="58" t="s">
        <v>1897</v>
      </c>
      <c r="E729" s="64">
        <v>41640</v>
      </c>
      <c r="F729" s="64">
        <v>42004</v>
      </c>
      <c r="G729" s="58" t="s">
        <v>1898</v>
      </c>
      <c r="H729" s="58">
        <v>120</v>
      </c>
      <c r="I729" s="58"/>
      <c r="J729" s="58"/>
      <c r="K729" s="58"/>
      <c r="L729" s="58"/>
      <c r="M729" s="58"/>
      <c r="N729" s="58"/>
      <c r="O729" s="58"/>
      <c r="P729" s="58"/>
      <c r="Q729" s="58"/>
      <c r="R729" s="58"/>
      <c r="S729" s="58"/>
      <c r="T729" s="58"/>
      <c r="U729" s="58"/>
      <c r="V729" s="58"/>
      <c r="W729" s="58"/>
      <c r="X729" s="58"/>
      <c r="Y729" s="58"/>
      <c r="Z729" s="58"/>
      <c r="AA729" s="58"/>
      <c r="AB729" s="58"/>
      <c r="AC729" s="58"/>
      <c r="AD729" s="58"/>
      <c r="AE729" s="58"/>
      <c r="AF729" s="58" t="s">
        <v>3303</v>
      </c>
    </row>
    <row r="730" spans="1:32">
      <c r="A730" s="58" t="s">
        <v>868</v>
      </c>
      <c r="B730" s="58" t="s">
        <v>1901</v>
      </c>
      <c r="D730" s="58" t="s">
        <v>1906</v>
      </c>
      <c r="E730" s="64">
        <v>41640</v>
      </c>
      <c r="F730" s="64">
        <v>42004</v>
      </c>
      <c r="G730" s="58" t="s">
        <v>1903</v>
      </c>
      <c r="H730" s="58">
        <v>0.1</v>
      </c>
      <c r="I730" s="58">
        <v>0.1</v>
      </c>
      <c r="J730" s="58">
        <v>0.1</v>
      </c>
      <c r="K730" s="58">
        <v>0.1</v>
      </c>
      <c r="L730" s="58">
        <v>0.1</v>
      </c>
      <c r="M730" s="58">
        <v>0.1</v>
      </c>
      <c r="N730" s="58">
        <v>0.1</v>
      </c>
      <c r="O730" s="58">
        <v>0.5</v>
      </c>
      <c r="P730" s="58">
        <v>0.8</v>
      </c>
      <c r="Q730" s="58">
        <v>0.9</v>
      </c>
      <c r="R730" s="58">
        <v>0.9</v>
      </c>
      <c r="S730" s="58">
        <v>0.9</v>
      </c>
      <c r="T730" s="58">
        <v>0.8</v>
      </c>
      <c r="U730" s="58">
        <v>0.9</v>
      </c>
      <c r="V730" s="58">
        <v>0.9</v>
      </c>
      <c r="W730" s="58">
        <v>0.9</v>
      </c>
      <c r="X730" s="58">
        <v>0.9</v>
      </c>
      <c r="Y730" s="58">
        <v>0.4</v>
      </c>
      <c r="Z730" s="58">
        <v>0.1</v>
      </c>
      <c r="AA730" s="58">
        <v>0.1</v>
      </c>
      <c r="AB730" s="58">
        <v>0.1</v>
      </c>
      <c r="AC730" s="58">
        <v>0.1</v>
      </c>
      <c r="AD730" s="58">
        <v>0.1</v>
      </c>
      <c r="AE730" s="58">
        <v>0.1</v>
      </c>
      <c r="AF730" s="58" t="s">
        <v>3303</v>
      </c>
    </row>
    <row r="731" spans="1:32">
      <c r="A731" s="58" t="s">
        <v>868</v>
      </c>
      <c r="B731" s="58" t="s">
        <v>1901</v>
      </c>
      <c r="D731" s="58" t="s">
        <v>1904</v>
      </c>
      <c r="E731" s="64">
        <v>41640</v>
      </c>
      <c r="F731" s="64">
        <v>42004</v>
      </c>
      <c r="G731" s="58" t="s">
        <v>1898</v>
      </c>
      <c r="H731" s="58">
        <v>0</v>
      </c>
      <c r="I731" s="58"/>
      <c r="J731" s="58"/>
      <c r="K731" s="58"/>
      <c r="L731" s="58"/>
      <c r="M731" s="58"/>
      <c r="N731" s="58"/>
      <c r="O731" s="58"/>
      <c r="P731" s="58"/>
      <c r="Q731" s="58"/>
      <c r="R731" s="58"/>
      <c r="S731" s="58"/>
      <c r="T731" s="58"/>
      <c r="U731" s="58"/>
      <c r="V731" s="58"/>
      <c r="W731" s="58"/>
      <c r="X731" s="58"/>
      <c r="Y731" s="58"/>
      <c r="Z731" s="58"/>
      <c r="AA731" s="58"/>
      <c r="AB731" s="58"/>
      <c r="AC731" s="58"/>
      <c r="AD731" s="58"/>
      <c r="AE731" s="58"/>
      <c r="AF731" s="58" t="s">
        <v>3303</v>
      </c>
    </row>
    <row r="732" spans="1:32">
      <c r="A732" s="58" t="s">
        <v>868</v>
      </c>
      <c r="B732" s="58" t="s">
        <v>1901</v>
      </c>
      <c r="D732" s="58" t="s">
        <v>1905</v>
      </c>
      <c r="E732" s="64">
        <v>41640</v>
      </c>
      <c r="F732" s="64">
        <v>42004</v>
      </c>
      <c r="G732" s="58" t="s">
        <v>1898</v>
      </c>
      <c r="H732" s="58">
        <v>1</v>
      </c>
      <c r="I732" s="58"/>
      <c r="J732" s="58"/>
      <c r="K732" s="58"/>
      <c r="L732" s="58"/>
      <c r="M732" s="58"/>
      <c r="N732" s="58"/>
      <c r="O732" s="58"/>
      <c r="P732" s="58"/>
      <c r="Q732" s="58"/>
      <c r="R732" s="58"/>
      <c r="S732" s="58"/>
      <c r="T732" s="58"/>
      <c r="U732" s="58"/>
      <c r="V732" s="58"/>
      <c r="W732" s="58"/>
      <c r="X732" s="58"/>
      <c r="Y732" s="58"/>
      <c r="Z732" s="58"/>
      <c r="AA732" s="58"/>
      <c r="AB732" s="58"/>
      <c r="AC732" s="58"/>
      <c r="AD732" s="58"/>
      <c r="AE732" s="58"/>
      <c r="AF732" s="58" t="s">
        <v>3303</v>
      </c>
    </row>
    <row r="733" spans="1:32">
      <c r="A733" s="58" t="s">
        <v>868</v>
      </c>
      <c r="B733" s="58" t="s">
        <v>1901</v>
      </c>
      <c r="D733" s="58" t="s">
        <v>1907</v>
      </c>
      <c r="E733" s="64">
        <v>41640</v>
      </c>
      <c r="F733" s="64">
        <v>42004</v>
      </c>
      <c r="G733" s="58" t="s">
        <v>1898</v>
      </c>
      <c r="H733" s="58">
        <v>0.1</v>
      </c>
      <c r="I733" s="58"/>
      <c r="J733" s="58"/>
      <c r="K733" s="58"/>
      <c r="L733" s="58"/>
      <c r="M733" s="58"/>
      <c r="N733" s="58"/>
      <c r="O733" s="58"/>
      <c r="P733" s="58"/>
      <c r="Q733" s="58"/>
      <c r="R733" s="58"/>
      <c r="S733" s="58"/>
      <c r="T733" s="58"/>
      <c r="U733" s="58"/>
      <c r="V733" s="58"/>
      <c r="W733" s="58"/>
      <c r="X733" s="58"/>
      <c r="Y733" s="58"/>
      <c r="Z733" s="58"/>
      <c r="AA733" s="58"/>
      <c r="AB733" s="58"/>
      <c r="AC733" s="58"/>
      <c r="AD733" s="58"/>
      <c r="AE733" s="58"/>
      <c r="AF733" s="58" t="s">
        <v>3303</v>
      </c>
    </row>
    <row r="734" spans="1:32">
      <c r="A734" s="58" t="s">
        <v>868</v>
      </c>
      <c r="B734" s="58" t="s">
        <v>1901</v>
      </c>
      <c r="D734" s="58" t="s">
        <v>1908</v>
      </c>
      <c r="E734" s="64">
        <v>41640</v>
      </c>
      <c r="F734" s="64">
        <v>42004</v>
      </c>
      <c r="G734" s="58" t="s">
        <v>1903</v>
      </c>
      <c r="H734" s="58">
        <v>0.1</v>
      </c>
      <c r="I734" s="58">
        <v>0.1</v>
      </c>
      <c r="J734" s="58">
        <v>0.1</v>
      </c>
      <c r="K734" s="58">
        <v>0.1</v>
      </c>
      <c r="L734" s="58">
        <v>0.1</v>
      </c>
      <c r="M734" s="58">
        <v>0.1</v>
      </c>
      <c r="N734" s="58">
        <v>0.1</v>
      </c>
      <c r="O734" s="58">
        <v>0.1</v>
      </c>
      <c r="P734" s="58">
        <v>0.2</v>
      </c>
      <c r="Q734" s="58">
        <v>0.4</v>
      </c>
      <c r="R734" s="58">
        <v>0.4</v>
      </c>
      <c r="S734" s="58">
        <v>0.4</v>
      </c>
      <c r="T734" s="58">
        <v>0.1</v>
      </c>
      <c r="U734" s="58">
        <v>0.1</v>
      </c>
      <c r="V734" s="58">
        <v>0.1</v>
      </c>
      <c r="W734" s="58">
        <v>0.1</v>
      </c>
      <c r="X734" s="58">
        <v>0.1</v>
      </c>
      <c r="Y734" s="58">
        <v>0.1</v>
      </c>
      <c r="Z734" s="58">
        <v>0.1</v>
      </c>
      <c r="AA734" s="58">
        <v>0.1</v>
      </c>
      <c r="AB734" s="58">
        <v>0.1</v>
      </c>
      <c r="AC734" s="58">
        <v>0.1</v>
      </c>
      <c r="AD734" s="58">
        <v>0.1</v>
      </c>
      <c r="AE734" s="58">
        <v>0.1</v>
      </c>
      <c r="AF734" s="58" t="s">
        <v>3303</v>
      </c>
    </row>
    <row r="735" spans="1:32">
      <c r="A735" s="58" t="s">
        <v>759</v>
      </c>
      <c r="B735" s="58" t="s">
        <v>0</v>
      </c>
      <c r="D735" s="58" t="s">
        <v>1906</v>
      </c>
      <c r="E735" s="64">
        <v>41640</v>
      </c>
      <c r="F735" s="64">
        <v>42004</v>
      </c>
      <c r="G735" s="58" t="s">
        <v>1903</v>
      </c>
      <c r="H735" s="58">
        <v>0.1</v>
      </c>
      <c r="I735" s="58">
        <v>0.1</v>
      </c>
      <c r="J735" s="58">
        <v>0.1</v>
      </c>
      <c r="K735" s="58">
        <v>0.1</v>
      </c>
      <c r="L735" s="58">
        <v>0.1</v>
      </c>
      <c r="M735" s="58">
        <v>0.1</v>
      </c>
      <c r="N735" s="58">
        <v>0.1</v>
      </c>
      <c r="O735" s="58">
        <v>0.4</v>
      </c>
      <c r="P735" s="58">
        <v>0.7</v>
      </c>
      <c r="Q735" s="58">
        <v>0.9</v>
      </c>
      <c r="R735" s="58">
        <v>0.9</v>
      </c>
      <c r="S735" s="58">
        <v>0.9</v>
      </c>
      <c r="T735" s="58">
        <v>0.8</v>
      </c>
      <c r="U735" s="58">
        <v>0.9</v>
      </c>
      <c r="V735" s="58">
        <v>0.9</v>
      </c>
      <c r="W735" s="58">
        <v>0.9</v>
      </c>
      <c r="X735" s="58">
        <v>0.9</v>
      </c>
      <c r="Y735" s="58">
        <v>0.3</v>
      </c>
      <c r="Z735" s="58">
        <v>0.1</v>
      </c>
      <c r="AA735" s="58">
        <v>0.1</v>
      </c>
      <c r="AB735" s="58">
        <v>0.1</v>
      </c>
      <c r="AC735" s="58">
        <v>0.1</v>
      </c>
      <c r="AD735" s="58">
        <v>0.1</v>
      </c>
      <c r="AE735" s="58">
        <v>0.1</v>
      </c>
      <c r="AF735" s="58" t="s">
        <v>3303</v>
      </c>
    </row>
    <row r="736" spans="1:32">
      <c r="A736" s="58" t="s">
        <v>759</v>
      </c>
      <c r="B736" s="58" t="s">
        <v>0</v>
      </c>
      <c r="D736" s="58" t="s">
        <v>1904</v>
      </c>
      <c r="E736" s="64">
        <v>41640</v>
      </c>
      <c r="F736" s="64">
        <v>42004</v>
      </c>
      <c r="G736" s="58" t="s">
        <v>1898</v>
      </c>
      <c r="H736" s="58">
        <v>0</v>
      </c>
      <c r="I736" s="58"/>
      <c r="J736" s="58"/>
      <c r="K736" s="58"/>
      <c r="L736" s="58"/>
      <c r="M736" s="58"/>
      <c r="N736" s="58"/>
      <c r="O736" s="58"/>
      <c r="P736" s="58"/>
      <c r="Q736" s="58"/>
      <c r="R736" s="58"/>
      <c r="S736" s="58"/>
      <c r="T736" s="58"/>
      <c r="U736" s="58"/>
      <c r="V736" s="58"/>
      <c r="W736" s="58"/>
      <c r="X736" s="58"/>
      <c r="Y736" s="58"/>
      <c r="Z736" s="58"/>
      <c r="AA736" s="58"/>
      <c r="AB736" s="58"/>
      <c r="AC736" s="58"/>
      <c r="AD736" s="58"/>
      <c r="AE736" s="58"/>
      <c r="AF736" s="58" t="s">
        <v>3303</v>
      </c>
    </row>
    <row r="737" spans="1:32">
      <c r="A737" s="58" t="s">
        <v>759</v>
      </c>
      <c r="B737" s="58" t="s">
        <v>0</v>
      </c>
      <c r="D737" s="58" t="s">
        <v>1905</v>
      </c>
      <c r="E737" s="64">
        <v>41640</v>
      </c>
      <c r="F737" s="64">
        <v>42004</v>
      </c>
      <c r="G737" s="58" t="s">
        <v>1898</v>
      </c>
      <c r="H737" s="58">
        <v>1</v>
      </c>
      <c r="I737" s="58"/>
      <c r="J737" s="58"/>
      <c r="K737" s="58"/>
      <c r="L737" s="58"/>
      <c r="M737" s="58"/>
      <c r="N737" s="58"/>
      <c r="O737" s="58"/>
      <c r="P737" s="58"/>
      <c r="Q737" s="58"/>
      <c r="R737" s="58"/>
      <c r="S737" s="58"/>
      <c r="T737" s="58"/>
      <c r="U737" s="58"/>
      <c r="V737" s="58"/>
      <c r="W737" s="58"/>
      <c r="X737" s="58"/>
      <c r="Y737" s="58"/>
      <c r="Z737" s="58"/>
      <c r="AA737" s="58"/>
      <c r="AB737" s="58"/>
      <c r="AC737" s="58"/>
      <c r="AD737" s="58"/>
      <c r="AE737" s="58"/>
      <c r="AF737" s="58" t="s">
        <v>3303</v>
      </c>
    </row>
    <row r="738" spans="1:32">
      <c r="A738" s="58" t="s">
        <v>759</v>
      </c>
      <c r="B738" s="58" t="s">
        <v>0</v>
      </c>
      <c r="D738" s="58" t="s">
        <v>1907</v>
      </c>
      <c r="E738" s="64">
        <v>41640</v>
      </c>
      <c r="F738" s="64">
        <v>42004</v>
      </c>
      <c r="G738" s="58" t="s">
        <v>1898</v>
      </c>
      <c r="H738" s="58">
        <v>0.1</v>
      </c>
      <c r="I738" s="58"/>
      <c r="J738" s="58"/>
      <c r="K738" s="58"/>
      <c r="L738" s="58"/>
      <c r="M738" s="58"/>
      <c r="N738" s="58"/>
      <c r="O738" s="58"/>
      <c r="P738" s="58"/>
      <c r="Q738" s="58"/>
      <c r="R738" s="58"/>
      <c r="S738" s="58"/>
      <c r="T738" s="58"/>
      <c r="U738" s="58"/>
      <c r="V738" s="58"/>
      <c r="W738" s="58"/>
      <c r="X738" s="58"/>
      <c r="Y738" s="58"/>
      <c r="Z738" s="58"/>
      <c r="AA738" s="58"/>
      <c r="AB738" s="58"/>
      <c r="AC738" s="58"/>
      <c r="AD738" s="58"/>
      <c r="AE738" s="58"/>
      <c r="AF738" s="58" t="s">
        <v>3303</v>
      </c>
    </row>
    <row r="739" spans="1:32">
      <c r="A739" s="58" t="s">
        <v>759</v>
      </c>
      <c r="B739" s="58" t="s">
        <v>0</v>
      </c>
      <c r="D739" s="58" t="s">
        <v>1908</v>
      </c>
      <c r="E739" s="64">
        <v>41640</v>
      </c>
      <c r="F739" s="64">
        <v>42004</v>
      </c>
      <c r="G739" s="58" t="s">
        <v>1903</v>
      </c>
      <c r="H739" s="58">
        <v>0.1</v>
      </c>
      <c r="I739" s="58">
        <v>0.1</v>
      </c>
      <c r="J739" s="58">
        <v>0.1</v>
      </c>
      <c r="K739" s="58">
        <v>0.1</v>
      </c>
      <c r="L739" s="58">
        <v>0.1</v>
      </c>
      <c r="M739" s="58">
        <v>0.1</v>
      </c>
      <c r="N739" s="58">
        <v>0.1</v>
      </c>
      <c r="O739" s="58">
        <v>0.1</v>
      </c>
      <c r="P739" s="58">
        <v>0.1</v>
      </c>
      <c r="Q739" s="58">
        <v>0.24</v>
      </c>
      <c r="R739" s="58">
        <v>0.24</v>
      </c>
      <c r="S739" s="58">
        <v>0.24</v>
      </c>
      <c r="T739" s="58">
        <v>0.1</v>
      </c>
      <c r="U739" s="58">
        <v>0.1</v>
      </c>
      <c r="V739" s="58">
        <v>0.1</v>
      </c>
      <c r="W739" s="58">
        <v>0.1</v>
      </c>
      <c r="X739" s="58">
        <v>0.1</v>
      </c>
      <c r="Y739" s="58">
        <v>0.1</v>
      </c>
      <c r="Z739" s="58">
        <v>0.1</v>
      </c>
      <c r="AA739" s="58">
        <v>0.1</v>
      </c>
      <c r="AB739" s="58">
        <v>0.1</v>
      </c>
      <c r="AC739" s="58">
        <v>0.1</v>
      </c>
      <c r="AD739" s="58">
        <v>0.1</v>
      </c>
      <c r="AE739" s="58">
        <v>0.1</v>
      </c>
      <c r="AF739" s="58" t="s">
        <v>3303</v>
      </c>
    </row>
    <row r="740" spans="1:32">
      <c r="A740" s="58" t="s">
        <v>760</v>
      </c>
      <c r="B740" s="58" t="s">
        <v>2</v>
      </c>
      <c r="D740" s="58" t="s">
        <v>1906</v>
      </c>
      <c r="E740" s="64">
        <v>41640</v>
      </c>
      <c r="F740" s="64">
        <v>42004</v>
      </c>
      <c r="G740" s="58" t="s">
        <v>1903</v>
      </c>
      <c r="H740" s="58">
        <v>0</v>
      </c>
      <c r="I740" s="58">
        <v>0</v>
      </c>
      <c r="J740" s="58">
        <v>0</v>
      </c>
      <c r="K740" s="58">
        <v>0</v>
      </c>
      <c r="L740" s="58">
        <v>0</v>
      </c>
      <c r="M740" s="58">
        <v>0</v>
      </c>
      <c r="N740" s="58">
        <v>0</v>
      </c>
      <c r="O740" s="58">
        <v>0.15</v>
      </c>
      <c r="P740" s="58">
        <v>0.7</v>
      </c>
      <c r="Q740" s="58">
        <v>0.9</v>
      </c>
      <c r="R740" s="58">
        <v>0.9</v>
      </c>
      <c r="S740" s="58">
        <v>0.9</v>
      </c>
      <c r="T740" s="58">
        <v>0.5</v>
      </c>
      <c r="U740" s="58">
        <v>0.85</v>
      </c>
      <c r="V740" s="58">
        <v>0.85</v>
      </c>
      <c r="W740" s="58">
        <v>0.85</v>
      </c>
      <c r="X740" s="58">
        <v>0.2</v>
      </c>
      <c r="Y740" s="58">
        <v>0</v>
      </c>
      <c r="Z740" s="58">
        <v>0</v>
      </c>
      <c r="AA740" s="58">
        <v>0</v>
      </c>
      <c r="AB740" s="58">
        <v>0</v>
      </c>
      <c r="AC740" s="58">
        <v>0</v>
      </c>
      <c r="AD740" s="58">
        <v>0</v>
      </c>
      <c r="AE740" s="58">
        <v>0</v>
      </c>
      <c r="AF740" s="58" t="s">
        <v>3303</v>
      </c>
    </row>
    <row r="741" spans="1:32">
      <c r="A741" s="58" t="s">
        <v>760</v>
      </c>
      <c r="B741" s="58" t="s">
        <v>2</v>
      </c>
      <c r="D741" s="58" t="s">
        <v>1937</v>
      </c>
      <c r="E741" s="64">
        <v>41640</v>
      </c>
      <c r="F741" s="64">
        <v>42004</v>
      </c>
      <c r="G741" s="58" t="s">
        <v>1898</v>
      </c>
      <c r="H741" s="58">
        <v>0</v>
      </c>
      <c r="I741" s="58"/>
      <c r="J741" s="58"/>
      <c r="K741" s="58"/>
      <c r="L741" s="58"/>
      <c r="M741" s="58"/>
      <c r="N741" s="58"/>
      <c r="O741" s="58"/>
      <c r="P741" s="58"/>
      <c r="Q741" s="58"/>
      <c r="R741" s="58"/>
      <c r="S741" s="58"/>
      <c r="T741" s="58"/>
      <c r="U741" s="58"/>
      <c r="V741" s="58"/>
      <c r="W741" s="58"/>
      <c r="X741" s="58"/>
      <c r="Y741" s="58"/>
      <c r="Z741" s="58"/>
      <c r="AA741" s="58"/>
      <c r="AB741" s="58"/>
      <c r="AC741" s="58"/>
      <c r="AD741" s="58"/>
      <c r="AE741" s="58"/>
      <c r="AF741" s="58" t="s">
        <v>3303</v>
      </c>
    </row>
    <row r="742" spans="1:32">
      <c r="A742" s="58" t="s">
        <v>760</v>
      </c>
      <c r="B742" s="58" t="s">
        <v>2</v>
      </c>
      <c r="D742" s="58" t="s">
        <v>1905</v>
      </c>
      <c r="E742" s="64">
        <v>41640</v>
      </c>
      <c r="F742" s="64">
        <v>42004</v>
      </c>
      <c r="G742" s="58" t="s">
        <v>1898</v>
      </c>
      <c r="H742" s="58">
        <v>1</v>
      </c>
      <c r="I742" s="58"/>
      <c r="J742" s="58"/>
      <c r="K742" s="58"/>
      <c r="L742" s="58"/>
      <c r="M742" s="58"/>
      <c r="N742" s="58"/>
      <c r="O742" s="58"/>
      <c r="P742" s="58"/>
      <c r="Q742" s="58"/>
      <c r="R742" s="58"/>
      <c r="S742" s="58"/>
      <c r="T742" s="58"/>
      <c r="U742" s="58"/>
      <c r="V742" s="58"/>
      <c r="W742" s="58"/>
      <c r="X742" s="58"/>
      <c r="Y742" s="58"/>
      <c r="Z742" s="58"/>
      <c r="AA742" s="58"/>
      <c r="AB742" s="58"/>
      <c r="AC742" s="58"/>
      <c r="AD742" s="58"/>
      <c r="AE742" s="58"/>
      <c r="AF742" s="58" t="s">
        <v>3303</v>
      </c>
    </row>
    <row r="743" spans="1:32">
      <c r="A743" s="58" t="s">
        <v>760</v>
      </c>
      <c r="B743" s="58" t="s">
        <v>2</v>
      </c>
      <c r="D743" s="58" t="s">
        <v>1908</v>
      </c>
      <c r="E743" s="64">
        <v>41640</v>
      </c>
      <c r="F743" s="64">
        <v>42004</v>
      </c>
      <c r="G743" s="58" t="s">
        <v>1903</v>
      </c>
      <c r="H743" s="58">
        <v>0</v>
      </c>
      <c r="I743" s="58">
        <v>0</v>
      </c>
      <c r="J743" s="58">
        <v>0</v>
      </c>
      <c r="K743" s="58">
        <v>0</v>
      </c>
      <c r="L743" s="58">
        <v>0</v>
      </c>
      <c r="M743" s="58">
        <v>0</v>
      </c>
      <c r="N743" s="58">
        <v>0</v>
      </c>
      <c r="O743" s="58">
        <v>0</v>
      </c>
      <c r="P743" s="58">
        <v>0.2</v>
      </c>
      <c r="Q743" s="58">
        <v>0.2</v>
      </c>
      <c r="R743" s="58">
        <v>0.2</v>
      </c>
      <c r="S743" s="58">
        <v>0.2</v>
      </c>
      <c r="T743" s="58">
        <v>0.1</v>
      </c>
      <c r="U743" s="58">
        <v>0.1</v>
      </c>
      <c r="V743" s="58">
        <v>0.1</v>
      </c>
      <c r="W743" s="58">
        <v>0.1</v>
      </c>
      <c r="X743" s="58">
        <v>0</v>
      </c>
      <c r="Y743" s="58">
        <v>0</v>
      </c>
      <c r="Z743" s="58">
        <v>0</v>
      </c>
      <c r="AA743" s="58">
        <v>0</v>
      </c>
      <c r="AB743" s="58">
        <v>0</v>
      </c>
      <c r="AC743" s="58">
        <v>0</v>
      </c>
      <c r="AD743" s="58">
        <v>0</v>
      </c>
      <c r="AE743" s="58">
        <v>0</v>
      </c>
      <c r="AF743" s="58" t="s">
        <v>3303</v>
      </c>
    </row>
    <row r="744" spans="1:32">
      <c r="A744" s="58" t="s">
        <v>851</v>
      </c>
      <c r="B744" s="58" t="s">
        <v>1913</v>
      </c>
      <c r="C744" s="58" t="s">
        <v>1914</v>
      </c>
      <c r="D744" s="58" t="s">
        <v>1911</v>
      </c>
      <c r="E744" s="64">
        <v>41640</v>
      </c>
      <c r="F744" s="64">
        <v>42004</v>
      </c>
      <c r="G744" s="58" t="s">
        <v>1903</v>
      </c>
      <c r="H744" s="58">
        <v>30</v>
      </c>
      <c r="I744" s="58">
        <v>30</v>
      </c>
      <c r="J744" s="58">
        <v>30</v>
      </c>
      <c r="K744" s="58">
        <v>30</v>
      </c>
      <c r="L744" s="58">
        <v>30</v>
      </c>
      <c r="M744" s="58">
        <v>30</v>
      </c>
      <c r="N744" s="58">
        <v>30</v>
      </c>
      <c r="O744" s="58">
        <v>24</v>
      </c>
      <c r="P744" s="58">
        <v>24</v>
      </c>
      <c r="Q744" s="58">
        <v>24</v>
      </c>
      <c r="R744" s="58">
        <v>24</v>
      </c>
      <c r="S744" s="58">
        <v>24</v>
      </c>
      <c r="T744" s="58">
        <v>24</v>
      </c>
      <c r="U744" s="58">
        <v>24</v>
      </c>
      <c r="V744" s="58">
        <v>24</v>
      </c>
      <c r="W744" s="58">
        <v>24</v>
      </c>
      <c r="X744" s="58">
        <v>24</v>
      </c>
      <c r="Y744" s="58">
        <v>30</v>
      </c>
      <c r="Z744" s="58">
        <v>30</v>
      </c>
      <c r="AA744" s="58">
        <v>30</v>
      </c>
      <c r="AB744" s="58">
        <v>30</v>
      </c>
      <c r="AC744" s="58">
        <v>30</v>
      </c>
      <c r="AD744" s="58">
        <v>30</v>
      </c>
      <c r="AE744" s="58">
        <v>30</v>
      </c>
      <c r="AF744" s="58" t="s">
        <v>3303</v>
      </c>
    </row>
    <row r="745" spans="1:32">
      <c r="A745" s="58" t="s">
        <v>851</v>
      </c>
      <c r="B745" s="58" t="s">
        <v>1913</v>
      </c>
      <c r="C745" s="58" t="s">
        <v>1914</v>
      </c>
      <c r="D745" s="58" t="s">
        <v>1937</v>
      </c>
      <c r="E745" s="64">
        <v>41640</v>
      </c>
      <c r="F745" s="64">
        <v>42004</v>
      </c>
      <c r="G745" s="58" t="s">
        <v>1898</v>
      </c>
      <c r="H745" s="58">
        <v>30</v>
      </c>
      <c r="I745" s="58"/>
      <c r="J745" s="58"/>
      <c r="K745" s="58"/>
      <c r="L745" s="58"/>
      <c r="M745" s="58"/>
      <c r="N745" s="58"/>
      <c r="O745" s="58"/>
      <c r="P745" s="58"/>
      <c r="Q745" s="58"/>
      <c r="R745" s="58"/>
      <c r="S745" s="58"/>
      <c r="T745" s="58"/>
      <c r="U745" s="58"/>
      <c r="V745" s="58"/>
      <c r="W745" s="58"/>
      <c r="X745" s="58"/>
      <c r="Y745" s="58"/>
      <c r="Z745" s="58"/>
      <c r="AA745" s="58"/>
      <c r="AB745" s="58"/>
      <c r="AC745" s="58"/>
      <c r="AD745" s="58"/>
      <c r="AE745" s="58"/>
      <c r="AF745" s="58" t="s">
        <v>3303</v>
      </c>
    </row>
    <row r="746" spans="1:32">
      <c r="A746" s="58" t="s">
        <v>851</v>
      </c>
      <c r="B746" s="58" t="s">
        <v>1913</v>
      </c>
      <c r="C746" s="58" t="s">
        <v>1914</v>
      </c>
      <c r="D746" s="58" t="s">
        <v>1908</v>
      </c>
      <c r="E746" s="64">
        <v>41640</v>
      </c>
      <c r="F746" s="64">
        <v>42004</v>
      </c>
      <c r="G746" s="58" t="s">
        <v>1903</v>
      </c>
      <c r="H746" s="58">
        <v>30</v>
      </c>
      <c r="I746" s="58">
        <v>30</v>
      </c>
      <c r="J746" s="58">
        <v>30</v>
      </c>
      <c r="K746" s="58">
        <v>30</v>
      </c>
      <c r="L746" s="58">
        <v>30</v>
      </c>
      <c r="M746" s="58">
        <v>30</v>
      </c>
      <c r="N746" s="58">
        <v>30</v>
      </c>
      <c r="O746" s="58">
        <v>30</v>
      </c>
      <c r="P746" s="58">
        <v>24</v>
      </c>
      <c r="Q746" s="58">
        <v>24</v>
      </c>
      <c r="R746" s="58">
        <v>24</v>
      </c>
      <c r="S746" s="58">
        <v>24</v>
      </c>
      <c r="T746" s="58">
        <v>24</v>
      </c>
      <c r="U746" s="58">
        <v>24</v>
      </c>
      <c r="V746" s="58">
        <v>24</v>
      </c>
      <c r="W746" s="58">
        <v>24</v>
      </c>
      <c r="X746" s="58">
        <v>30</v>
      </c>
      <c r="Y746" s="58">
        <v>30</v>
      </c>
      <c r="Z746" s="58">
        <v>30</v>
      </c>
      <c r="AA746" s="58">
        <v>30</v>
      </c>
      <c r="AB746" s="58">
        <v>30</v>
      </c>
      <c r="AC746" s="58">
        <v>30</v>
      </c>
      <c r="AD746" s="58">
        <v>30</v>
      </c>
      <c r="AE746" s="58">
        <v>30</v>
      </c>
      <c r="AF746" s="58" t="s">
        <v>3303</v>
      </c>
    </row>
    <row r="747" spans="1:32">
      <c r="A747" s="58" t="s">
        <v>855</v>
      </c>
      <c r="B747" s="58" t="s">
        <v>1913</v>
      </c>
      <c r="C747" s="58" t="s">
        <v>1914</v>
      </c>
      <c r="D747" s="58" t="s">
        <v>1897</v>
      </c>
      <c r="E747" s="64">
        <v>41640</v>
      </c>
      <c r="F747" s="64">
        <v>42004</v>
      </c>
      <c r="G747" s="58" t="s">
        <v>1898</v>
      </c>
      <c r="H747" s="58">
        <v>26.7</v>
      </c>
      <c r="I747" s="58"/>
      <c r="J747" s="58"/>
      <c r="K747" s="58"/>
      <c r="L747" s="58"/>
      <c r="M747" s="58"/>
      <c r="N747" s="58"/>
      <c r="O747" s="58"/>
      <c r="P747" s="58"/>
      <c r="Q747" s="58"/>
      <c r="R747" s="58"/>
      <c r="S747" s="58"/>
      <c r="T747" s="58"/>
      <c r="U747" s="58"/>
      <c r="V747" s="58"/>
      <c r="W747" s="58"/>
      <c r="X747" s="58"/>
      <c r="Y747" s="58"/>
      <c r="Z747" s="58"/>
      <c r="AA747" s="58"/>
      <c r="AB747" s="58"/>
      <c r="AC747" s="58"/>
      <c r="AD747" s="58"/>
      <c r="AE747" s="58"/>
      <c r="AF747" s="58" t="s">
        <v>3303</v>
      </c>
    </row>
    <row r="748" spans="1:32">
      <c r="A748" s="58" t="s">
        <v>2000</v>
      </c>
      <c r="B748" s="58" t="s">
        <v>1916</v>
      </c>
      <c r="D748" s="58" t="s">
        <v>1917</v>
      </c>
      <c r="E748" s="64">
        <v>41640</v>
      </c>
      <c r="F748" s="64">
        <v>42004</v>
      </c>
      <c r="G748" s="58" t="s">
        <v>1898</v>
      </c>
      <c r="H748" s="58">
        <v>1</v>
      </c>
      <c r="I748" s="58"/>
      <c r="J748" s="58"/>
      <c r="K748" s="58"/>
      <c r="L748" s="58"/>
      <c r="M748" s="58"/>
      <c r="N748" s="58"/>
      <c r="O748" s="58"/>
      <c r="P748" s="58"/>
      <c r="Q748" s="58"/>
      <c r="R748" s="58"/>
      <c r="S748" s="58"/>
      <c r="T748" s="58"/>
      <c r="U748" s="58"/>
      <c r="V748" s="58"/>
      <c r="W748" s="58"/>
      <c r="X748" s="58"/>
      <c r="Y748" s="58"/>
      <c r="Z748" s="58"/>
      <c r="AA748" s="58"/>
      <c r="AB748" s="58"/>
      <c r="AC748" s="58"/>
      <c r="AD748" s="58"/>
      <c r="AE748" s="58"/>
      <c r="AF748" s="58" t="s">
        <v>3303</v>
      </c>
    </row>
    <row r="749" spans="1:32">
      <c r="A749" s="58" t="s">
        <v>2000</v>
      </c>
      <c r="B749" s="58" t="s">
        <v>1916</v>
      </c>
      <c r="D749" s="58" t="s">
        <v>1905</v>
      </c>
      <c r="E749" s="64">
        <v>41640</v>
      </c>
      <c r="F749" s="64">
        <v>42004</v>
      </c>
      <c r="G749" s="58" t="s">
        <v>1898</v>
      </c>
      <c r="H749" s="58">
        <v>0.5</v>
      </c>
      <c r="I749" s="58"/>
      <c r="J749" s="58"/>
      <c r="K749" s="58"/>
      <c r="L749" s="58"/>
      <c r="M749" s="58"/>
      <c r="N749" s="58"/>
      <c r="O749" s="58"/>
      <c r="P749" s="58"/>
      <c r="Q749" s="58"/>
      <c r="R749" s="58"/>
      <c r="S749" s="58"/>
      <c r="T749" s="58"/>
      <c r="U749" s="58"/>
      <c r="V749" s="58"/>
      <c r="W749" s="58"/>
      <c r="X749" s="58"/>
      <c r="Y749" s="58"/>
      <c r="Z749" s="58"/>
      <c r="AA749" s="58"/>
      <c r="AB749" s="58"/>
      <c r="AC749" s="58"/>
      <c r="AD749" s="58"/>
      <c r="AE749" s="58"/>
      <c r="AF749" s="58" t="s">
        <v>3303</v>
      </c>
    </row>
    <row r="750" spans="1:32">
      <c r="A750" s="58" t="s">
        <v>2000</v>
      </c>
      <c r="B750" s="58" t="s">
        <v>1916</v>
      </c>
      <c r="D750" s="58" t="s">
        <v>1918</v>
      </c>
      <c r="E750" s="64">
        <v>41913</v>
      </c>
      <c r="F750" s="64">
        <v>42004</v>
      </c>
      <c r="G750" s="58" t="s">
        <v>1898</v>
      </c>
      <c r="H750" s="58">
        <v>1</v>
      </c>
      <c r="I750" s="58"/>
      <c r="J750" s="58"/>
      <c r="K750" s="58"/>
      <c r="L750" s="58"/>
      <c r="M750" s="58"/>
      <c r="N750" s="58"/>
      <c r="O750" s="58"/>
      <c r="P750" s="58"/>
      <c r="Q750" s="58"/>
      <c r="R750" s="58"/>
      <c r="S750" s="58"/>
      <c r="T750" s="58"/>
      <c r="U750" s="58"/>
      <c r="V750" s="58"/>
      <c r="W750" s="58"/>
      <c r="X750" s="58"/>
      <c r="Y750" s="58"/>
      <c r="Z750" s="58"/>
      <c r="AA750" s="58"/>
      <c r="AB750" s="58"/>
      <c r="AC750" s="58"/>
      <c r="AD750" s="58"/>
      <c r="AE750" s="58"/>
      <c r="AF750" s="58" t="s">
        <v>3303</v>
      </c>
    </row>
    <row r="751" spans="1:32">
      <c r="A751" s="58" t="s">
        <v>2000</v>
      </c>
      <c r="B751" s="58" t="s">
        <v>1916</v>
      </c>
      <c r="D751" s="58" t="s">
        <v>1918</v>
      </c>
      <c r="E751" s="64">
        <v>41760</v>
      </c>
      <c r="F751" s="64">
        <v>41912</v>
      </c>
      <c r="G751" s="58" t="s">
        <v>1898</v>
      </c>
      <c r="H751" s="58">
        <v>0.5</v>
      </c>
      <c r="I751" s="58"/>
      <c r="J751" s="58"/>
      <c r="K751" s="58"/>
      <c r="L751" s="58"/>
      <c r="M751" s="58"/>
      <c r="N751" s="58"/>
      <c r="O751" s="58"/>
      <c r="P751" s="58"/>
      <c r="Q751" s="58"/>
      <c r="R751" s="58"/>
      <c r="S751" s="58"/>
      <c r="T751" s="58"/>
      <c r="U751" s="58"/>
      <c r="V751" s="58"/>
      <c r="W751" s="58"/>
      <c r="X751" s="58"/>
      <c r="Y751" s="58"/>
      <c r="Z751" s="58"/>
      <c r="AA751" s="58"/>
      <c r="AB751" s="58"/>
      <c r="AC751" s="58"/>
      <c r="AD751" s="58"/>
      <c r="AE751" s="58"/>
      <c r="AF751" s="58" t="s">
        <v>3303</v>
      </c>
    </row>
    <row r="752" spans="1:32">
      <c r="A752" s="58" t="s">
        <v>837</v>
      </c>
      <c r="B752" s="58" t="s">
        <v>1913</v>
      </c>
      <c r="C752" s="58" t="s">
        <v>1914</v>
      </c>
      <c r="D752" s="58" t="s">
        <v>1906</v>
      </c>
      <c r="E752" s="64">
        <v>41640</v>
      </c>
      <c r="F752" s="64">
        <v>42004</v>
      </c>
      <c r="G752" s="58" t="s">
        <v>1903</v>
      </c>
      <c r="H752" s="58">
        <v>15.5</v>
      </c>
      <c r="I752" s="58">
        <v>15.5</v>
      </c>
      <c r="J752" s="58">
        <v>15.5</v>
      </c>
      <c r="K752" s="58">
        <v>15.5</v>
      </c>
      <c r="L752" s="58">
        <v>15.5</v>
      </c>
      <c r="M752" s="58">
        <v>15.5</v>
      </c>
      <c r="N752" s="58">
        <v>21</v>
      </c>
      <c r="O752" s="58">
        <v>21</v>
      </c>
      <c r="P752" s="58">
        <v>21</v>
      </c>
      <c r="Q752" s="58">
        <v>21</v>
      </c>
      <c r="R752" s="58">
        <v>21</v>
      </c>
      <c r="S752" s="58">
        <v>21</v>
      </c>
      <c r="T752" s="58">
        <v>21</v>
      </c>
      <c r="U752" s="58">
        <v>21</v>
      </c>
      <c r="V752" s="58">
        <v>21</v>
      </c>
      <c r="W752" s="58">
        <v>21</v>
      </c>
      <c r="X752" s="58">
        <v>21</v>
      </c>
      <c r="Y752" s="58">
        <v>15.5</v>
      </c>
      <c r="Z752" s="58">
        <v>15.5</v>
      </c>
      <c r="AA752" s="58">
        <v>15.5</v>
      </c>
      <c r="AB752" s="58">
        <v>15.5</v>
      </c>
      <c r="AC752" s="58">
        <v>15.5</v>
      </c>
      <c r="AD752" s="58">
        <v>15.5</v>
      </c>
      <c r="AE752" s="58">
        <v>15.5</v>
      </c>
      <c r="AF752" s="58" t="s">
        <v>3303</v>
      </c>
    </row>
    <row r="753" spans="1:32">
      <c r="A753" s="58" t="s">
        <v>837</v>
      </c>
      <c r="B753" s="58" t="s">
        <v>1913</v>
      </c>
      <c r="C753" s="58" t="s">
        <v>1914</v>
      </c>
      <c r="D753" s="58" t="s">
        <v>1904</v>
      </c>
      <c r="E753" s="64">
        <v>41640</v>
      </c>
      <c r="F753" s="64">
        <v>42004</v>
      </c>
      <c r="G753" s="58" t="s">
        <v>1898</v>
      </c>
      <c r="H753" s="58">
        <v>21</v>
      </c>
      <c r="I753" s="58"/>
      <c r="J753" s="58"/>
      <c r="K753" s="58"/>
      <c r="L753" s="58"/>
      <c r="M753" s="58"/>
      <c r="N753" s="58"/>
      <c r="O753" s="58"/>
      <c r="P753" s="58"/>
      <c r="Q753" s="58"/>
      <c r="R753" s="58"/>
      <c r="S753" s="58"/>
      <c r="T753" s="58"/>
      <c r="U753" s="58"/>
      <c r="V753" s="58"/>
      <c r="W753" s="58"/>
      <c r="X753" s="58"/>
      <c r="Y753" s="58"/>
      <c r="Z753" s="58"/>
      <c r="AA753" s="58"/>
      <c r="AB753" s="58"/>
      <c r="AC753" s="58"/>
      <c r="AD753" s="58"/>
      <c r="AE753" s="58"/>
      <c r="AF753" s="58" t="s">
        <v>3303</v>
      </c>
    </row>
    <row r="754" spans="1:32">
      <c r="A754" s="58" t="s">
        <v>837</v>
      </c>
      <c r="B754" s="58" t="s">
        <v>1913</v>
      </c>
      <c r="C754" s="58" t="s">
        <v>1914</v>
      </c>
      <c r="D754" s="58" t="s">
        <v>1939</v>
      </c>
      <c r="E754" s="64">
        <v>41640</v>
      </c>
      <c r="F754" s="64">
        <v>42004</v>
      </c>
      <c r="G754" s="58" t="s">
        <v>1898</v>
      </c>
      <c r="H754" s="58">
        <v>15.5</v>
      </c>
      <c r="I754" s="58"/>
      <c r="J754" s="58"/>
      <c r="K754" s="58"/>
      <c r="L754" s="58"/>
      <c r="M754" s="58"/>
      <c r="N754" s="58"/>
      <c r="O754" s="58"/>
      <c r="P754" s="58"/>
      <c r="Q754" s="58"/>
      <c r="R754" s="58"/>
      <c r="S754" s="58"/>
      <c r="T754" s="58"/>
      <c r="U754" s="58"/>
      <c r="V754" s="58"/>
      <c r="W754" s="58"/>
      <c r="X754" s="58"/>
      <c r="Y754" s="58"/>
      <c r="Z754" s="58"/>
      <c r="AA754" s="58"/>
      <c r="AB754" s="58"/>
      <c r="AC754" s="58"/>
      <c r="AD754" s="58"/>
      <c r="AE754" s="58"/>
      <c r="AF754" s="58" t="s">
        <v>3303</v>
      </c>
    </row>
    <row r="755" spans="1:32">
      <c r="A755" s="58" t="s">
        <v>837</v>
      </c>
      <c r="B755" s="58" t="s">
        <v>1913</v>
      </c>
      <c r="C755" s="58" t="s">
        <v>1914</v>
      </c>
      <c r="D755" s="58" t="s">
        <v>1908</v>
      </c>
      <c r="E755" s="64">
        <v>41640</v>
      </c>
      <c r="F755" s="64">
        <v>42004</v>
      </c>
      <c r="G755" s="58" t="s">
        <v>1903</v>
      </c>
      <c r="H755" s="58">
        <v>15.5</v>
      </c>
      <c r="I755" s="58">
        <v>15.5</v>
      </c>
      <c r="J755" s="58">
        <v>15.5</v>
      </c>
      <c r="K755" s="58">
        <v>15.5</v>
      </c>
      <c r="L755" s="58">
        <v>15.5</v>
      </c>
      <c r="M755" s="58">
        <v>15.5</v>
      </c>
      <c r="N755" s="58">
        <v>15.5</v>
      </c>
      <c r="O755" s="58">
        <v>21</v>
      </c>
      <c r="P755" s="58">
        <v>21</v>
      </c>
      <c r="Q755" s="58">
        <v>21</v>
      </c>
      <c r="R755" s="58">
        <v>21</v>
      </c>
      <c r="S755" s="58">
        <v>21</v>
      </c>
      <c r="T755" s="58">
        <v>21</v>
      </c>
      <c r="U755" s="58">
        <v>21</v>
      </c>
      <c r="V755" s="58">
        <v>21</v>
      </c>
      <c r="W755" s="58">
        <v>21</v>
      </c>
      <c r="X755" s="58">
        <v>15.5</v>
      </c>
      <c r="Y755" s="58">
        <v>15.5</v>
      </c>
      <c r="Z755" s="58">
        <v>15.5</v>
      </c>
      <c r="AA755" s="58">
        <v>15.5</v>
      </c>
      <c r="AB755" s="58">
        <v>15.5</v>
      </c>
      <c r="AC755" s="58">
        <v>15.5</v>
      </c>
      <c r="AD755" s="58">
        <v>15.5</v>
      </c>
      <c r="AE755" s="58">
        <v>15.5</v>
      </c>
      <c r="AF755" s="58" t="s">
        <v>3303</v>
      </c>
    </row>
    <row r="756" spans="1:32">
      <c r="A756" s="58" t="s">
        <v>872</v>
      </c>
      <c r="B756" s="58" t="s">
        <v>1913</v>
      </c>
      <c r="C756" s="58" t="s">
        <v>1914</v>
      </c>
      <c r="D756" s="58" t="s">
        <v>1897</v>
      </c>
      <c r="E756" s="64">
        <v>41640</v>
      </c>
      <c r="F756" s="64">
        <v>42004</v>
      </c>
      <c r="G756" s="58" t="s">
        <v>1898</v>
      </c>
      <c r="H756" s="58">
        <v>7.2</v>
      </c>
      <c r="I756" s="58"/>
      <c r="J756" s="58"/>
      <c r="K756" s="58"/>
      <c r="L756" s="58"/>
      <c r="M756" s="58"/>
      <c r="N756" s="58"/>
      <c r="O756" s="58"/>
      <c r="P756" s="58"/>
      <c r="Q756" s="58"/>
      <c r="R756" s="58"/>
      <c r="S756" s="58"/>
      <c r="T756" s="58"/>
      <c r="U756" s="58"/>
      <c r="V756" s="58"/>
      <c r="W756" s="58"/>
      <c r="X756" s="58"/>
      <c r="Y756" s="58"/>
      <c r="Z756" s="58"/>
      <c r="AA756" s="58"/>
      <c r="AB756" s="58"/>
      <c r="AC756" s="58"/>
      <c r="AD756" s="58"/>
      <c r="AE756" s="58"/>
      <c r="AF756" s="58" t="s">
        <v>3303</v>
      </c>
    </row>
    <row r="757" spans="1:32">
      <c r="A757" s="58" t="s">
        <v>873</v>
      </c>
      <c r="B757" s="58" t="s">
        <v>1913</v>
      </c>
      <c r="C757" s="58" t="s">
        <v>1914</v>
      </c>
      <c r="D757" s="58" t="s">
        <v>1897</v>
      </c>
      <c r="E757" s="64">
        <v>41640</v>
      </c>
      <c r="F757" s="64">
        <v>42004</v>
      </c>
      <c r="G757" s="58" t="s">
        <v>1898</v>
      </c>
      <c r="H757" s="58">
        <v>15.6</v>
      </c>
      <c r="I757" s="58"/>
      <c r="J757" s="58"/>
      <c r="K757" s="58"/>
      <c r="L757" s="58"/>
      <c r="M757" s="58"/>
      <c r="N757" s="58"/>
      <c r="O757" s="58"/>
      <c r="P757" s="58"/>
      <c r="Q757" s="58"/>
      <c r="R757" s="58"/>
      <c r="S757" s="58"/>
      <c r="T757" s="58"/>
      <c r="U757" s="58"/>
      <c r="V757" s="58"/>
      <c r="W757" s="58"/>
      <c r="X757" s="58"/>
      <c r="Y757" s="58"/>
      <c r="Z757" s="58"/>
      <c r="AA757" s="58"/>
      <c r="AB757" s="58"/>
      <c r="AC757" s="58"/>
      <c r="AD757" s="58"/>
      <c r="AE757" s="58"/>
      <c r="AF757" s="58" t="s">
        <v>3303</v>
      </c>
    </row>
    <row r="758" spans="1:32">
      <c r="A758" s="58" t="s">
        <v>2001</v>
      </c>
      <c r="B758" s="58" t="s">
        <v>1896</v>
      </c>
      <c r="D758" s="58" t="s">
        <v>1897</v>
      </c>
      <c r="E758" s="64">
        <v>41640</v>
      </c>
      <c r="F758" s="64">
        <v>42004</v>
      </c>
      <c r="G758" s="58" t="s">
        <v>1898</v>
      </c>
      <c r="H758" s="58">
        <v>0</v>
      </c>
      <c r="I758" s="58"/>
      <c r="J758" s="58"/>
      <c r="K758" s="58"/>
      <c r="L758" s="58"/>
      <c r="M758" s="58"/>
      <c r="N758" s="58"/>
      <c r="O758" s="58"/>
      <c r="P758" s="58"/>
      <c r="Q758" s="58"/>
      <c r="R758" s="58"/>
      <c r="S758" s="58"/>
      <c r="T758" s="58"/>
      <c r="U758" s="58"/>
      <c r="V758" s="58"/>
      <c r="W758" s="58"/>
      <c r="X758" s="58"/>
      <c r="Y758" s="58"/>
      <c r="Z758" s="58"/>
      <c r="AA758" s="58"/>
      <c r="AB758" s="58"/>
      <c r="AC758" s="58"/>
      <c r="AD758" s="58"/>
      <c r="AE758" s="58"/>
      <c r="AF758" s="58" t="s">
        <v>3303</v>
      </c>
    </row>
    <row r="759" spans="1:32">
      <c r="A759" s="58" t="s">
        <v>2002</v>
      </c>
      <c r="B759" s="58" t="s">
        <v>1899</v>
      </c>
      <c r="C759" s="58" t="s">
        <v>1900</v>
      </c>
      <c r="D759" s="58" t="s">
        <v>1897</v>
      </c>
      <c r="E759" s="64">
        <v>41640</v>
      </c>
      <c r="F759" s="64">
        <v>42004</v>
      </c>
      <c r="G759" s="58" t="s">
        <v>1898</v>
      </c>
      <c r="H759" s="58">
        <v>95</v>
      </c>
      <c r="I759" s="58"/>
      <c r="J759" s="58"/>
      <c r="K759" s="58"/>
      <c r="L759" s="58"/>
      <c r="M759" s="58"/>
      <c r="N759" s="58"/>
      <c r="O759" s="58"/>
      <c r="P759" s="58"/>
      <c r="Q759" s="58"/>
      <c r="R759" s="58"/>
      <c r="S759" s="58"/>
      <c r="T759" s="58"/>
      <c r="U759" s="58"/>
      <c r="V759" s="58"/>
      <c r="W759" s="58"/>
      <c r="X759" s="58"/>
      <c r="Y759" s="58"/>
      <c r="Z759" s="58"/>
      <c r="AA759" s="58"/>
      <c r="AB759" s="58"/>
      <c r="AC759" s="58"/>
      <c r="AD759" s="58"/>
      <c r="AE759" s="58"/>
      <c r="AF759" s="58" t="s">
        <v>3304</v>
      </c>
    </row>
    <row r="760" spans="1:32">
      <c r="A760" s="58" t="s">
        <v>2003</v>
      </c>
      <c r="B760" s="58" t="s">
        <v>1896</v>
      </c>
      <c r="D760" s="58" t="s">
        <v>1897</v>
      </c>
      <c r="E760" s="64">
        <v>41640</v>
      </c>
      <c r="F760" s="64">
        <v>42004</v>
      </c>
      <c r="G760" s="58" t="s">
        <v>1898</v>
      </c>
      <c r="H760" s="58">
        <v>0</v>
      </c>
      <c r="I760" s="58"/>
      <c r="J760" s="58"/>
      <c r="K760" s="58"/>
      <c r="L760" s="58"/>
      <c r="M760" s="58"/>
      <c r="N760" s="58"/>
      <c r="O760" s="58"/>
      <c r="P760" s="58"/>
      <c r="Q760" s="58"/>
      <c r="R760" s="58"/>
      <c r="S760" s="58"/>
      <c r="T760" s="58"/>
      <c r="U760" s="58"/>
      <c r="V760" s="58"/>
      <c r="W760" s="58"/>
      <c r="X760" s="58"/>
      <c r="Y760" s="58"/>
      <c r="Z760" s="58"/>
      <c r="AA760" s="58"/>
      <c r="AB760" s="58"/>
      <c r="AC760" s="58"/>
      <c r="AD760" s="58"/>
      <c r="AE760" s="58"/>
      <c r="AF760" s="58" t="s">
        <v>3304</v>
      </c>
    </row>
    <row r="761" spans="1:32">
      <c r="A761" s="58" t="s">
        <v>2004</v>
      </c>
      <c r="B761" s="58" t="s">
        <v>1896</v>
      </c>
      <c r="D761" s="58" t="s">
        <v>1897</v>
      </c>
      <c r="E761" s="64">
        <v>41640</v>
      </c>
      <c r="F761" s="64">
        <v>42004</v>
      </c>
      <c r="G761" s="58" t="s">
        <v>1898</v>
      </c>
      <c r="H761" s="58">
        <v>1</v>
      </c>
      <c r="I761" s="58"/>
      <c r="J761" s="58"/>
      <c r="K761" s="58"/>
      <c r="L761" s="58"/>
      <c r="M761" s="58"/>
      <c r="N761" s="58"/>
      <c r="O761" s="58"/>
      <c r="P761" s="58"/>
      <c r="Q761" s="58"/>
      <c r="R761" s="58"/>
      <c r="S761" s="58"/>
      <c r="T761" s="58"/>
      <c r="U761" s="58"/>
      <c r="V761" s="58"/>
      <c r="W761" s="58"/>
      <c r="X761" s="58"/>
      <c r="Y761" s="58"/>
      <c r="Z761" s="58"/>
      <c r="AA761" s="58"/>
      <c r="AB761" s="58"/>
      <c r="AC761" s="58"/>
      <c r="AD761" s="58"/>
      <c r="AE761" s="58"/>
      <c r="AF761" s="58" t="s">
        <v>3304</v>
      </c>
    </row>
    <row r="762" spans="1:32">
      <c r="A762" s="58" t="s">
        <v>2005</v>
      </c>
      <c r="B762" s="58" t="s">
        <v>1896</v>
      </c>
      <c r="D762" s="58" t="s">
        <v>1897</v>
      </c>
      <c r="E762" s="64">
        <v>41640</v>
      </c>
      <c r="F762" s="64">
        <v>42004</v>
      </c>
      <c r="G762" s="58" t="s">
        <v>1898</v>
      </c>
      <c r="H762" s="58">
        <v>1</v>
      </c>
      <c r="I762" s="58"/>
      <c r="J762" s="58"/>
      <c r="K762" s="58"/>
      <c r="L762" s="58"/>
      <c r="M762" s="58"/>
      <c r="N762" s="58"/>
      <c r="O762" s="58"/>
      <c r="P762" s="58"/>
      <c r="Q762" s="58"/>
      <c r="R762" s="58"/>
      <c r="S762" s="58"/>
      <c r="T762" s="58"/>
      <c r="U762" s="58"/>
      <c r="V762" s="58"/>
      <c r="W762" s="58"/>
      <c r="X762" s="58"/>
      <c r="Y762" s="58"/>
      <c r="Z762" s="58"/>
      <c r="AA762" s="58"/>
      <c r="AB762" s="58"/>
      <c r="AC762" s="58"/>
      <c r="AD762" s="58"/>
      <c r="AE762" s="58"/>
      <c r="AF762" s="58" t="s">
        <v>3304</v>
      </c>
    </row>
    <row r="763" spans="1:32">
      <c r="A763" s="58" t="s">
        <v>2006</v>
      </c>
      <c r="B763" s="58" t="s">
        <v>1896</v>
      </c>
      <c r="C763" s="58" t="s">
        <v>1914</v>
      </c>
      <c r="D763" s="58" t="s">
        <v>1897</v>
      </c>
      <c r="E763" s="64">
        <v>41640</v>
      </c>
      <c r="F763" s="64">
        <v>42004</v>
      </c>
      <c r="G763" s="58" t="s">
        <v>1898</v>
      </c>
      <c r="H763" s="58">
        <v>22</v>
      </c>
      <c r="I763" s="58"/>
      <c r="J763" s="58"/>
      <c r="K763" s="58"/>
      <c r="L763" s="58"/>
      <c r="M763" s="58"/>
      <c r="N763" s="58"/>
      <c r="O763" s="58"/>
      <c r="P763" s="58"/>
      <c r="Q763" s="58"/>
      <c r="R763" s="58"/>
      <c r="S763" s="58"/>
      <c r="T763" s="58"/>
      <c r="U763" s="58"/>
      <c r="V763" s="58"/>
      <c r="W763" s="58"/>
      <c r="X763" s="58"/>
      <c r="Y763" s="58"/>
      <c r="Z763" s="58"/>
      <c r="AA763" s="58"/>
      <c r="AB763" s="58"/>
      <c r="AC763" s="58"/>
      <c r="AD763" s="58"/>
      <c r="AE763" s="58"/>
      <c r="AF763" s="58" t="s">
        <v>3304</v>
      </c>
    </row>
    <row r="764" spans="1:32">
      <c r="A764" s="58" t="s">
        <v>2007</v>
      </c>
      <c r="B764" s="58" t="s">
        <v>1896</v>
      </c>
      <c r="D764" s="58" t="s">
        <v>1897</v>
      </c>
      <c r="E764" s="64">
        <v>41640</v>
      </c>
      <c r="F764" s="64">
        <v>42004</v>
      </c>
      <c r="G764" s="58" t="s">
        <v>1903</v>
      </c>
      <c r="H764" s="58">
        <v>0.08</v>
      </c>
      <c r="I764" s="58">
        <v>0.04</v>
      </c>
      <c r="J764" s="58">
        <v>0.01</v>
      </c>
      <c r="K764" s="58">
        <v>0.01</v>
      </c>
      <c r="L764" s="58">
        <v>0.04</v>
      </c>
      <c r="M764" s="58">
        <v>0.27</v>
      </c>
      <c r="N764" s="58">
        <v>0.94</v>
      </c>
      <c r="O764" s="58">
        <v>1</v>
      </c>
      <c r="P764" s="58">
        <v>0.96</v>
      </c>
      <c r="Q764" s="58">
        <v>0.84</v>
      </c>
      <c r="R764" s="58">
        <v>0.76</v>
      </c>
      <c r="S764" s="58">
        <v>0.61</v>
      </c>
      <c r="T764" s="58">
        <v>0.53</v>
      </c>
      <c r="U764" s="58">
        <v>0.47</v>
      </c>
      <c r="V764" s="58">
        <v>0.41</v>
      </c>
      <c r="W764" s="58">
        <v>0.47</v>
      </c>
      <c r="X764" s="58">
        <v>0.55000000000000004</v>
      </c>
      <c r="Y764" s="58">
        <v>0.73</v>
      </c>
      <c r="Z764" s="58">
        <v>0.86</v>
      </c>
      <c r="AA764" s="58">
        <v>0.82</v>
      </c>
      <c r="AB764" s="58">
        <v>0.75</v>
      </c>
      <c r="AC764" s="58">
        <v>0.61</v>
      </c>
      <c r="AD764" s="58">
        <v>0.53</v>
      </c>
      <c r="AE764" s="58">
        <v>0.28999999999999998</v>
      </c>
      <c r="AF764" s="58" t="s">
        <v>3304</v>
      </c>
    </row>
    <row r="765" spans="1:32">
      <c r="A765" s="58" t="s">
        <v>2008</v>
      </c>
      <c r="B765" s="58" t="s">
        <v>1924</v>
      </c>
      <c r="D765" s="58" t="s">
        <v>1906</v>
      </c>
      <c r="E765" s="64">
        <v>41640</v>
      </c>
      <c r="F765" s="64">
        <v>42004</v>
      </c>
      <c r="G765" s="58" t="s">
        <v>1903</v>
      </c>
      <c r="H765" s="58">
        <v>0.05</v>
      </c>
      <c r="I765" s="58">
        <v>0.05</v>
      </c>
      <c r="J765" s="58">
        <v>0.05</v>
      </c>
      <c r="K765" s="58">
        <v>0.05</v>
      </c>
      <c r="L765" s="58">
        <v>0.1</v>
      </c>
      <c r="M765" s="58">
        <v>0.2</v>
      </c>
      <c r="N765" s="58">
        <v>0.4</v>
      </c>
      <c r="O765" s="58">
        <v>0.5</v>
      </c>
      <c r="P765" s="58">
        <v>0.5</v>
      </c>
      <c r="Q765" s="58">
        <v>0.35</v>
      </c>
      <c r="R765" s="58">
        <v>0.15</v>
      </c>
      <c r="S765" s="58">
        <v>0.15</v>
      </c>
      <c r="T765" s="58">
        <v>0.15</v>
      </c>
      <c r="U765" s="58">
        <v>0.15</v>
      </c>
      <c r="V765" s="58">
        <v>0.15</v>
      </c>
      <c r="W765" s="58">
        <v>0.15</v>
      </c>
      <c r="X765" s="58">
        <v>0.35</v>
      </c>
      <c r="Y765" s="58">
        <v>0.5</v>
      </c>
      <c r="Z765" s="58">
        <v>0.5</v>
      </c>
      <c r="AA765" s="58">
        <v>0.4</v>
      </c>
      <c r="AB765" s="58">
        <v>0.4</v>
      </c>
      <c r="AC765" s="58">
        <v>0.3</v>
      </c>
      <c r="AD765" s="58">
        <v>0.2</v>
      </c>
      <c r="AE765" s="58">
        <v>0.1</v>
      </c>
      <c r="AF765" s="58" t="s">
        <v>3304</v>
      </c>
    </row>
    <row r="766" spans="1:32">
      <c r="A766" s="58" t="s">
        <v>2008</v>
      </c>
      <c r="B766" s="58" t="s">
        <v>1924</v>
      </c>
      <c r="D766" s="58" t="s">
        <v>1904</v>
      </c>
      <c r="E766" s="64">
        <v>41640</v>
      </c>
      <c r="F766" s="64">
        <v>42004</v>
      </c>
      <c r="G766" s="58" t="s">
        <v>1898</v>
      </c>
      <c r="H766" s="58">
        <v>0.05</v>
      </c>
      <c r="I766" s="58"/>
      <c r="J766" s="58"/>
      <c r="K766" s="58"/>
      <c r="L766" s="58"/>
      <c r="M766" s="58"/>
      <c r="N766" s="58"/>
      <c r="O766" s="58"/>
      <c r="P766" s="58"/>
      <c r="Q766" s="58"/>
      <c r="R766" s="58"/>
      <c r="S766" s="58"/>
      <c r="T766" s="58"/>
      <c r="U766" s="58"/>
      <c r="V766" s="58"/>
      <c r="W766" s="58"/>
      <c r="X766" s="58"/>
      <c r="Y766" s="58"/>
      <c r="Z766" s="58"/>
      <c r="AA766" s="58"/>
      <c r="AB766" s="58"/>
      <c r="AC766" s="58"/>
      <c r="AD766" s="58"/>
      <c r="AE766" s="58"/>
      <c r="AF766" s="58" t="s">
        <v>3304</v>
      </c>
    </row>
    <row r="767" spans="1:32">
      <c r="A767" s="58" t="s">
        <v>2008</v>
      </c>
      <c r="B767" s="58" t="s">
        <v>1924</v>
      </c>
      <c r="D767" s="58" t="s">
        <v>1905</v>
      </c>
      <c r="E767" s="64">
        <v>41640</v>
      </c>
      <c r="F767" s="64">
        <v>42004</v>
      </c>
      <c r="G767" s="58" t="s">
        <v>1898</v>
      </c>
      <c r="H767" s="58">
        <v>0.5</v>
      </c>
      <c r="I767" s="58"/>
      <c r="J767" s="58"/>
      <c r="K767" s="58"/>
      <c r="L767" s="58"/>
      <c r="M767" s="58"/>
      <c r="N767" s="58"/>
      <c r="O767" s="58"/>
      <c r="P767" s="58"/>
      <c r="Q767" s="58"/>
      <c r="R767" s="58"/>
      <c r="S767" s="58"/>
      <c r="T767" s="58"/>
      <c r="U767" s="58"/>
      <c r="V767" s="58"/>
      <c r="W767" s="58"/>
      <c r="X767" s="58"/>
      <c r="Y767" s="58"/>
      <c r="Z767" s="58"/>
      <c r="AA767" s="58"/>
      <c r="AB767" s="58"/>
      <c r="AC767" s="58"/>
      <c r="AD767" s="58"/>
      <c r="AE767" s="58"/>
      <c r="AF767" s="58" t="s">
        <v>3304</v>
      </c>
    </row>
    <row r="768" spans="1:32">
      <c r="A768" s="58" t="s">
        <v>2009</v>
      </c>
      <c r="B768" s="58" t="s">
        <v>1913</v>
      </c>
      <c r="C768" s="58" t="s">
        <v>1914</v>
      </c>
      <c r="D768" s="58" t="s">
        <v>1897</v>
      </c>
      <c r="E768" s="64">
        <v>41640</v>
      </c>
      <c r="F768" s="64">
        <v>42004</v>
      </c>
      <c r="G768" s="58" t="s">
        <v>1898</v>
      </c>
      <c r="H768" s="58">
        <v>0</v>
      </c>
      <c r="I768" s="58"/>
      <c r="J768" s="58"/>
      <c r="K768" s="58"/>
      <c r="L768" s="58"/>
      <c r="M768" s="58"/>
      <c r="N768" s="58"/>
      <c r="O768" s="58"/>
      <c r="P768" s="58"/>
      <c r="Q768" s="58"/>
      <c r="R768" s="58"/>
      <c r="S768" s="58"/>
      <c r="T768" s="58"/>
      <c r="U768" s="58"/>
      <c r="V768" s="58"/>
      <c r="W768" s="58"/>
      <c r="X768" s="58"/>
      <c r="Y768" s="58"/>
      <c r="Z768" s="58"/>
      <c r="AA768" s="58"/>
      <c r="AB768" s="58"/>
      <c r="AC768" s="58"/>
      <c r="AD768" s="58"/>
      <c r="AE768" s="58"/>
      <c r="AF768" s="58" t="s">
        <v>3304</v>
      </c>
    </row>
    <row r="769" spans="1:32">
      <c r="A769" s="58" t="s">
        <v>2010</v>
      </c>
      <c r="B769" s="58" t="s">
        <v>1913</v>
      </c>
      <c r="C769" s="58" t="s">
        <v>1914</v>
      </c>
      <c r="D769" s="58" t="s">
        <v>1897</v>
      </c>
      <c r="E769" s="64">
        <v>41640</v>
      </c>
      <c r="F769" s="64">
        <v>42004</v>
      </c>
      <c r="G769" s="58" t="s">
        <v>1898</v>
      </c>
      <c r="H769" s="58">
        <v>0</v>
      </c>
      <c r="I769" s="58"/>
      <c r="J769" s="58"/>
      <c r="K769" s="58"/>
      <c r="L769" s="58"/>
      <c r="M769" s="58"/>
      <c r="N769" s="58"/>
      <c r="O769" s="58"/>
      <c r="P769" s="58"/>
      <c r="Q769" s="58"/>
      <c r="R769" s="58"/>
      <c r="S769" s="58"/>
      <c r="T769" s="58"/>
      <c r="U769" s="58"/>
      <c r="V769" s="58"/>
      <c r="W769" s="58"/>
      <c r="X769" s="58"/>
      <c r="Y769" s="58"/>
      <c r="Z769" s="58"/>
      <c r="AA769" s="58"/>
      <c r="AB769" s="58"/>
      <c r="AC769" s="58"/>
      <c r="AD769" s="58"/>
      <c r="AE769" s="58"/>
      <c r="AF769" s="58" t="s">
        <v>3304</v>
      </c>
    </row>
    <row r="770" spans="1:32">
      <c r="A770" s="58" t="s">
        <v>2011</v>
      </c>
      <c r="B770" s="58" t="s">
        <v>1913</v>
      </c>
      <c r="C770" s="58" t="s">
        <v>1914</v>
      </c>
      <c r="D770" s="58" t="s">
        <v>1906</v>
      </c>
      <c r="E770" s="64">
        <v>41640</v>
      </c>
      <c r="F770" s="64">
        <v>42004</v>
      </c>
      <c r="G770" s="58" t="s">
        <v>1898</v>
      </c>
      <c r="H770" s="58">
        <v>29.4</v>
      </c>
      <c r="I770" s="58"/>
      <c r="J770" s="58"/>
      <c r="K770" s="58"/>
      <c r="L770" s="58"/>
      <c r="M770" s="58"/>
      <c r="N770" s="58"/>
      <c r="O770" s="58"/>
      <c r="P770" s="58"/>
      <c r="Q770" s="58"/>
      <c r="R770" s="58"/>
      <c r="S770" s="58"/>
      <c r="T770" s="58"/>
      <c r="U770" s="58"/>
      <c r="V770" s="58"/>
      <c r="W770" s="58"/>
      <c r="X770" s="58"/>
      <c r="Y770" s="58"/>
      <c r="Z770" s="58"/>
      <c r="AA770" s="58"/>
      <c r="AB770" s="58"/>
      <c r="AC770" s="58"/>
      <c r="AD770" s="58"/>
      <c r="AE770" s="58"/>
      <c r="AF770" s="58" t="s">
        <v>3304</v>
      </c>
    </row>
    <row r="771" spans="1:32">
      <c r="A771" s="58" t="s">
        <v>2011</v>
      </c>
      <c r="B771" s="58" t="s">
        <v>1913</v>
      </c>
      <c r="C771" s="58" t="s">
        <v>1914</v>
      </c>
      <c r="D771" s="58" t="s">
        <v>1930</v>
      </c>
      <c r="E771" s="64">
        <v>41640</v>
      </c>
      <c r="F771" s="64">
        <v>42004</v>
      </c>
      <c r="G771" s="58" t="s">
        <v>1903</v>
      </c>
      <c r="H771" s="58">
        <v>29.4</v>
      </c>
      <c r="I771" s="58">
        <v>29.4</v>
      </c>
      <c r="J771" s="58">
        <v>29.4</v>
      </c>
      <c r="K771" s="58">
        <v>29.4</v>
      </c>
      <c r="L771" s="58">
        <v>29.4</v>
      </c>
      <c r="M771" s="58">
        <v>29.4</v>
      </c>
      <c r="N771" s="58">
        <v>29.4</v>
      </c>
      <c r="O771" s="58">
        <v>26.7</v>
      </c>
      <c r="P771" s="58">
        <v>23.9</v>
      </c>
      <c r="Q771" s="58">
        <v>23.9</v>
      </c>
      <c r="R771" s="58">
        <v>23.9</v>
      </c>
      <c r="S771" s="58">
        <v>23.9</v>
      </c>
      <c r="T771" s="58">
        <v>23.9</v>
      </c>
      <c r="U771" s="58">
        <v>23.9</v>
      </c>
      <c r="V771" s="58">
        <v>23.9</v>
      </c>
      <c r="W771" s="58">
        <v>23.9</v>
      </c>
      <c r="X771" s="58">
        <v>23.9</v>
      </c>
      <c r="Y771" s="58">
        <v>26.7</v>
      </c>
      <c r="Z771" s="58">
        <v>29.4</v>
      </c>
      <c r="AA771" s="58">
        <v>29.4</v>
      </c>
      <c r="AB771" s="58">
        <v>29.4</v>
      </c>
      <c r="AC771" s="58">
        <v>29.4</v>
      </c>
      <c r="AD771" s="58">
        <v>29.4</v>
      </c>
      <c r="AE771" s="58">
        <v>29.4</v>
      </c>
      <c r="AF771" s="58" t="s">
        <v>3304</v>
      </c>
    </row>
    <row r="772" spans="1:32">
      <c r="A772" s="58" t="s">
        <v>2012</v>
      </c>
      <c r="B772" s="58" t="s">
        <v>1913</v>
      </c>
      <c r="C772" s="58" t="s">
        <v>1914</v>
      </c>
      <c r="D772" s="58" t="s">
        <v>1906</v>
      </c>
      <c r="E772" s="64">
        <v>41640</v>
      </c>
      <c r="F772" s="64">
        <v>42004</v>
      </c>
      <c r="G772" s="58" t="s">
        <v>1898</v>
      </c>
      <c r="H772" s="58">
        <v>23.9</v>
      </c>
      <c r="I772" s="58"/>
      <c r="J772" s="58"/>
      <c r="K772" s="58"/>
      <c r="L772" s="58"/>
      <c r="M772" s="58"/>
      <c r="N772" s="58"/>
      <c r="O772" s="58"/>
      <c r="P772" s="58"/>
      <c r="Q772" s="58"/>
      <c r="R772" s="58"/>
      <c r="S772" s="58"/>
      <c r="T772" s="58"/>
      <c r="U772" s="58"/>
      <c r="V772" s="58"/>
      <c r="W772" s="58"/>
      <c r="X772" s="58"/>
      <c r="Y772" s="58"/>
      <c r="Z772" s="58"/>
      <c r="AA772" s="58"/>
      <c r="AB772" s="58"/>
      <c r="AC772" s="58"/>
      <c r="AD772" s="58"/>
      <c r="AE772" s="58"/>
      <c r="AF772" s="58" t="s">
        <v>3304</v>
      </c>
    </row>
    <row r="773" spans="1:32">
      <c r="A773" s="58" t="s">
        <v>2012</v>
      </c>
      <c r="B773" s="58" t="s">
        <v>1913</v>
      </c>
      <c r="C773" s="58" t="s">
        <v>1914</v>
      </c>
      <c r="D773" s="58" t="s">
        <v>1930</v>
      </c>
      <c r="E773" s="64">
        <v>41640</v>
      </c>
      <c r="F773" s="64">
        <v>42004</v>
      </c>
      <c r="G773" s="58" t="s">
        <v>1903</v>
      </c>
      <c r="H773" s="58">
        <v>29.4</v>
      </c>
      <c r="I773" s="58">
        <v>29.4</v>
      </c>
      <c r="J773" s="58">
        <v>29.4</v>
      </c>
      <c r="K773" s="58">
        <v>29.4</v>
      </c>
      <c r="L773" s="58">
        <v>29.4</v>
      </c>
      <c r="M773" s="58">
        <v>29.4</v>
      </c>
      <c r="N773" s="58">
        <v>29.4</v>
      </c>
      <c r="O773" s="58">
        <v>26.7</v>
      </c>
      <c r="P773" s="58">
        <v>23.9</v>
      </c>
      <c r="Q773" s="58">
        <v>23.9</v>
      </c>
      <c r="R773" s="58">
        <v>23.9</v>
      </c>
      <c r="S773" s="58">
        <v>23.9</v>
      </c>
      <c r="T773" s="58">
        <v>23.9</v>
      </c>
      <c r="U773" s="58">
        <v>23.9</v>
      </c>
      <c r="V773" s="58">
        <v>23.9</v>
      </c>
      <c r="W773" s="58">
        <v>23.9</v>
      </c>
      <c r="X773" s="58">
        <v>23.9</v>
      </c>
      <c r="Y773" s="58">
        <v>26.7</v>
      </c>
      <c r="Z773" s="58">
        <v>29.4</v>
      </c>
      <c r="AA773" s="58">
        <v>29.4</v>
      </c>
      <c r="AB773" s="58">
        <v>29.4</v>
      </c>
      <c r="AC773" s="58">
        <v>29.4</v>
      </c>
      <c r="AD773" s="58">
        <v>29.4</v>
      </c>
      <c r="AE773" s="58">
        <v>29.4</v>
      </c>
      <c r="AF773" s="58" t="s">
        <v>3304</v>
      </c>
    </row>
    <row r="774" spans="1:32">
      <c r="A774" s="58" t="s">
        <v>2013</v>
      </c>
      <c r="B774" s="58" t="s">
        <v>1913</v>
      </c>
      <c r="C774" s="58" t="s">
        <v>1914</v>
      </c>
      <c r="D774" s="58" t="s">
        <v>1906</v>
      </c>
      <c r="E774" s="64">
        <v>41640</v>
      </c>
      <c r="F774" s="64">
        <v>42004</v>
      </c>
      <c r="G774" s="58" t="s">
        <v>1898</v>
      </c>
      <c r="H774" s="58">
        <v>29.4</v>
      </c>
      <c r="I774" s="58"/>
      <c r="J774" s="58"/>
      <c r="K774" s="58"/>
      <c r="L774" s="58"/>
      <c r="M774" s="58"/>
      <c r="N774" s="58"/>
      <c r="O774" s="58"/>
      <c r="P774" s="58"/>
      <c r="Q774" s="58"/>
      <c r="R774" s="58"/>
      <c r="S774" s="58"/>
      <c r="T774" s="58"/>
      <c r="U774" s="58"/>
      <c r="V774" s="58"/>
      <c r="W774" s="58"/>
      <c r="X774" s="58"/>
      <c r="Y774" s="58"/>
      <c r="Z774" s="58"/>
      <c r="AA774" s="58"/>
      <c r="AB774" s="58"/>
      <c r="AC774" s="58"/>
      <c r="AD774" s="58"/>
      <c r="AE774" s="58"/>
      <c r="AF774" s="58" t="s">
        <v>3304</v>
      </c>
    </row>
    <row r="775" spans="1:32">
      <c r="A775" s="58" t="s">
        <v>2013</v>
      </c>
      <c r="B775" s="58" t="s">
        <v>1913</v>
      </c>
      <c r="C775" s="58" t="s">
        <v>1914</v>
      </c>
      <c r="D775" s="58" t="s">
        <v>1930</v>
      </c>
      <c r="E775" s="64">
        <v>41640</v>
      </c>
      <c r="F775" s="64">
        <v>42004</v>
      </c>
      <c r="G775" s="58" t="s">
        <v>1903</v>
      </c>
      <c r="H775" s="58">
        <v>29.4</v>
      </c>
      <c r="I775" s="58">
        <v>29.4</v>
      </c>
      <c r="J775" s="58">
        <v>29.4</v>
      </c>
      <c r="K775" s="58">
        <v>29.4</v>
      </c>
      <c r="L775" s="58">
        <v>29.4</v>
      </c>
      <c r="M775" s="58">
        <v>29.4</v>
      </c>
      <c r="N775" s="58">
        <v>29.4</v>
      </c>
      <c r="O775" s="58">
        <v>26.7</v>
      </c>
      <c r="P775" s="58">
        <v>23.9</v>
      </c>
      <c r="Q775" s="58">
        <v>23.9</v>
      </c>
      <c r="R775" s="58">
        <v>23.9</v>
      </c>
      <c r="S775" s="58">
        <v>23.9</v>
      </c>
      <c r="T775" s="58">
        <v>23.9</v>
      </c>
      <c r="U775" s="58">
        <v>23.9</v>
      </c>
      <c r="V775" s="58">
        <v>23.9</v>
      </c>
      <c r="W775" s="58">
        <v>23.9</v>
      </c>
      <c r="X775" s="58">
        <v>23.9</v>
      </c>
      <c r="Y775" s="58">
        <v>26.7</v>
      </c>
      <c r="Z775" s="58">
        <v>29.4</v>
      </c>
      <c r="AA775" s="58">
        <v>29.4</v>
      </c>
      <c r="AB775" s="58">
        <v>29.4</v>
      </c>
      <c r="AC775" s="58">
        <v>29.4</v>
      </c>
      <c r="AD775" s="58">
        <v>29.4</v>
      </c>
      <c r="AE775" s="58">
        <v>29.4</v>
      </c>
      <c r="AF775" s="58" t="s">
        <v>3304</v>
      </c>
    </row>
    <row r="776" spans="1:32">
      <c r="A776" s="58" t="s">
        <v>2014</v>
      </c>
      <c r="B776" s="58" t="s">
        <v>1913</v>
      </c>
      <c r="C776" s="58" t="s">
        <v>1914</v>
      </c>
      <c r="D776" s="58" t="s">
        <v>1906</v>
      </c>
      <c r="E776" s="64">
        <v>41640</v>
      </c>
      <c r="F776" s="64">
        <v>42004</v>
      </c>
      <c r="G776" s="58" t="s">
        <v>1898</v>
      </c>
      <c r="H776" s="58">
        <v>29.4</v>
      </c>
      <c r="I776" s="58"/>
      <c r="J776" s="58"/>
      <c r="K776" s="58"/>
      <c r="L776" s="58"/>
      <c r="M776" s="58"/>
      <c r="N776" s="58"/>
      <c r="O776" s="58"/>
      <c r="P776" s="58"/>
      <c r="Q776" s="58"/>
      <c r="R776" s="58"/>
      <c r="S776" s="58"/>
      <c r="T776" s="58"/>
      <c r="U776" s="58"/>
      <c r="V776" s="58"/>
      <c r="W776" s="58"/>
      <c r="X776" s="58"/>
      <c r="Y776" s="58"/>
      <c r="Z776" s="58"/>
      <c r="AA776" s="58"/>
      <c r="AB776" s="58"/>
      <c r="AC776" s="58"/>
      <c r="AD776" s="58"/>
      <c r="AE776" s="58"/>
      <c r="AF776" s="58" t="s">
        <v>3304</v>
      </c>
    </row>
    <row r="777" spans="1:32">
      <c r="A777" s="58" t="s">
        <v>2014</v>
      </c>
      <c r="B777" s="58" t="s">
        <v>1913</v>
      </c>
      <c r="C777" s="58" t="s">
        <v>1914</v>
      </c>
      <c r="D777" s="58" t="s">
        <v>1930</v>
      </c>
      <c r="E777" s="64">
        <v>41640</v>
      </c>
      <c r="F777" s="64">
        <v>42004</v>
      </c>
      <c r="G777" s="58" t="s">
        <v>1903</v>
      </c>
      <c r="H777" s="58">
        <v>29.4</v>
      </c>
      <c r="I777" s="58">
        <v>29.4</v>
      </c>
      <c r="J777" s="58">
        <v>29.4</v>
      </c>
      <c r="K777" s="58">
        <v>29.4</v>
      </c>
      <c r="L777" s="58">
        <v>29.4</v>
      </c>
      <c r="M777" s="58">
        <v>29.4</v>
      </c>
      <c r="N777" s="58">
        <v>29.4</v>
      </c>
      <c r="O777" s="58">
        <v>26.7</v>
      </c>
      <c r="P777" s="58">
        <v>23.9</v>
      </c>
      <c r="Q777" s="58">
        <v>23.9</v>
      </c>
      <c r="R777" s="58">
        <v>23.9</v>
      </c>
      <c r="S777" s="58">
        <v>23.9</v>
      </c>
      <c r="T777" s="58">
        <v>23.9</v>
      </c>
      <c r="U777" s="58">
        <v>23.9</v>
      </c>
      <c r="V777" s="58">
        <v>23.9</v>
      </c>
      <c r="W777" s="58">
        <v>23.9</v>
      </c>
      <c r="X777" s="58">
        <v>23.9</v>
      </c>
      <c r="Y777" s="58">
        <v>26.7</v>
      </c>
      <c r="Z777" s="58">
        <v>29.4</v>
      </c>
      <c r="AA777" s="58">
        <v>29.4</v>
      </c>
      <c r="AB777" s="58">
        <v>29.4</v>
      </c>
      <c r="AC777" s="58">
        <v>29.4</v>
      </c>
      <c r="AD777" s="58">
        <v>29.4</v>
      </c>
      <c r="AE777" s="58">
        <v>29.4</v>
      </c>
      <c r="AF777" s="58" t="s">
        <v>3304</v>
      </c>
    </row>
    <row r="778" spans="1:32">
      <c r="A778" s="58" t="s">
        <v>2015</v>
      </c>
      <c r="B778" s="58" t="s">
        <v>1896</v>
      </c>
      <c r="D778" s="58" t="s">
        <v>1897</v>
      </c>
      <c r="E778" s="64">
        <v>41640</v>
      </c>
      <c r="F778" s="64">
        <v>42004</v>
      </c>
      <c r="G778" s="58" t="s">
        <v>1898</v>
      </c>
      <c r="H778" s="58">
        <v>0</v>
      </c>
      <c r="I778" s="58"/>
      <c r="J778" s="58"/>
      <c r="K778" s="58"/>
      <c r="L778" s="58"/>
      <c r="M778" s="58"/>
      <c r="N778" s="58"/>
      <c r="O778" s="58"/>
      <c r="P778" s="58"/>
      <c r="Q778" s="58"/>
      <c r="R778" s="58"/>
      <c r="S778" s="58"/>
      <c r="T778" s="58"/>
      <c r="U778" s="58"/>
      <c r="V778" s="58"/>
      <c r="W778" s="58"/>
      <c r="X778" s="58"/>
      <c r="Y778" s="58"/>
      <c r="Z778" s="58"/>
      <c r="AA778" s="58"/>
      <c r="AB778" s="58"/>
      <c r="AC778" s="58"/>
      <c r="AD778" s="58"/>
      <c r="AE778" s="58"/>
      <c r="AF778" s="58" t="s">
        <v>3304</v>
      </c>
    </row>
    <row r="779" spans="1:32">
      <c r="A779" s="58" t="s">
        <v>2016</v>
      </c>
      <c r="B779" s="58" t="s">
        <v>1896</v>
      </c>
      <c r="D779" s="58" t="s">
        <v>1897</v>
      </c>
      <c r="E779" s="64">
        <v>41640</v>
      </c>
      <c r="F779" s="64">
        <v>42004</v>
      </c>
      <c r="G779" s="58" t="s">
        <v>1898</v>
      </c>
      <c r="H779" s="58">
        <v>1</v>
      </c>
      <c r="I779" s="58"/>
      <c r="J779" s="58"/>
      <c r="K779" s="58"/>
      <c r="L779" s="58"/>
      <c r="M779" s="58"/>
      <c r="N779" s="58"/>
      <c r="O779" s="58"/>
      <c r="P779" s="58"/>
      <c r="Q779" s="58"/>
      <c r="R779" s="58"/>
      <c r="S779" s="58"/>
      <c r="T779" s="58"/>
      <c r="U779" s="58"/>
      <c r="V779" s="58"/>
      <c r="W779" s="58"/>
      <c r="X779" s="58"/>
      <c r="Y779" s="58"/>
      <c r="Z779" s="58"/>
      <c r="AA779" s="58"/>
      <c r="AB779" s="58"/>
      <c r="AC779" s="58"/>
      <c r="AD779" s="58"/>
      <c r="AE779" s="58"/>
      <c r="AF779" s="58" t="s">
        <v>3304</v>
      </c>
    </row>
    <row r="780" spans="1:32">
      <c r="A780" s="58" t="s">
        <v>2017</v>
      </c>
      <c r="B780" s="58" t="s">
        <v>1896</v>
      </c>
      <c r="D780" s="58" t="s">
        <v>1897</v>
      </c>
      <c r="E780" s="64">
        <v>41640</v>
      </c>
      <c r="F780" s="64">
        <v>42004</v>
      </c>
      <c r="G780" s="58" t="s">
        <v>1898</v>
      </c>
      <c r="H780" s="58">
        <v>4</v>
      </c>
      <c r="I780" s="58"/>
      <c r="J780" s="58"/>
      <c r="K780" s="58"/>
      <c r="L780" s="58"/>
      <c r="M780" s="58"/>
      <c r="N780" s="58"/>
      <c r="O780" s="58"/>
      <c r="P780" s="58"/>
      <c r="Q780" s="58"/>
      <c r="R780" s="58"/>
      <c r="S780" s="58"/>
      <c r="T780" s="58"/>
      <c r="U780" s="58"/>
      <c r="V780" s="58"/>
      <c r="W780" s="58"/>
      <c r="X780" s="58"/>
      <c r="Y780" s="58"/>
      <c r="Z780" s="58"/>
      <c r="AA780" s="58"/>
      <c r="AB780" s="58"/>
      <c r="AC780" s="58"/>
      <c r="AD780" s="58"/>
      <c r="AE780" s="58"/>
      <c r="AF780" s="58" t="s">
        <v>3304</v>
      </c>
    </row>
    <row r="781" spans="1:32">
      <c r="A781" s="58" t="s">
        <v>2018</v>
      </c>
      <c r="B781" s="58" t="s">
        <v>0</v>
      </c>
      <c r="D781" s="58" t="s">
        <v>1897</v>
      </c>
      <c r="E781" s="64">
        <v>41640</v>
      </c>
      <c r="F781" s="64">
        <v>42004</v>
      </c>
      <c r="G781" s="58" t="s">
        <v>1898</v>
      </c>
      <c r="H781" s="58">
        <v>1</v>
      </c>
      <c r="I781" s="58"/>
      <c r="J781" s="58"/>
      <c r="K781" s="58"/>
      <c r="L781" s="58"/>
      <c r="M781" s="58"/>
      <c r="N781" s="58"/>
      <c r="O781" s="58"/>
      <c r="P781" s="58"/>
      <c r="Q781" s="58"/>
      <c r="R781" s="58"/>
      <c r="S781" s="58"/>
      <c r="T781" s="58"/>
      <c r="U781" s="58"/>
      <c r="V781" s="58"/>
      <c r="W781" s="58"/>
      <c r="X781" s="58"/>
      <c r="Y781" s="58"/>
      <c r="Z781" s="58"/>
      <c r="AA781" s="58"/>
      <c r="AB781" s="58"/>
      <c r="AC781" s="58"/>
      <c r="AD781" s="58"/>
      <c r="AE781" s="58"/>
      <c r="AF781" s="58" t="s">
        <v>3304</v>
      </c>
    </row>
    <row r="782" spans="1:32">
      <c r="A782" s="58" t="s">
        <v>2019</v>
      </c>
      <c r="B782" s="58" t="s">
        <v>0</v>
      </c>
      <c r="D782" s="58" t="s">
        <v>1906</v>
      </c>
      <c r="E782" s="64">
        <v>41640</v>
      </c>
      <c r="F782" s="64">
        <v>42004</v>
      </c>
      <c r="G782" s="58" t="s">
        <v>1903</v>
      </c>
      <c r="H782" s="58">
        <v>0.05</v>
      </c>
      <c r="I782" s="58">
        <v>0.05</v>
      </c>
      <c r="J782" s="58">
        <v>0.05</v>
      </c>
      <c r="K782" s="58">
        <v>0.05</v>
      </c>
      <c r="L782" s="58">
        <v>0.1</v>
      </c>
      <c r="M782" s="58">
        <v>0.2</v>
      </c>
      <c r="N782" s="58">
        <v>0.4</v>
      </c>
      <c r="O782" s="58">
        <v>0.5</v>
      </c>
      <c r="P782" s="58">
        <v>0.5</v>
      </c>
      <c r="Q782" s="58">
        <v>0.35</v>
      </c>
      <c r="R782" s="58">
        <v>0.15</v>
      </c>
      <c r="S782" s="58">
        <v>0.15</v>
      </c>
      <c r="T782" s="58">
        <v>0.15</v>
      </c>
      <c r="U782" s="58">
        <v>0.15</v>
      </c>
      <c r="V782" s="58">
        <v>0.15</v>
      </c>
      <c r="W782" s="58">
        <v>0.15</v>
      </c>
      <c r="X782" s="58">
        <v>0.35</v>
      </c>
      <c r="Y782" s="58">
        <v>0.5</v>
      </c>
      <c r="Z782" s="58">
        <v>0.5</v>
      </c>
      <c r="AA782" s="58">
        <v>0.4</v>
      </c>
      <c r="AB782" s="58">
        <v>0.4</v>
      </c>
      <c r="AC782" s="58">
        <v>0.3</v>
      </c>
      <c r="AD782" s="58">
        <v>0.2</v>
      </c>
      <c r="AE782" s="58">
        <v>0.1</v>
      </c>
      <c r="AF782" s="58" t="s">
        <v>3304</v>
      </c>
    </row>
    <row r="783" spans="1:32">
      <c r="A783" s="58" t="s">
        <v>2019</v>
      </c>
      <c r="B783" s="58" t="s">
        <v>0</v>
      </c>
      <c r="D783" s="58" t="s">
        <v>1904</v>
      </c>
      <c r="E783" s="64">
        <v>41640</v>
      </c>
      <c r="F783" s="64">
        <v>42004</v>
      </c>
      <c r="G783" s="58" t="s">
        <v>1898</v>
      </c>
      <c r="H783" s="58">
        <v>0.05</v>
      </c>
      <c r="I783" s="58"/>
      <c r="J783" s="58"/>
      <c r="K783" s="58"/>
      <c r="L783" s="58"/>
      <c r="M783" s="58"/>
      <c r="N783" s="58"/>
      <c r="O783" s="58"/>
      <c r="P783" s="58"/>
      <c r="Q783" s="58"/>
      <c r="R783" s="58"/>
      <c r="S783" s="58"/>
      <c r="T783" s="58"/>
      <c r="U783" s="58"/>
      <c r="V783" s="58"/>
      <c r="W783" s="58"/>
      <c r="X783" s="58"/>
      <c r="Y783" s="58"/>
      <c r="Z783" s="58"/>
      <c r="AA783" s="58"/>
      <c r="AB783" s="58"/>
      <c r="AC783" s="58"/>
      <c r="AD783" s="58"/>
      <c r="AE783" s="58"/>
      <c r="AF783" s="58" t="s">
        <v>3304</v>
      </c>
    </row>
    <row r="784" spans="1:32">
      <c r="A784" s="58" t="s">
        <v>2019</v>
      </c>
      <c r="B784" s="58" t="s">
        <v>0</v>
      </c>
      <c r="D784" s="58" t="s">
        <v>1905</v>
      </c>
      <c r="E784" s="64">
        <v>41640</v>
      </c>
      <c r="F784" s="64">
        <v>42004</v>
      </c>
      <c r="G784" s="58" t="s">
        <v>1898</v>
      </c>
      <c r="H784" s="58">
        <v>0.5</v>
      </c>
      <c r="I784" s="58"/>
      <c r="J784" s="58"/>
      <c r="K784" s="58"/>
      <c r="L784" s="58"/>
      <c r="M784" s="58"/>
      <c r="N784" s="58"/>
      <c r="O784" s="58"/>
      <c r="P784" s="58"/>
      <c r="Q784" s="58"/>
      <c r="R784" s="58"/>
      <c r="S784" s="58"/>
      <c r="T784" s="58"/>
      <c r="U784" s="58"/>
      <c r="V784" s="58"/>
      <c r="W784" s="58"/>
      <c r="X784" s="58"/>
      <c r="Y784" s="58"/>
      <c r="Z784" s="58"/>
      <c r="AA784" s="58"/>
      <c r="AB784" s="58"/>
      <c r="AC784" s="58"/>
      <c r="AD784" s="58"/>
      <c r="AE784" s="58"/>
      <c r="AF784" s="58" t="s">
        <v>3304</v>
      </c>
    </row>
    <row r="785" spans="1:32">
      <c r="A785" s="58" t="s">
        <v>2020</v>
      </c>
      <c r="B785" s="58" t="s">
        <v>1901</v>
      </c>
      <c r="D785" s="58" t="s">
        <v>1897</v>
      </c>
      <c r="E785" s="64">
        <v>41640</v>
      </c>
      <c r="F785" s="64">
        <v>42004</v>
      </c>
      <c r="G785" s="58" t="s">
        <v>1903</v>
      </c>
      <c r="H785" s="58">
        <v>0.45</v>
      </c>
      <c r="I785" s="58">
        <v>0.41</v>
      </c>
      <c r="J785" s="58">
        <v>0.39</v>
      </c>
      <c r="K785" s="58">
        <v>0.38</v>
      </c>
      <c r="L785" s="58">
        <v>0.38</v>
      </c>
      <c r="M785" s="58">
        <v>0.43</v>
      </c>
      <c r="N785" s="58">
        <v>0.54</v>
      </c>
      <c r="O785" s="58">
        <v>0.65</v>
      </c>
      <c r="P785" s="58">
        <v>0.66</v>
      </c>
      <c r="Q785" s="58">
        <v>0.67</v>
      </c>
      <c r="R785" s="58">
        <v>0.69</v>
      </c>
      <c r="S785" s="58">
        <v>0.7</v>
      </c>
      <c r="T785" s="58">
        <v>0.69</v>
      </c>
      <c r="U785" s="58">
        <v>0.66</v>
      </c>
      <c r="V785" s="58">
        <v>0.65</v>
      </c>
      <c r="W785" s="58">
        <v>0.68</v>
      </c>
      <c r="X785" s="58">
        <v>0.8</v>
      </c>
      <c r="Y785" s="58">
        <v>1</v>
      </c>
      <c r="Z785" s="58">
        <v>1</v>
      </c>
      <c r="AA785" s="58">
        <v>0.93</v>
      </c>
      <c r="AB785" s="58">
        <v>0.89</v>
      </c>
      <c r="AC785" s="58">
        <v>0.85</v>
      </c>
      <c r="AD785" s="58">
        <v>0.71</v>
      </c>
      <c r="AE785" s="58">
        <v>0.57999999999999996</v>
      </c>
      <c r="AF785" s="58" t="s">
        <v>3304</v>
      </c>
    </row>
    <row r="786" spans="1:32">
      <c r="A786" s="58" t="s">
        <v>2021</v>
      </c>
      <c r="B786" s="58" t="s">
        <v>1901</v>
      </c>
      <c r="D786" s="58" t="s">
        <v>1897</v>
      </c>
      <c r="E786" s="64">
        <v>41640</v>
      </c>
      <c r="F786" s="64">
        <v>42004</v>
      </c>
      <c r="G786" s="58" t="s">
        <v>1898</v>
      </c>
      <c r="H786" s="58">
        <v>0.33</v>
      </c>
      <c r="I786" s="58"/>
      <c r="J786" s="58"/>
      <c r="K786" s="58"/>
      <c r="L786" s="58"/>
      <c r="M786" s="58"/>
      <c r="N786" s="58"/>
      <c r="O786" s="58"/>
      <c r="P786" s="58"/>
      <c r="Q786" s="58"/>
      <c r="R786" s="58"/>
      <c r="S786" s="58"/>
      <c r="T786" s="58"/>
      <c r="U786" s="58"/>
      <c r="V786" s="58"/>
      <c r="W786" s="58"/>
      <c r="X786" s="58"/>
      <c r="Y786" s="58"/>
      <c r="Z786" s="58"/>
      <c r="AA786" s="58"/>
      <c r="AB786" s="58"/>
      <c r="AC786" s="58"/>
      <c r="AD786" s="58"/>
      <c r="AE786" s="58"/>
      <c r="AF786" s="58" t="s">
        <v>3304</v>
      </c>
    </row>
    <row r="787" spans="1:32">
      <c r="A787" s="58" t="s">
        <v>2021</v>
      </c>
      <c r="B787" s="58" t="s">
        <v>1901</v>
      </c>
      <c r="D787" s="58" t="s">
        <v>1966</v>
      </c>
      <c r="E787" s="64">
        <v>41640</v>
      </c>
      <c r="F787" s="64">
        <v>42004</v>
      </c>
      <c r="G787" s="58" t="s">
        <v>1903</v>
      </c>
      <c r="H787" s="58">
        <v>0.33</v>
      </c>
      <c r="I787" s="58">
        <v>0.33</v>
      </c>
      <c r="J787" s="58">
        <v>0.33</v>
      </c>
      <c r="K787" s="58">
        <v>0.33</v>
      </c>
      <c r="L787" s="58">
        <v>0.33</v>
      </c>
      <c r="M787" s="58">
        <v>0.33</v>
      </c>
      <c r="N787" s="58">
        <v>0.33</v>
      </c>
      <c r="O787" s="58">
        <v>0.5</v>
      </c>
      <c r="P787" s="58">
        <v>1</v>
      </c>
      <c r="Q787" s="58">
        <v>1</v>
      </c>
      <c r="R787" s="58">
        <v>1</v>
      </c>
      <c r="S787" s="58">
        <v>1</v>
      </c>
      <c r="T787" s="58">
        <v>0.94</v>
      </c>
      <c r="U787" s="58">
        <v>1</v>
      </c>
      <c r="V787" s="58">
        <v>1</v>
      </c>
      <c r="W787" s="58">
        <v>1</v>
      </c>
      <c r="X787" s="58">
        <v>1</v>
      </c>
      <c r="Y787" s="58">
        <v>0.5</v>
      </c>
      <c r="Z787" s="58">
        <v>0.33</v>
      </c>
      <c r="AA787" s="58">
        <v>0.33</v>
      </c>
      <c r="AB787" s="58">
        <v>0.33</v>
      </c>
      <c r="AC787" s="58">
        <v>0.33</v>
      </c>
      <c r="AD787" s="58">
        <v>0.33</v>
      </c>
      <c r="AE787" s="58">
        <v>0.33</v>
      </c>
      <c r="AF787" s="58" t="s">
        <v>3304</v>
      </c>
    </row>
    <row r="788" spans="1:32">
      <c r="A788" s="58" t="s">
        <v>2022</v>
      </c>
      <c r="B788" s="58" t="s">
        <v>1896</v>
      </c>
      <c r="D788" s="58" t="s">
        <v>1897</v>
      </c>
      <c r="E788" s="64">
        <v>41640</v>
      </c>
      <c r="F788" s="64">
        <v>42004</v>
      </c>
      <c r="G788" s="58" t="s">
        <v>1898</v>
      </c>
      <c r="H788" s="58">
        <v>1</v>
      </c>
      <c r="I788" s="58"/>
      <c r="J788" s="58"/>
      <c r="K788" s="58"/>
      <c r="L788" s="58"/>
      <c r="M788" s="58"/>
      <c r="N788" s="58"/>
      <c r="O788" s="58"/>
      <c r="P788" s="58"/>
      <c r="Q788" s="58"/>
      <c r="R788" s="58"/>
      <c r="S788" s="58"/>
      <c r="T788" s="58"/>
      <c r="U788" s="58"/>
      <c r="V788" s="58"/>
      <c r="W788" s="58"/>
      <c r="X788" s="58"/>
      <c r="Y788" s="58"/>
      <c r="Z788" s="58"/>
      <c r="AA788" s="58"/>
      <c r="AB788" s="58"/>
      <c r="AC788" s="58"/>
      <c r="AD788" s="58"/>
      <c r="AE788" s="58"/>
      <c r="AF788" s="58" t="s">
        <v>3304</v>
      </c>
    </row>
    <row r="789" spans="1:32">
      <c r="A789" s="58" t="s">
        <v>2023</v>
      </c>
      <c r="B789" s="58" t="s">
        <v>1896</v>
      </c>
      <c r="D789" s="58" t="s">
        <v>1897</v>
      </c>
      <c r="E789" s="64">
        <v>41640</v>
      </c>
      <c r="F789" s="64">
        <v>42004</v>
      </c>
      <c r="G789" s="58" t="s">
        <v>1903</v>
      </c>
      <c r="H789" s="58">
        <v>1</v>
      </c>
      <c r="I789" s="58">
        <v>1</v>
      </c>
      <c r="J789" s="58">
        <v>1</v>
      </c>
      <c r="K789" s="58">
        <v>1</v>
      </c>
      <c r="L789" s="58">
        <v>1</v>
      </c>
      <c r="M789" s="58">
        <v>1</v>
      </c>
      <c r="N789" s="58">
        <v>1</v>
      </c>
      <c r="O789" s="58">
        <v>0</v>
      </c>
      <c r="P789" s="58">
        <v>0</v>
      </c>
      <c r="Q789" s="58">
        <v>0</v>
      </c>
      <c r="R789" s="58">
        <v>0</v>
      </c>
      <c r="S789" s="58">
        <v>0</v>
      </c>
      <c r="T789" s="58">
        <v>0</v>
      </c>
      <c r="U789" s="58">
        <v>0</v>
      </c>
      <c r="V789" s="58">
        <v>0</v>
      </c>
      <c r="W789" s="58">
        <v>0</v>
      </c>
      <c r="X789" s="58">
        <v>0</v>
      </c>
      <c r="Y789" s="58">
        <v>0</v>
      </c>
      <c r="Z789" s="58">
        <v>0</v>
      </c>
      <c r="AA789" s="58">
        <v>1</v>
      </c>
      <c r="AB789" s="58">
        <v>1</v>
      </c>
      <c r="AC789" s="58">
        <v>1</v>
      </c>
      <c r="AD789" s="58">
        <v>1</v>
      </c>
      <c r="AE789" s="58">
        <v>1</v>
      </c>
      <c r="AF789" s="58" t="s">
        <v>3304</v>
      </c>
    </row>
    <row r="790" spans="1:32">
      <c r="A790" s="58" t="s">
        <v>2024</v>
      </c>
      <c r="B790" s="58" t="s">
        <v>1913</v>
      </c>
      <c r="C790" s="58" t="s">
        <v>1914</v>
      </c>
      <c r="D790" s="58" t="s">
        <v>1897</v>
      </c>
      <c r="E790" s="64">
        <v>41640</v>
      </c>
      <c r="F790" s="64">
        <v>42004</v>
      </c>
      <c r="G790" s="58" t="s">
        <v>1898</v>
      </c>
      <c r="H790" s="58">
        <v>0</v>
      </c>
      <c r="I790" s="58"/>
      <c r="J790" s="58"/>
      <c r="K790" s="58"/>
      <c r="L790" s="58"/>
      <c r="M790" s="58"/>
      <c r="N790" s="58"/>
      <c r="O790" s="58"/>
      <c r="P790" s="58"/>
      <c r="Q790" s="58"/>
      <c r="R790" s="58"/>
      <c r="S790" s="58"/>
      <c r="T790" s="58"/>
      <c r="U790" s="58"/>
      <c r="V790" s="58"/>
      <c r="W790" s="58"/>
      <c r="X790" s="58"/>
      <c r="Y790" s="58"/>
      <c r="Z790" s="58"/>
      <c r="AA790" s="58"/>
      <c r="AB790" s="58"/>
      <c r="AC790" s="58"/>
      <c r="AD790" s="58"/>
      <c r="AE790" s="58"/>
      <c r="AF790" s="58" t="s">
        <v>3304</v>
      </c>
    </row>
    <row r="791" spans="1:32">
      <c r="A791" s="58" t="s">
        <v>2025</v>
      </c>
      <c r="B791" s="58" t="s">
        <v>1913</v>
      </c>
      <c r="C791" s="58" t="s">
        <v>1914</v>
      </c>
      <c r="D791" s="58" t="s">
        <v>1897</v>
      </c>
      <c r="E791" s="64">
        <v>41640</v>
      </c>
      <c r="F791" s="64">
        <v>42004</v>
      </c>
      <c r="G791" s="58" t="s">
        <v>1898</v>
      </c>
      <c r="H791" s="58">
        <v>0</v>
      </c>
      <c r="I791" s="58"/>
      <c r="J791" s="58"/>
      <c r="K791" s="58"/>
      <c r="L791" s="58"/>
      <c r="M791" s="58"/>
      <c r="N791" s="58"/>
      <c r="O791" s="58"/>
      <c r="P791" s="58"/>
      <c r="Q791" s="58"/>
      <c r="R791" s="58"/>
      <c r="S791" s="58"/>
      <c r="T791" s="58"/>
      <c r="U791" s="58"/>
      <c r="V791" s="58"/>
      <c r="W791" s="58"/>
      <c r="X791" s="58"/>
      <c r="Y791" s="58"/>
      <c r="Z791" s="58"/>
      <c r="AA791" s="58"/>
      <c r="AB791" s="58"/>
      <c r="AC791" s="58"/>
      <c r="AD791" s="58"/>
      <c r="AE791" s="58"/>
      <c r="AF791" s="58" t="s">
        <v>3304</v>
      </c>
    </row>
    <row r="792" spans="1:32">
      <c r="A792" s="58" t="s">
        <v>2026</v>
      </c>
      <c r="B792" s="58" t="s">
        <v>1913</v>
      </c>
      <c r="C792" s="58" t="s">
        <v>1914</v>
      </c>
      <c r="D792" s="58" t="s">
        <v>1906</v>
      </c>
      <c r="E792" s="64">
        <v>41640</v>
      </c>
      <c r="F792" s="64">
        <v>42004</v>
      </c>
      <c r="G792" s="58" t="s">
        <v>1898</v>
      </c>
      <c r="H792" s="58">
        <v>15.6</v>
      </c>
      <c r="I792" s="58"/>
      <c r="J792" s="58"/>
      <c r="K792" s="58"/>
      <c r="L792" s="58"/>
      <c r="M792" s="58"/>
      <c r="N792" s="58"/>
      <c r="O792" s="58"/>
      <c r="P792" s="58"/>
      <c r="Q792" s="58"/>
      <c r="R792" s="58"/>
      <c r="S792" s="58"/>
      <c r="T792" s="58"/>
      <c r="U792" s="58"/>
      <c r="V792" s="58"/>
      <c r="W792" s="58"/>
      <c r="X792" s="58"/>
      <c r="Y792" s="58"/>
      <c r="Z792" s="58"/>
      <c r="AA792" s="58"/>
      <c r="AB792" s="58"/>
      <c r="AC792" s="58"/>
      <c r="AD792" s="58"/>
      <c r="AE792" s="58"/>
      <c r="AF792" s="58" t="s">
        <v>3304</v>
      </c>
    </row>
    <row r="793" spans="1:32">
      <c r="A793" s="58" t="s">
        <v>2026</v>
      </c>
      <c r="B793" s="58" t="s">
        <v>1913</v>
      </c>
      <c r="C793" s="58" t="s">
        <v>1914</v>
      </c>
      <c r="D793" s="58" t="s">
        <v>1930</v>
      </c>
      <c r="E793" s="64">
        <v>41640</v>
      </c>
      <c r="F793" s="64">
        <v>42004</v>
      </c>
      <c r="G793" s="58" t="s">
        <v>1903</v>
      </c>
      <c r="H793" s="58">
        <v>15.6</v>
      </c>
      <c r="I793" s="58">
        <v>15.6</v>
      </c>
      <c r="J793" s="58">
        <v>15.6</v>
      </c>
      <c r="K793" s="58">
        <v>15.6</v>
      </c>
      <c r="L793" s="58">
        <v>15.6</v>
      </c>
      <c r="M793" s="58">
        <v>15.6</v>
      </c>
      <c r="N793" s="58">
        <v>15.6</v>
      </c>
      <c r="O793" s="58">
        <v>18.3</v>
      </c>
      <c r="P793" s="58">
        <v>21.1</v>
      </c>
      <c r="Q793" s="58">
        <v>21.1</v>
      </c>
      <c r="R793" s="58">
        <v>21.1</v>
      </c>
      <c r="S793" s="58">
        <v>21.1</v>
      </c>
      <c r="T793" s="58">
        <v>21.1</v>
      </c>
      <c r="U793" s="58">
        <v>21.1</v>
      </c>
      <c r="V793" s="58">
        <v>21.1</v>
      </c>
      <c r="W793" s="58">
        <v>21.1</v>
      </c>
      <c r="X793" s="58">
        <v>21.1</v>
      </c>
      <c r="Y793" s="58">
        <v>18.3</v>
      </c>
      <c r="Z793" s="58">
        <v>15.6</v>
      </c>
      <c r="AA793" s="58">
        <v>15.6</v>
      </c>
      <c r="AB793" s="58">
        <v>15.6</v>
      </c>
      <c r="AC793" s="58">
        <v>15.6</v>
      </c>
      <c r="AD793" s="58">
        <v>15.6</v>
      </c>
      <c r="AE793" s="58">
        <v>15.6</v>
      </c>
      <c r="AF793" s="58" t="s">
        <v>3304</v>
      </c>
    </row>
    <row r="794" spans="1:32">
      <c r="A794" s="58" t="s">
        <v>2027</v>
      </c>
      <c r="B794" s="58" t="s">
        <v>1913</v>
      </c>
      <c r="C794" s="58" t="s">
        <v>1914</v>
      </c>
      <c r="D794" s="58" t="s">
        <v>1906</v>
      </c>
      <c r="E794" s="64">
        <v>41640</v>
      </c>
      <c r="F794" s="64">
        <v>42004</v>
      </c>
      <c r="G794" s="58" t="s">
        <v>1898</v>
      </c>
      <c r="H794" s="58">
        <v>15.6</v>
      </c>
      <c r="I794" s="58"/>
      <c r="J794" s="58"/>
      <c r="K794" s="58"/>
      <c r="L794" s="58"/>
      <c r="M794" s="58"/>
      <c r="N794" s="58"/>
      <c r="O794" s="58"/>
      <c r="P794" s="58"/>
      <c r="Q794" s="58"/>
      <c r="R794" s="58"/>
      <c r="S794" s="58"/>
      <c r="T794" s="58"/>
      <c r="U794" s="58"/>
      <c r="V794" s="58"/>
      <c r="W794" s="58"/>
      <c r="X794" s="58"/>
      <c r="Y794" s="58"/>
      <c r="Z794" s="58"/>
      <c r="AA794" s="58"/>
      <c r="AB794" s="58"/>
      <c r="AC794" s="58"/>
      <c r="AD794" s="58"/>
      <c r="AE794" s="58"/>
      <c r="AF794" s="58" t="s">
        <v>3304</v>
      </c>
    </row>
    <row r="795" spans="1:32">
      <c r="A795" s="58" t="s">
        <v>2027</v>
      </c>
      <c r="B795" s="58" t="s">
        <v>1913</v>
      </c>
      <c r="C795" s="58" t="s">
        <v>1914</v>
      </c>
      <c r="D795" s="58" t="s">
        <v>1930</v>
      </c>
      <c r="E795" s="64">
        <v>41640</v>
      </c>
      <c r="F795" s="64">
        <v>42004</v>
      </c>
      <c r="G795" s="58" t="s">
        <v>1903</v>
      </c>
      <c r="H795" s="58">
        <v>15.6</v>
      </c>
      <c r="I795" s="58">
        <v>15.6</v>
      </c>
      <c r="J795" s="58">
        <v>15.6</v>
      </c>
      <c r="K795" s="58">
        <v>15.6</v>
      </c>
      <c r="L795" s="58">
        <v>15.6</v>
      </c>
      <c r="M795" s="58">
        <v>15.6</v>
      </c>
      <c r="N795" s="58">
        <v>15.6</v>
      </c>
      <c r="O795" s="58">
        <v>18.3</v>
      </c>
      <c r="P795" s="58">
        <v>21.1</v>
      </c>
      <c r="Q795" s="58">
        <v>21.1</v>
      </c>
      <c r="R795" s="58">
        <v>21.1</v>
      </c>
      <c r="S795" s="58">
        <v>21.1</v>
      </c>
      <c r="T795" s="58">
        <v>21.1</v>
      </c>
      <c r="U795" s="58">
        <v>21.1</v>
      </c>
      <c r="V795" s="58">
        <v>21.1</v>
      </c>
      <c r="W795" s="58">
        <v>21.1</v>
      </c>
      <c r="X795" s="58">
        <v>21.1</v>
      </c>
      <c r="Y795" s="58">
        <v>18.3</v>
      </c>
      <c r="Z795" s="58">
        <v>15.6</v>
      </c>
      <c r="AA795" s="58">
        <v>15.6</v>
      </c>
      <c r="AB795" s="58">
        <v>15.6</v>
      </c>
      <c r="AC795" s="58">
        <v>15.6</v>
      </c>
      <c r="AD795" s="58">
        <v>15.6</v>
      </c>
      <c r="AE795" s="58">
        <v>15.6</v>
      </c>
      <c r="AF795" s="58" t="s">
        <v>3304</v>
      </c>
    </row>
    <row r="796" spans="1:32">
      <c r="A796" s="58" t="s">
        <v>2028</v>
      </c>
      <c r="B796" s="58" t="s">
        <v>1913</v>
      </c>
      <c r="C796" s="58" t="s">
        <v>1914</v>
      </c>
      <c r="D796" s="58" t="s">
        <v>1906</v>
      </c>
      <c r="E796" s="64">
        <v>41640</v>
      </c>
      <c r="F796" s="64">
        <v>42004</v>
      </c>
      <c r="G796" s="58" t="s">
        <v>1898</v>
      </c>
      <c r="H796" s="58">
        <v>15.6</v>
      </c>
      <c r="I796" s="58"/>
      <c r="J796" s="58"/>
      <c r="K796" s="58"/>
      <c r="L796" s="58"/>
      <c r="M796" s="58"/>
      <c r="N796" s="58"/>
      <c r="O796" s="58"/>
      <c r="P796" s="58"/>
      <c r="Q796" s="58"/>
      <c r="R796" s="58"/>
      <c r="S796" s="58"/>
      <c r="T796" s="58"/>
      <c r="U796" s="58"/>
      <c r="V796" s="58"/>
      <c r="W796" s="58"/>
      <c r="X796" s="58"/>
      <c r="Y796" s="58"/>
      <c r="Z796" s="58"/>
      <c r="AA796" s="58"/>
      <c r="AB796" s="58"/>
      <c r="AC796" s="58"/>
      <c r="AD796" s="58"/>
      <c r="AE796" s="58"/>
      <c r="AF796" s="58" t="s">
        <v>3304</v>
      </c>
    </row>
    <row r="797" spans="1:32">
      <c r="A797" s="58" t="s">
        <v>2028</v>
      </c>
      <c r="B797" s="58" t="s">
        <v>1913</v>
      </c>
      <c r="C797" s="58" t="s">
        <v>1914</v>
      </c>
      <c r="D797" s="58" t="s">
        <v>1930</v>
      </c>
      <c r="E797" s="64">
        <v>41640</v>
      </c>
      <c r="F797" s="64">
        <v>42004</v>
      </c>
      <c r="G797" s="58" t="s">
        <v>1903</v>
      </c>
      <c r="H797" s="58">
        <v>15.6</v>
      </c>
      <c r="I797" s="58">
        <v>15.6</v>
      </c>
      <c r="J797" s="58">
        <v>15.6</v>
      </c>
      <c r="K797" s="58">
        <v>15.6</v>
      </c>
      <c r="L797" s="58">
        <v>15.6</v>
      </c>
      <c r="M797" s="58">
        <v>15.6</v>
      </c>
      <c r="N797" s="58">
        <v>15.6</v>
      </c>
      <c r="O797" s="58">
        <v>18.3</v>
      </c>
      <c r="P797" s="58">
        <v>21.1</v>
      </c>
      <c r="Q797" s="58">
        <v>21.1</v>
      </c>
      <c r="R797" s="58">
        <v>21.1</v>
      </c>
      <c r="S797" s="58">
        <v>21.1</v>
      </c>
      <c r="T797" s="58">
        <v>21.1</v>
      </c>
      <c r="U797" s="58">
        <v>21.1</v>
      </c>
      <c r="V797" s="58">
        <v>21.1</v>
      </c>
      <c r="W797" s="58">
        <v>21.1</v>
      </c>
      <c r="X797" s="58">
        <v>21.1</v>
      </c>
      <c r="Y797" s="58">
        <v>18.3</v>
      </c>
      <c r="Z797" s="58">
        <v>15.6</v>
      </c>
      <c r="AA797" s="58">
        <v>15.6</v>
      </c>
      <c r="AB797" s="58">
        <v>15.6</v>
      </c>
      <c r="AC797" s="58">
        <v>15.6</v>
      </c>
      <c r="AD797" s="58">
        <v>15.6</v>
      </c>
      <c r="AE797" s="58">
        <v>15.6</v>
      </c>
      <c r="AF797" s="58" t="s">
        <v>3304</v>
      </c>
    </row>
    <row r="798" spans="1:32">
      <c r="A798" s="58" t="s">
        <v>2029</v>
      </c>
      <c r="B798" s="58" t="s">
        <v>6</v>
      </c>
      <c r="D798" s="58" t="s">
        <v>1897</v>
      </c>
      <c r="E798" s="64">
        <v>41640</v>
      </c>
      <c r="F798" s="64">
        <v>42004</v>
      </c>
      <c r="G798" s="58" t="s">
        <v>1903</v>
      </c>
      <c r="H798" s="58">
        <v>0</v>
      </c>
      <c r="I798" s="58">
        <v>0</v>
      </c>
      <c r="J798" s="58">
        <v>0</v>
      </c>
      <c r="K798" s="58">
        <v>0</v>
      </c>
      <c r="L798" s="58">
        <v>0</v>
      </c>
      <c r="M798" s="58">
        <v>0</v>
      </c>
      <c r="N798" s="58">
        <v>0.14399999999999999</v>
      </c>
      <c r="O798" s="58">
        <v>1</v>
      </c>
      <c r="P798" s="58">
        <v>0.14399999999999999</v>
      </c>
      <c r="Q798" s="58">
        <v>0.14399999999999999</v>
      </c>
      <c r="R798" s="58">
        <v>0.14399999999999999</v>
      </c>
      <c r="S798" s="58">
        <v>0.14399999999999999</v>
      </c>
      <c r="T798" s="58">
        <v>0.14399999999999999</v>
      </c>
      <c r="U798" s="58">
        <v>0.14399999999999999</v>
      </c>
      <c r="V798" s="58">
        <v>0.14399999999999999</v>
      </c>
      <c r="W798" s="58">
        <v>0.14399999999999999</v>
      </c>
      <c r="X798" s="58">
        <v>0.14399999999999999</v>
      </c>
      <c r="Y798" s="58">
        <v>1</v>
      </c>
      <c r="Z798" s="58">
        <v>0.14399999999999999</v>
      </c>
      <c r="AA798" s="58">
        <v>0.14399999999999999</v>
      </c>
      <c r="AB798" s="58">
        <v>0.14399999999999999</v>
      </c>
      <c r="AC798" s="58">
        <v>0.14399999999999999</v>
      </c>
      <c r="AD798" s="58">
        <v>0</v>
      </c>
      <c r="AE798" s="58">
        <v>0</v>
      </c>
      <c r="AF798" s="58" t="s">
        <v>3304</v>
      </c>
    </row>
    <row r="799" spans="1:32">
      <c r="A799" s="58" t="s">
        <v>2030</v>
      </c>
      <c r="B799" s="58" t="s">
        <v>1896</v>
      </c>
      <c r="D799" s="58" t="s">
        <v>1897</v>
      </c>
      <c r="E799" s="64">
        <v>41640</v>
      </c>
      <c r="F799" s="64">
        <v>42004</v>
      </c>
      <c r="G799" s="58" t="s">
        <v>1898</v>
      </c>
      <c r="H799" s="58">
        <v>1</v>
      </c>
      <c r="I799" s="58"/>
      <c r="J799" s="58"/>
      <c r="K799" s="58"/>
      <c r="L799" s="58"/>
      <c r="M799" s="58"/>
      <c r="N799" s="58"/>
      <c r="O799" s="58"/>
      <c r="P799" s="58"/>
      <c r="Q799" s="58"/>
      <c r="R799" s="58"/>
      <c r="S799" s="58"/>
      <c r="T799" s="58"/>
      <c r="U799" s="58"/>
      <c r="V799" s="58"/>
      <c r="W799" s="58"/>
      <c r="X799" s="58"/>
      <c r="Y799" s="58"/>
      <c r="Z799" s="58"/>
      <c r="AA799" s="58"/>
      <c r="AB799" s="58"/>
      <c r="AC799" s="58"/>
      <c r="AD799" s="58"/>
      <c r="AE799" s="58"/>
      <c r="AF799" s="58" t="s">
        <v>3304</v>
      </c>
    </row>
    <row r="800" spans="1:32">
      <c r="A800" s="58" t="s">
        <v>2031</v>
      </c>
      <c r="B800" s="58" t="s">
        <v>1896</v>
      </c>
      <c r="D800" s="58" t="s">
        <v>1897</v>
      </c>
      <c r="E800" s="64">
        <v>41640</v>
      </c>
      <c r="F800" s="64">
        <v>42004</v>
      </c>
      <c r="G800" s="58" t="s">
        <v>1898</v>
      </c>
      <c r="H800" s="58">
        <v>1</v>
      </c>
      <c r="I800" s="58"/>
      <c r="J800" s="58"/>
      <c r="K800" s="58"/>
      <c r="L800" s="58"/>
      <c r="M800" s="58"/>
      <c r="N800" s="58"/>
      <c r="O800" s="58"/>
      <c r="P800" s="58"/>
      <c r="Q800" s="58"/>
      <c r="R800" s="58"/>
      <c r="S800" s="58"/>
      <c r="T800" s="58"/>
      <c r="U800" s="58"/>
      <c r="V800" s="58"/>
      <c r="W800" s="58"/>
      <c r="X800" s="58"/>
      <c r="Y800" s="58"/>
      <c r="Z800" s="58"/>
      <c r="AA800" s="58"/>
      <c r="AB800" s="58"/>
      <c r="AC800" s="58"/>
      <c r="AD800" s="58"/>
      <c r="AE800" s="58"/>
      <c r="AF800" s="58" t="s">
        <v>3304</v>
      </c>
    </row>
    <row r="801" spans="1:32">
      <c r="A801" s="58" t="s">
        <v>2032</v>
      </c>
      <c r="B801" s="58" t="s">
        <v>1896</v>
      </c>
      <c r="D801" s="58" t="s">
        <v>1897</v>
      </c>
      <c r="E801" s="64">
        <v>41640</v>
      </c>
      <c r="F801" s="64">
        <v>42004</v>
      </c>
      <c r="G801" s="58" t="s">
        <v>1898</v>
      </c>
      <c r="H801" s="58">
        <v>1</v>
      </c>
      <c r="I801" s="58"/>
      <c r="J801" s="58"/>
      <c r="K801" s="58"/>
      <c r="L801" s="58"/>
      <c r="M801" s="58"/>
      <c r="N801" s="58"/>
      <c r="O801" s="58"/>
      <c r="P801" s="58"/>
      <c r="Q801" s="58"/>
      <c r="R801" s="58"/>
      <c r="S801" s="58"/>
      <c r="T801" s="58"/>
      <c r="U801" s="58"/>
      <c r="V801" s="58"/>
      <c r="W801" s="58"/>
      <c r="X801" s="58"/>
      <c r="Y801" s="58"/>
      <c r="Z801" s="58"/>
      <c r="AA801" s="58"/>
      <c r="AB801" s="58"/>
      <c r="AC801" s="58"/>
      <c r="AD801" s="58"/>
      <c r="AE801" s="58"/>
      <c r="AF801" s="58" t="s">
        <v>3304</v>
      </c>
    </row>
    <row r="802" spans="1:32">
      <c r="A802" s="58" t="s">
        <v>2033</v>
      </c>
      <c r="B802" s="58" t="s">
        <v>1896</v>
      </c>
      <c r="D802" s="58" t="s">
        <v>1897</v>
      </c>
      <c r="E802" s="64">
        <v>41640</v>
      </c>
      <c r="F802" s="64">
        <v>42004</v>
      </c>
      <c r="G802" s="58" t="s">
        <v>1903</v>
      </c>
      <c r="H802" s="58">
        <v>0.02</v>
      </c>
      <c r="I802" s="58">
        <v>0.02</v>
      </c>
      <c r="J802" s="58">
        <v>0.02</v>
      </c>
      <c r="K802" s="58">
        <v>0.02</v>
      </c>
      <c r="L802" s="58">
        <v>0.06</v>
      </c>
      <c r="M802" s="58">
        <v>0.13</v>
      </c>
      <c r="N802" s="58">
        <v>0.14000000000000001</v>
      </c>
      <c r="O802" s="58">
        <v>0.13</v>
      </c>
      <c r="P802" s="58">
        <v>0.06</v>
      </c>
      <c r="Q802" s="58">
        <v>0.04</v>
      </c>
      <c r="R802" s="58">
        <v>0.04</v>
      </c>
      <c r="S802" s="58">
        <v>0.04</v>
      </c>
      <c r="T802" s="58">
        <v>0.04</v>
      </c>
      <c r="U802" s="58">
        <v>0.04</v>
      </c>
      <c r="V802" s="58">
        <v>0.04</v>
      </c>
      <c r="W802" s="58">
        <v>7.0000000000000007E-2</v>
      </c>
      <c r="X802" s="58">
        <v>0.14000000000000001</v>
      </c>
      <c r="Y802" s="58">
        <v>0.2</v>
      </c>
      <c r="Z802" s="58">
        <v>0.27</v>
      </c>
      <c r="AA802" s="58">
        <v>0.32</v>
      </c>
      <c r="AB802" s="58">
        <v>0.32</v>
      </c>
      <c r="AC802" s="58">
        <v>0.22</v>
      </c>
      <c r="AD802" s="58">
        <v>0.12</v>
      </c>
      <c r="AE802" s="58">
        <v>0.05</v>
      </c>
      <c r="AF802" s="58" t="s">
        <v>3304</v>
      </c>
    </row>
    <row r="803" spans="1:32">
      <c r="A803" s="58" t="s">
        <v>2034</v>
      </c>
      <c r="B803" s="58" t="s">
        <v>1896</v>
      </c>
      <c r="D803" s="58" t="s">
        <v>1897</v>
      </c>
      <c r="E803" s="64">
        <v>41640</v>
      </c>
      <c r="F803" s="64">
        <v>42004</v>
      </c>
      <c r="G803" s="58" t="s">
        <v>1898</v>
      </c>
      <c r="H803" s="58">
        <v>1</v>
      </c>
      <c r="I803" s="58"/>
      <c r="J803" s="58"/>
      <c r="K803" s="58"/>
      <c r="L803" s="58"/>
      <c r="M803" s="58"/>
      <c r="N803" s="58"/>
      <c r="O803" s="58"/>
      <c r="P803" s="58"/>
      <c r="Q803" s="58"/>
      <c r="R803" s="58"/>
      <c r="S803" s="58"/>
      <c r="T803" s="58"/>
      <c r="U803" s="58"/>
      <c r="V803" s="58"/>
      <c r="W803" s="58"/>
      <c r="X803" s="58"/>
      <c r="Y803" s="58"/>
      <c r="Z803" s="58"/>
      <c r="AA803" s="58"/>
      <c r="AB803" s="58"/>
      <c r="AC803" s="58"/>
      <c r="AD803" s="58"/>
      <c r="AE803" s="58"/>
      <c r="AF803" s="58" t="s">
        <v>3304</v>
      </c>
    </row>
    <row r="804" spans="1:32">
      <c r="A804" s="58" t="s">
        <v>2035</v>
      </c>
      <c r="B804" s="58" t="s">
        <v>1896</v>
      </c>
      <c r="D804" s="58" t="s">
        <v>1906</v>
      </c>
      <c r="E804" s="64">
        <v>41640</v>
      </c>
      <c r="F804" s="64">
        <v>42004</v>
      </c>
      <c r="G804" s="58" t="s">
        <v>1898</v>
      </c>
      <c r="H804" s="58">
        <v>0.18</v>
      </c>
      <c r="I804" s="58"/>
      <c r="J804" s="58"/>
      <c r="K804" s="58"/>
      <c r="L804" s="58"/>
      <c r="M804" s="58"/>
      <c r="N804" s="58"/>
      <c r="O804" s="58"/>
      <c r="P804" s="58"/>
      <c r="Q804" s="58"/>
      <c r="R804" s="58"/>
      <c r="S804" s="58"/>
      <c r="T804" s="58"/>
      <c r="U804" s="58"/>
      <c r="V804" s="58"/>
      <c r="W804" s="58"/>
      <c r="X804" s="58"/>
      <c r="Y804" s="58"/>
      <c r="Z804" s="58"/>
      <c r="AA804" s="58"/>
      <c r="AB804" s="58"/>
      <c r="AC804" s="58"/>
      <c r="AD804" s="58"/>
      <c r="AE804" s="58"/>
      <c r="AF804" s="58" t="s">
        <v>3304</v>
      </c>
    </row>
    <row r="805" spans="1:32">
      <c r="A805" s="58" t="s">
        <v>2035</v>
      </c>
      <c r="B805" s="58" t="s">
        <v>1896</v>
      </c>
      <c r="D805" s="58" t="s">
        <v>1904</v>
      </c>
      <c r="E805" s="64">
        <v>41640</v>
      </c>
      <c r="F805" s="64">
        <v>42004</v>
      </c>
      <c r="G805" s="58" t="s">
        <v>1898</v>
      </c>
      <c r="H805" s="58">
        <v>0</v>
      </c>
      <c r="I805" s="58"/>
      <c r="J805" s="58"/>
      <c r="K805" s="58"/>
      <c r="L805" s="58"/>
      <c r="M805" s="58"/>
      <c r="N805" s="58"/>
      <c r="O805" s="58"/>
      <c r="P805" s="58"/>
      <c r="Q805" s="58"/>
      <c r="R805" s="58"/>
      <c r="S805" s="58"/>
      <c r="T805" s="58"/>
      <c r="U805" s="58"/>
      <c r="V805" s="58"/>
      <c r="W805" s="58"/>
      <c r="X805" s="58"/>
      <c r="Y805" s="58"/>
      <c r="Z805" s="58"/>
      <c r="AA805" s="58"/>
      <c r="AB805" s="58"/>
      <c r="AC805" s="58"/>
      <c r="AD805" s="58"/>
      <c r="AE805" s="58"/>
      <c r="AF805" s="58" t="s">
        <v>3304</v>
      </c>
    </row>
    <row r="806" spans="1:32">
      <c r="A806" s="58" t="s">
        <v>2035</v>
      </c>
      <c r="B806" s="58" t="s">
        <v>1896</v>
      </c>
      <c r="D806" s="58" t="s">
        <v>1905</v>
      </c>
      <c r="E806" s="64">
        <v>41640</v>
      </c>
      <c r="F806" s="64">
        <v>42004</v>
      </c>
      <c r="G806" s="58" t="s">
        <v>1898</v>
      </c>
      <c r="H806" s="58">
        <v>1</v>
      </c>
      <c r="I806" s="58"/>
      <c r="J806" s="58"/>
      <c r="K806" s="58"/>
      <c r="L806" s="58"/>
      <c r="M806" s="58"/>
      <c r="N806" s="58"/>
      <c r="O806" s="58"/>
      <c r="P806" s="58"/>
      <c r="Q806" s="58"/>
      <c r="R806" s="58"/>
      <c r="S806" s="58"/>
      <c r="T806" s="58"/>
      <c r="U806" s="58"/>
      <c r="V806" s="58"/>
      <c r="W806" s="58"/>
      <c r="X806" s="58"/>
      <c r="Y806" s="58"/>
      <c r="Z806" s="58"/>
      <c r="AA806" s="58"/>
      <c r="AB806" s="58"/>
      <c r="AC806" s="58"/>
      <c r="AD806" s="58"/>
      <c r="AE806" s="58"/>
      <c r="AF806" s="58" t="s">
        <v>3304</v>
      </c>
    </row>
    <row r="807" spans="1:32">
      <c r="A807" s="58" t="s">
        <v>2035</v>
      </c>
      <c r="B807" s="58" t="s">
        <v>1896</v>
      </c>
      <c r="D807" s="58" t="s">
        <v>1966</v>
      </c>
      <c r="E807" s="64">
        <v>41640</v>
      </c>
      <c r="F807" s="64">
        <v>42004</v>
      </c>
      <c r="G807" s="58" t="s">
        <v>1903</v>
      </c>
      <c r="H807" s="58">
        <v>0.18</v>
      </c>
      <c r="I807" s="58">
        <v>0.18</v>
      </c>
      <c r="J807" s="58">
        <v>0.18</v>
      </c>
      <c r="K807" s="58">
        <v>0.18</v>
      </c>
      <c r="L807" s="58">
        <v>0.18</v>
      </c>
      <c r="M807" s="58">
        <v>0.18</v>
      </c>
      <c r="N807" s="58">
        <v>0.18</v>
      </c>
      <c r="O807" s="58">
        <v>0.18</v>
      </c>
      <c r="P807" s="58">
        <v>0.9</v>
      </c>
      <c r="Q807" s="58">
        <v>0.9</v>
      </c>
      <c r="R807" s="58">
        <v>0.9</v>
      </c>
      <c r="S807" s="58">
        <v>0.9</v>
      </c>
      <c r="T807" s="58">
        <v>0.8</v>
      </c>
      <c r="U807" s="58">
        <v>0.9</v>
      </c>
      <c r="V807" s="58">
        <v>0.9</v>
      </c>
      <c r="W807" s="58">
        <v>0.9</v>
      </c>
      <c r="X807" s="58">
        <v>0.9</v>
      </c>
      <c r="Y807" s="58">
        <v>0.18</v>
      </c>
      <c r="Z807" s="58">
        <v>0.18</v>
      </c>
      <c r="AA807" s="58">
        <v>0.18</v>
      </c>
      <c r="AB807" s="58">
        <v>0.18</v>
      </c>
      <c r="AC807" s="58">
        <v>0.18</v>
      </c>
      <c r="AD807" s="58">
        <v>0.18</v>
      </c>
      <c r="AE807" s="58">
        <v>0.18</v>
      </c>
      <c r="AF807" s="58" t="s">
        <v>3304</v>
      </c>
    </row>
    <row r="808" spans="1:32">
      <c r="A808" s="58" t="s">
        <v>2036</v>
      </c>
      <c r="B808" s="58" t="s">
        <v>1913</v>
      </c>
      <c r="C808" s="58" t="s">
        <v>1914</v>
      </c>
      <c r="D808" s="58" t="s">
        <v>1897</v>
      </c>
      <c r="E808" s="64">
        <v>41640</v>
      </c>
      <c r="F808" s="64">
        <v>42004</v>
      </c>
      <c r="G808" s="58" t="s">
        <v>1898</v>
      </c>
      <c r="H808" s="58">
        <v>0</v>
      </c>
      <c r="I808" s="58"/>
      <c r="J808" s="58"/>
      <c r="K808" s="58"/>
      <c r="L808" s="58"/>
      <c r="M808" s="58"/>
      <c r="N808" s="58"/>
      <c r="O808" s="58"/>
      <c r="P808" s="58"/>
      <c r="Q808" s="58"/>
      <c r="R808" s="58"/>
      <c r="S808" s="58"/>
      <c r="T808" s="58"/>
      <c r="U808" s="58"/>
      <c r="V808" s="58"/>
      <c r="W808" s="58"/>
      <c r="X808" s="58"/>
      <c r="Y808" s="58"/>
      <c r="Z808" s="58"/>
      <c r="AA808" s="58"/>
      <c r="AB808" s="58"/>
      <c r="AC808" s="58"/>
      <c r="AD808" s="58"/>
      <c r="AE808" s="58"/>
      <c r="AF808" s="58" t="s">
        <v>3304</v>
      </c>
    </row>
    <row r="809" spans="1:32">
      <c r="A809" s="58" t="s">
        <v>2037</v>
      </c>
      <c r="B809" s="58" t="s">
        <v>1913</v>
      </c>
      <c r="C809" s="58" t="s">
        <v>1914</v>
      </c>
      <c r="D809" s="58" t="s">
        <v>1897</v>
      </c>
      <c r="E809" s="64">
        <v>41640</v>
      </c>
      <c r="F809" s="64">
        <v>42004</v>
      </c>
      <c r="G809" s="58" t="s">
        <v>1898</v>
      </c>
      <c r="H809" s="58">
        <v>0</v>
      </c>
      <c r="I809" s="58"/>
      <c r="J809" s="58"/>
      <c r="K809" s="58"/>
      <c r="L809" s="58"/>
      <c r="M809" s="58"/>
      <c r="N809" s="58"/>
      <c r="O809" s="58"/>
      <c r="P809" s="58"/>
      <c r="Q809" s="58"/>
      <c r="R809" s="58"/>
      <c r="S809" s="58"/>
      <c r="T809" s="58"/>
      <c r="U809" s="58"/>
      <c r="V809" s="58"/>
      <c r="W809" s="58"/>
      <c r="X809" s="58"/>
      <c r="Y809" s="58"/>
      <c r="Z809" s="58"/>
      <c r="AA809" s="58"/>
      <c r="AB809" s="58"/>
      <c r="AC809" s="58"/>
      <c r="AD809" s="58"/>
      <c r="AE809" s="58"/>
      <c r="AF809" s="58" t="s">
        <v>3304</v>
      </c>
    </row>
    <row r="810" spans="1:32">
      <c r="A810" s="58" t="s">
        <v>2038</v>
      </c>
      <c r="B810" s="58" t="s">
        <v>2</v>
      </c>
      <c r="D810" s="58" t="s">
        <v>1897</v>
      </c>
      <c r="E810" s="64">
        <v>41640</v>
      </c>
      <c r="F810" s="64">
        <v>42004</v>
      </c>
      <c r="G810" s="58" t="s">
        <v>1903</v>
      </c>
      <c r="H810" s="58">
        <v>1</v>
      </c>
      <c r="I810" s="58">
        <v>1</v>
      </c>
      <c r="J810" s="58">
        <v>1</v>
      </c>
      <c r="K810" s="58">
        <v>1</v>
      </c>
      <c r="L810" s="58">
        <v>1</v>
      </c>
      <c r="M810" s="58">
        <v>1</v>
      </c>
      <c r="N810" s="58">
        <v>1</v>
      </c>
      <c r="O810" s="58">
        <v>0.85</v>
      </c>
      <c r="P810" s="58">
        <v>0.39</v>
      </c>
      <c r="Q810" s="58">
        <v>0.25</v>
      </c>
      <c r="R810" s="58">
        <v>0.25</v>
      </c>
      <c r="S810" s="58">
        <v>0.25</v>
      </c>
      <c r="T810" s="58">
        <v>0.25</v>
      </c>
      <c r="U810" s="58">
        <v>0.25</v>
      </c>
      <c r="V810" s="58">
        <v>0.25</v>
      </c>
      <c r="W810" s="58">
        <v>0.25</v>
      </c>
      <c r="X810" s="58">
        <v>0.3</v>
      </c>
      <c r="Y810" s="58">
        <v>0.52</v>
      </c>
      <c r="Z810" s="58">
        <v>0.87</v>
      </c>
      <c r="AA810" s="58">
        <v>0.87</v>
      </c>
      <c r="AB810" s="58">
        <v>0.87</v>
      </c>
      <c r="AC810" s="58">
        <v>1</v>
      </c>
      <c r="AD810" s="58">
        <v>1</v>
      </c>
      <c r="AE810" s="58">
        <v>1</v>
      </c>
      <c r="AF810" s="58" t="s">
        <v>3304</v>
      </c>
    </row>
    <row r="811" spans="1:32">
      <c r="A811" s="58" t="s">
        <v>2039</v>
      </c>
      <c r="B811" s="58" t="s">
        <v>2</v>
      </c>
      <c r="D811" s="58" t="s">
        <v>1897</v>
      </c>
      <c r="E811" s="64">
        <v>41640</v>
      </c>
      <c r="F811" s="64">
        <v>42004</v>
      </c>
      <c r="G811" s="58" t="s">
        <v>1898</v>
      </c>
      <c r="H811" s="58">
        <v>0</v>
      </c>
      <c r="I811" s="58"/>
      <c r="J811" s="58"/>
      <c r="K811" s="58"/>
      <c r="L811" s="58"/>
      <c r="M811" s="58"/>
      <c r="N811" s="58"/>
      <c r="O811" s="58"/>
      <c r="P811" s="58"/>
      <c r="Q811" s="58"/>
      <c r="R811" s="58"/>
      <c r="S811" s="58"/>
      <c r="T811" s="58"/>
      <c r="U811" s="58"/>
      <c r="V811" s="58"/>
      <c r="W811" s="58"/>
      <c r="X811" s="58"/>
      <c r="Y811" s="58"/>
      <c r="Z811" s="58"/>
      <c r="AA811" s="58"/>
      <c r="AB811" s="58"/>
      <c r="AC811" s="58"/>
      <c r="AD811" s="58"/>
      <c r="AE811" s="58"/>
      <c r="AF811" s="58" t="s">
        <v>3304</v>
      </c>
    </row>
    <row r="812" spans="1:32">
      <c r="A812" s="58" t="s">
        <v>2039</v>
      </c>
      <c r="B812" s="58" t="s">
        <v>2</v>
      </c>
      <c r="D812" s="58" t="s">
        <v>1966</v>
      </c>
      <c r="E812" s="64">
        <v>41640</v>
      </c>
      <c r="F812" s="64">
        <v>42004</v>
      </c>
      <c r="G812" s="58" t="s">
        <v>1903</v>
      </c>
      <c r="H812" s="58">
        <v>0</v>
      </c>
      <c r="I812" s="58">
        <v>0</v>
      </c>
      <c r="J812" s="58">
        <v>0</v>
      </c>
      <c r="K812" s="58">
        <v>0</v>
      </c>
      <c r="L812" s="58">
        <v>0</v>
      </c>
      <c r="M812" s="58">
        <v>0</v>
      </c>
      <c r="N812" s="58">
        <v>0</v>
      </c>
      <c r="O812" s="58">
        <v>0</v>
      </c>
      <c r="P812" s="58">
        <v>1</v>
      </c>
      <c r="Q812" s="58">
        <v>1</v>
      </c>
      <c r="R812" s="58">
        <v>1</v>
      </c>
      <c r="S812" s="58">
        <v>1</v>
      </c>
      <c r="T812" s="58">
        <v>0.5</v>
      </c>
      <c r="U812" s="58">
        <v>1</v>
      </c>
      <c r="V812" s="58">
        <v>1</v>
      </c>
      <c r="W812" s="58">
        <v>1</v>
      </c>
      <c r="X812" s="58">
        <v>1</v>
      </c>
      <c r="Y812" s="58">
        <v>0</v>
      </c>
      <c r="Z812" s="58">
        <v>0</v>
      </c>
      <c r="AA812" s="58">
        <v>0</v>
      </c>
      <c r="AB812" s="58">
        <v>0</v>
      </c>
      <c r="AC812" s="58">
        <v>0</v>
      </c>
      <c r="AD812" s="58">
        <v>0</v>
      </c>
      <c r="AE812" s="58">
        <v>0</v>
      </c>
      <c r="AF812" s="58" t="s">
        <v>3304</v>
      </c>
    </row>
    <row r="813" spans="1:32">
      <c r="A813" s="58" t="s">
        <v>2040</v>
      </c>
      <c r="B813" s="58" t="s">
        <v>1896</v>
      </c>
      <c r="C813" s="58" t="s">
        <v>1914</v>
      </c>
      <c r="D813" s="58" t="s">
        <v>1897</v>
      </c>
      <c r="E813" s="64">
        <v>41640</v>
      </c>
      <c r="F813" s="64">
        <v>42004</v>
      </c>
      <c r="G813" s="58" t="s">
        <v>1898</v>
      </c>
      <c r="H813" s="58">
        <v>30</v>
      </c>
      <c r="I813" s="58"/>
      <c r="J813" s="58"/>
      <c r="K813" s="58"/>
      <c r="L813" s="58"/>
      <c r="M813" s="58"/>
      <c r="N813" s="58"/>
      <c r="O813" s="58"/>
      <c r="P813" s="58"/>
      <c r="Q813" s="58"/>
      <c r="R813" s="58"/>
      <c r="S813" s="58"/>
      <c r="T813" s="58"/>
      <c r="U813" s="58"/>
      <c r="V813" s="58"/>
      <c r="W813" s="58"/>
      <c r="X813" s="58"/>
      <c r="Y813" s="58"/>
      <c r="Z813" s="58"/>
      <c r="AA813" s="58"/>
      <c r="AB813" s="58"/>
      <c r="AC813" s="58"/>
      <c r="AD813" s="58"/>
      <c r="AE813" s="58"/>
      <c r="AF813" s="58" t="s">
        <v>3304</v>
      </c>
    </row>
    <row r="814" spans="1:32">
      <c r="A814" s="58" t="s">
        <v>2041</v>
      </c>
      <c r="B814" s="58" t="s">
        <v>1896</v>
      </c>
      <c r="C814" s="58" t="s">
        <v>1914</v>
      </c>
      <c r="D814" s="58" t="s">
        <v>1897</v>
      </c>
      <c r="E814" s="64">
        <v>41640</v>
      </c>
      <c r="F814" s="64">
        <v>42004</v>
      </c>
      <c r="G814" s="58" t="s">
        <v>1898</v>
      </c>
      <c r="H814" s="58">
        <v>20</v>
      </c>
      <c r="I814" s="58"/>
      <c r="J814" s="58"/>
      <c r="K814" s="58"/>
      <c r="L814" s="58"/>
      <c r="M814" s="58"/>
      <c r="N814" s="58"/>
      <c r="O814" s="58"/>
      <c r="P814" s="58"/>
      <c r="Q814" s="58"/>
      <c r="R814" s="58"/>
      <c r="S814" s="58"/>
      <c r="T814" s="58"/>
      <c r="U814" s="58"/>
      <c r="V814" s="58"/>
      <c r="W814" s="58"/>
      <c r="X814" s="58"/>
      <c r="Y814" s="58"/>
      <c r="Z814" s="58"/>
      <c r="AA814" s="58"/>
      <c r="AB814" s="58"/>
      <c r="AC814" s="58"/>
      <c r="AD814" s="58"/>
      <c r="AE814" s="58"/>
      <c r="AF814" s="58" t="s">
        <v>3304</v>
      </c>
    </row>
    <row r="815" spans="1:32">
      <c r="A815" s="58" t="s">
        <v>2042</v>
      </c>
      <c r="B815" s="58" t="s">
        <v>1896</v>
      </c>
      <c r="D815" s="58" t="s">
        <v>1911</v>
      </c>
      <c r="E815" s="64">
        <v>41640</v>
      </c>
      <c r="F815" s="64">
        <v>42004</v>
      </c>
      <c r="G815" s="58" t="s">
        <v>1898</v>
      </c>
      <c r="H815" s="58">
        <v>1</v>
      </c>
      <c r="I815" s="58"/>
      <c r="J815" s="58"/>
      <c r="K815" s="58"/>
      <c r="L815" s="58"/>
      <c r="M815" s="58"/>
      <c r="N815" s="58"/>
      <c r="O815" s="58"/>
      <c r="P815" s="58"/>
      <c r="Q815" s="58"/>
      <c r="R815" s="58"/>
      <c r="S815" s="58"/>
      <c r="T815" s="58"/>
      <c r="U815" s="58"/>
      <c r="V815" s="58"/>
      <c r="W815" s="58"/>
      <c r="X815" s="58"/>
      <c r="Y815" s="58"/>
      <c r="Z815" s="58"/>
      <c r="AA815" s="58"/>
      <c r="AB815" s="58"/>
      <c r="AC815" s="58"/>
      <c r="AD815" s="58"/>
      <c r="AE815" s="58"/>
      <c r="AF815" s="58" t="s">
        <v>3304</v>
      </c>
    </row>
    <row r="816" spans="1:32">
      <c r="A816" s="58" t="s">
        <v>2042</v>
      </c>
      <c r="B816" s="58" t="s">
        <v>1896</v>
      </c>
      <c r="D816" s="58" t="s">
        <v>1904</v>
      </c>
      <c r="E816" s="64">
        <v>41640</v>
      </c>
      <c r="F816" s="64">
        <v>42004</v>
      </c>
      <c r="G816" s="58" t="s">
        <v>1898</v>
      </c>
      <c r="H816" s="58">
        <v>0</v>
      </c>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t="s">
        <v>3304</v>
      </c>
    </row>
    <row r="817" spans="1:32">
      <c r="A817" s="58" t="s">
        <v>2042</v>
      </c>
      <c r="B817" s="58" t="s">
        <v>1896</v>
      </c>
      <c r="D817" s="58" t="s">
        <v>1918</v>
      </c>
      <c r="E817" s="64">
        <v>41930</v>
      </c>
      <c r="F817" s="64">
        <v>42004</v>
      </c>
      <c r="G817" s="58" t="s">
        <v>1898</v>
      </c>
      <c r="H817" s="58">
        <v>0</v>
      </c>
      <c r="I817" s="58"/>
      <c r="J817" s="58"/>
      <c r="K817" s="58"/>
      <c r="L817" s="58"/>
      <c r="M817" s="58"/>
      <c r="N817" s="58"/>
      <c r="O817" s="58"/>
      <c r="P817" s="58"/>
      <c r="Q817" s="58"/>
      <c r="R817" s="58"/>
      <c r="S817" s="58"/>
      <c r="T817" s="58"/>
      <c r="U817" s="58"/>
      <c r="V817" s="58"/>
      <c r="W817" s="58"/>
      <c r="X817" s="58"/>
      <c r="Y817" s="58"/>
      <c r="Z817" s="58"/>
      <c r="AA817" s="58"/>
      <c r="AB817" s="58"/>
      <c r="AC817" s="58"/>
      <c r="AD817" s="58"/>
      <c r="AE817" s="58"/>
      <c r="AF817" s="58" t="s">
        <v>3304</v>
      </c>
    </row>
    <row r="818" spans="1:32">
      <c r="A818" s="58" t="s">
        <v>2042</v>
      </c>
      <c r="B818" s="58" t="s">
        <v>1896</v>
      </c>
      <c r="D818" s="58" t="s">
        <v>1918</v>
      </c>
      <c r="E818" s="64">
        <v>41640</v>
      </c>
      <c r="F818" s="64">
        <v>41767</v>
      </c>
      <c r="G818" s="58" t="s">
        <v>1898</v>
      </c>
      <c r="H818" s="58">
        <v>0</v>
      </c>
      <c r="I818" s="58"/>
      <c r="J818" s="58"/>
      <c r="K818" s="58"/>
      <c r="L818" s="58"/>
      <c r="M818" s="58"/>
      <c r="N818" s="58"/>
      <c r="O818" s="58"/>
      <c r="P818" s="58"/>
      <c r="Q818" s="58"/>
      <c r="R818" s="58"/>
      <c r="S818" s="58"/>
      <c r="T818" s="58"/>
      <c r="U818" s="58"/>
      <c r="V818" s="58"/>
      <c r="W818" s="58"/>
      <c r="X818" s="58"/>
      <c r="Y818" s="58"/>
      <c r="Z818" s="58"/>
      <c r="AA818" s="58"/>
      <c r="AB818" s="58"/>
      <c r="AC818" s="58"/>
      <c r="AD818" s="58"/>
      <c r="AE818" s="58"/>
      <c r="AF818" s="58" t="s">
        <v>3304</v>
      </c>
    </row>
    <row r="819" spans="1:32">
      <c r="A819" s="58" t="s">
        <v>2043</v>
      </c>
      <c r="B819" s="58" t="s">
        <v>1896</v>
      </c>
      <c r="D819" s="58" t="s">
        <v>1911</v>
      </c>
      <c r="E819" s="64">
        <v>41640</v>
      </c>
      <c r="F819" s="64">
        <v>42004</v>
      </c>
      <c r="G819" s="58" t="s">
        <v>1898</v>
      </c>
      <c r="H819" s="58">
        <v>0</v>
      </c>
      <c r="I819" s="58"/>
      <c r="J819" s="58"/>
      <c r="K819" s="58"/>
      <c r="L819" s="58"/>
      <c r="M819" s="58"/>
      <c r="N819" s="58"/>
      <c r="O819" s="58"/>
      <c r="P819" s="58"/>
      <c r="Q819" s="58"/>
      <c r="R819" s="58"/>
      <c r="S819" s="58"/>
      <c r="T819" s="58"/>
      <c r="U819" s="58"/>
      <c r="V819" s="58"/>
      <c r="W819" s="58"/>
      <c r="X819" s="58"/>
      <c r="Y819" s="58"/>
      <c r="Z819" s="58"/>
      <c r="AA819" s="58"/>
      <c r="AB819" s="58"/>
      <c r="AC819" s="58"/>
      <c r="AD819" s="58"/>
      <c r="AE819" s="58"/>
      <c r="AF819" s="58" t="s">
        <v>3304</v>
      </c>
    </row>
    <row r="820" spans="1:32">
      <c r="A820" s="58" t="s">
        <v>2043</v>
      </c>
      <c r="B820" s="58" t="s">
        <v>1896</v>
      </c>
      <c r="D820" s="58" t="s">
        <v>1904</v>
      </c>
      <c r="E820" s="64">
        <v>41640</v>
      </c>
      <c r="F820" s="64">
        <v>42004</v>
      </c>
      <c r="G820" s="58" t="s">
        <v>1898</v>
      </c>
      <c r="H820" s="58">
        <v>1</v>
      </c>
      <c r="I820" s="58"/>
      <c r="J820" s="58"/>
      <c r="K820" s="58"/>
      <c r="L820" s="58"/>
      <c r="M820" s="58"/>
      <c r="N820" s="58"/>
      <c r="O820" s="58"/>
      <c r="P820" s="58"/>
      <c r="Q820" s="58"/>
      <c r="R820" s="58"/>
      <c r="S820" s="58"/>
      <c r="T820" s="58"/>
      <c r="U820" s="58"/>
      <c r="V820" s="58"/>
      <c r="W820" s="58"/>
      <c r="X820" s="58"/>
      <c r="Y820" s="58"/>
      <c r="Z820" s="58"/>
      <c r="AA820" s="58"/>
      <c r="AB820" s="58"/>
      <c r="AC820" s="58"/>
      <c r="AD820" s="58"/>
      <c r="AE820" s="58"/>
      <c r="AF820" s="58" t="s">
        <v>3304</v>
      </c>
    </row>
    <row r="821" spans="1:32">
      <c r="A821" s="58" t="s">
        <v>2043</v>
      </c>
      <c r="B821" s="58" t="s">
        <v>1896</v>
      </c>
      <c r="D821" s="58" t="s">
        <v>1918</v>
      </c>
      <c r="E821" s="64">
        <v>41930</v>
      </c>
      <c r="F821" s="64">
        <v>42004</v>
      </c>
      <c r="G821" s="58" t="s">
        <v>1898</v>
      </c>
      <c r="H821" s="58">
        <v>1</v>
      </c>
      <c r="I821" s="58"/>
      <c r="J821" s="58"/>
      <c r="K821" s="58"/>
      <c r="L821" s="58"/>
      <c r="M821" s="58"/>
      <c r="N821" s="58"/>
      <c r="O821" s="58"/>
      <c r="P821" s="58"/>
      <c r="Q821" s="58"/>
      <c r="R821" s="58"/>
      <c r="S821" s="58"/>
      <c r="T821" s="58"/>
      <c r="U821" s="58"/>
      <c r="V821" s="58"/>
      <c r="W821" s="58"/>
      <c r="X821" s="58"/>
      <c r="Y821" s="58"/>
      <c r="Z821" s="58"/>
      <c r="AA821" s="58"/>
      <c r="AB821" s="58"/>
      <c r="AC821" s="58"/>
      <c r="AD821" s="58"/>
      <c r="AE821" s="58"/>
      <c r="AF821" s="58" t="s">
        <v>3304</v>
      </c>
    </row>
    <row r="822" spans="1:32">
      <c r="A822" s="58" t="s">
        <v>2043</v>
      </c>
      <c r="B822" s="58" t="s">
        <v>1896</v>
      </c>
      <c r="D822" s="58" t="s">
        <v>1918</v>
      </c>
      <c r="E822" s="64">
        <v>41640</v>
      </c>
      <c r="F822" s="64">
        <v>41767</v>
      </c>
      <c r="G822" s="58" t="s">
        <v>1898</v>
      </c>
      <c r="H822" s="58">
        <v>1</v>
      </c>
      <c r="I822" s="58"/>
      <c r="J822" s="58"/>
      <c r="K822" s="58"/>
      <c r="L822" s="58"/>
      <c r="M822" s="58"/>
      <c r="N822" s="58"/>
      <c r="O822" s="58"/>
      <c r="P822" s="58"/>
      <c r="Q822" s="58"/>
      <c r="R822" s="58"/>
      <c r="S822" s="58"/>
      <c r="T822" s="58"/>
      <c r="U822" s="58"/>
      <c r="V822" s="58"/>
      <c r="W822" s="58"/>
      <c r="X822" s="58"/>
      <c r="Y822" s="58"/>
      <c r="Z822" s="58"/>
      <c r="AA822" s="58"/>
      <c r="AB822" s="58"/>
      <c r="AC822" s="58"/>
      <c r="AD822" s="58"/>
      <c r="AE822" s="58"/>
      <c r="AF822" s="58" t="s">
        <v>3304</v>
      </c>
    </row>
    <row r="823" spans="1:32">
      <c r="A823" s="58" t="s">
        <v>2044</v>
      </c>
      <c r="B823" s="58" t="s">
        <v>1896</v>
      </c>
      <c r="D823" s="58" t="s">
        <v>1897</v>
      </c>
      <c r="E823" s="64">
        <v>41640</v>
      </c>
      <c r="F823" s="64">
        <v>42004</v>
      </c>
      <c r="G823" s="58" t="s">
        <v>1898</v>
      </c>
      <c r="H823" s="58">
        <v>1</v>
      </c>
      <c r="I823" s="58"/>
      <c r="J823" s="58"/>
      <c r="K823" s="58"/>
      <c r="L823" s="58"/>
      <c r="M823" s="58"/>
      <c r="N823" s="58"/>
      <c r="O823" s="58"/>
      <c r="P823" s="58"/>
      <c r="Q823" s="58"/>
      <c r="R823" s="58"/>
      <c r="S823" s="58"/>
      <c r="T823" s="58"/>
      <c r="U823" s="58"/>
      <c r="V823" s="58"/>
      <c r="W823" s="58"/>
      <c r="X823" s="58"/>
      <c r="Y823" s="58"/>
      <c r="Z823" s="58"/>
      <c r="AA823" s="58"/>
      <c r="AB823" s="58"/>
      <c r="AC823" s="58"/>
      <c r="AD823" s="58"/>
      <c r="AE823" s="58"/>
      <c r="AF823" s="58" t="s">
        <v>3304</v>
      </c>
    </row>
    <row r="824" spans="1:32">
      <c r="A824" s="58" t="s">
        <v>2045</v>
      </c>
      <c r="B824" s="58" t="s">
        <v>1913</v>
      </c>
      <c r="C824" s="58" t="s">
        <v>1914</v>
      </c>
      <c r="D824" s="58" t="s">
        <v>1897</v>
      </c>
      <c r="E824" s="64">
        <v>41640</v>
      </c>
      <c r="F824" s="64">
        <v>42004</v>
      </c>
      <c r="G824" s="58" t="s">
        <v>1898</v>
      </c>
      <c r="H824" s="58">
        <v>0</v>
      </c>
      <c r="I824" s="58"/>
      <c r="J824" s="58"/>
      <c r="K824" s="58"/>
      <c r="L824" s="58"/>
      <c r="M824" s="58"/>
      <c r="N824" s="58"/>
      <c r="O824" s="58"/>
      <c r="P824" s="58"/>
      <c r="Q824" s="58"/>
      <c r="R824" s="58"/>
      <c r="S824" s="58"/>
      <c r="T824" s="58"/>
      <c r="U824" s="58"/>
      <c r="V824" s="58"/>
      <c r="W824" s="58"/>
      <c r="X824" s="58"/>
      <c r="Y824" s="58"/>
      <c r="Z824" s="58"/>
      <c r="AA824" s="58"/>
      <c r="AB824" s="58"/>
      <c r="AC824" s="58"/>
      <c r="AD824" s="58"/>
      <c r="AE824" s="58"/>
      <c r="AF824" s="58" t="s">
        <v>3304</v>
      </c>
    </row>
    <row r="825" spans="1:32">
      <c r="A825" s="58" t="s">
        <v>2046</v>
      </c>
      <c r="B825" s="58" t="s">
        <v>1913</v>
      </c>
      <c r="C825" s="58" t="s">
        <v>1914</v>
      </c>
      <c r="D825" s="58" t="s">
        <v>1897</v>
      </c>
      <c r="E825" s="64">
        <v>41640</v>
      </c>
      <c r="F825" s="64">
        <v>42004</v>
      </c>
      <c r="G825" s="58" t="s">
        <v>1898</v>
      </c>
      <c r="H825" s="58">
        <v>0</v>
      </c>
      <c r="I825" s="58"/>
      <c r="J825" s="58"/>
      <c r="K825" s="58"/>
      <c r="L825" s="58"/>
      <c r="M825" s="58"/>
      <c r="N825" s="58"/>
      <c r="O825" s="58"/>
      <c r="P825" s="58"/>
      <c r="Q825" s="58"/>
      <c r="R825" s="58"/>
      <c r="S825" s="58"/>
      <c r="T825" s="58"/>
      <c r="U825" s="58"/>
      <c r="V825" s="58"/>
      <c r="W825" s="58"/>
      <c r="X825" s="58"/>
      <c r="Y825" s="58"/>
      <c r="Z825" s="58"/>
      <c r="AA825" s="58"/>
      <c r="AB825" s="58"/>
      <c r="AC825" s="58"/>
      <c r="AD825" s="58"/>
      <c r="AE825" s="58"/>
      <c r="AF825" s="58" t="s">
        <v>3304</v>
      </c>
    </row>
    <row r="826" spans="1:32">
      <c r="A826" s="58" t="s">
        <v>2047</v>
      </c>
      <c r="B826" s="58" t="s">
        <v>1910</v>
      </c>
      <c r="D826" s="58" t="s">
        <v>1897</v>
      </c>
      <c r="E826" s="64">
        <v>41640</v>
      </c>
      <c r="F826" s="64">
        <v>42004</v>
      </c>
      <c r="G826" s="58" t="s">
        <v>1898</v>
      </c>
      <c r="H826" s="58">
        <v>0.05</v>
      </c>
      <c r="I826" s="58"/>
      <c r="J826" s="58"/>
      <c r="K826" s="58"/>
      <c r="L826" s="58"/>
      <c r="M826" s="58"/>
      <c r="N826" s="58"/>
      <c r="O826" s="58"/>
      <c r="P826" s="58"/>
      <c r="Q826" s="58"/>
      <c r="R826" s="58"/>
      <c r="S826" s="58"/>
      <c r="T826" s="58"/>
      <c r="U826" s="58"/>
      <c r="V826" s="58"/>
      <c r="W826" s="58"/>
      <c r="X826" s="58"/>
      <c r="Y826" s="58"/>
      <c r="Z826" s="58"/>
      <c r="AA826" s="58"/>
      <c r="AB826" s="58"/>
      <c r="AC826" s="58"/>
      <c r="AD826" s="58"/>
      <c r="AE826" s="58"/>
      <c r="AF826" s="58" t="s">
        <v>3304</v>
      </c>
    </row>
    <row r="827" spans="1:32">
      <c r="A827" s="58" t="s">
        <v>2048</v>
      </c>
      <c r="B827" s="58" t="s">
        <v>1910</v>
      </c>
      <c r="D827" s="58" t="s">
        <v>1897</v>
      </c>
      <c r="E827" s="64">
        <v>41640</v>
      </c>
      <c r="F827" s="64">
        <v>42004</v>
      </c>
      <c r="G827" s="58" t="s">
        <v>1898</v>
      </c>
      <c r="H827" s="58">
        <v>0.2</v>
      </c>
      <c r="I827" s="58"/>
      <c r="J827" s="58"/>
      <c r="K827" s="58"/>
      <c r="L827" s="58"/>
      <c r="M827" s="58"/>
      <c r="N827" s="58"/>
      <c r="O827" s="58"/>
      <c r="P827" s="58"/>
      <c r="Q827" s="58"/>
      <c r="R827" s="58"/>
      <c r="S827" s="58"/>
      <c r="T827" s="58"/>
      <c r="U827" s="58"/>
      <c r="V827" s="58"/>
      <c r="W827" s="58"/>
      <c r="X827" s="58"/>
      <c r="Y827" s="58"/>
      <c r="Z827" s="58"/>
      <c r="AA827" s="58"/>
      <c r="AB827" s="58"/>
      <c r="AC827" s="58"/>
      <c r="AD827" s="58"/>
      <c r="AE827" s="58"/>
      <c r="AF827" s="58" t="s">
        <v>3304</v>
      </c>
    </row>
    <row r="828" spans="1:32">
      <c r="A828" s="58" t="s">
        <v>2049</v>
      </c>
      <c r="B828" s="58" t="s">
        <v>1910</v>
      </c>
      <c r="C828" s="58" t="s">
        <v>1914</v>
      </c>
      <c r="D828" s="58" t="s">
        <v>1897</v>
      </c>
      <c r="E828" s="64">
        <v>41640</v>
      </c>
      <c r="F828" s="64">
        <v>42004</v>
      </c>
      <c r="G828" s="58" t="s">
        <v>1898</v>
      </c>
      <c r="H828" s="58">
        <v>55</v>
      </c>
      <c r="I828" s="58"/>
      <c r="J828" s="58"/>
      <c r="K828" s="58"/>
      <c r="L828" s="58"/>
      <c r="M828" s="58"/>
      <c r="N828" s="58"/>
      <c r="O828" s="58"/>
      <c r="P828" s="58"/>
      <c r="Q828" s="58"/>
      <c r="R828" s="58"/>
      <c r="S828" s="58"/>
      <c r="T828" s="58"/>
      <c r="U828" s="58"/>
      <c r="V828" s="58"/>
      <c r="W828" s="58"/>
      <c r="X828" s="58"/>
      <c r="Y828" s="58"/>
      <c r="Z828" s="58"/>
      <c r="AA828" s="58"/>
      <c r="AB828" s="58"/>
      <c r="AC828" s="58"/>
      <c r="AD828" s="58"/>
      <c r="AE828" s="58"/>
      <c r="AF828" s="58" t="s">
        <v>3304</v>
      </c>
    </row>
    <row r="829" spans="1:32">
      <c r="A829" s="58" t="s">
        <v>2050</v>
      </c>
      <c r="B829" s="58" t="s">
        <v>1910</v>
      </c>
      <c r="C829" s="58" t="s">
        <v>1914</v>
      </c>
      <c r="D829" s="58" t="s">
        <v>1897</v>
      </c>
      <c r="E829" s="64">
        <v>41640</v>
      </c>
      <c r="F829" s="64">
        <v>42004</v>
      </c>
      <c r="G829" s="58" t="s">
        <v>1898</v>
      </c>
      <c r="H829" s="58">
        <v>60</v>
      </c>
      <c r="I829" s="58"/>
      <c r="J829" s="58"/>
      <c r="K829" s="58"/>
      <c r="L829" s="58"/>
      <c r="M829" s="58"/>
      <c r="N829" s="58"/>
      <c r="O829" s="58"/>
      <c r="P829" s="58"/>
      <c r="Q829" s="58"/>
      <c r="R829" s="58"/>
      <c r="S829" s="58"/>
      <c r="T829" s="58"/>
      <c r="U829" s="58"/>
      <c r="V829" s="58"/>
      <c r="W829" s="58"/>
      <c r="X829" s="58"/>
      <c r="Y829" s="58"/>
      <c r="Z829" s="58"/>
      <c r="AA829" s="58"/>
      <c r="AB829" s="58"/>
      <c r="AC829" s="58"/>
      <c r="AD829" s="58"/>
      <c r="AE829" s="58"/>
      <c r="AF829" s="58" t="s">
        <v>3304</v>
      </c>
    </row>
    <row r="830" spans="1:32">
      <c r="A830" s="58" t="s">
        <v>2051</v>
      </c>
      <c r="B830" s="58" t="s">
        <v>1910</v>
      </c>
      <c r="C830" s="58" t="s">
        <v>1914</v>
      </c>
      <c r="D830" s="58" t="s">
        <v>1897</v>
      </c>
      <c r="E830" s="64">
        <v>41640</v>
      </c>
      <c r="F830" s="64">
        <v>42004</v>
      </c>
      <c r="G830" s="58" t="s">
        <v>1898</v>
      </c>
      <c r="H830" s="58">
        <v>22</v>
      </c>
      <c r="I830" s="58"/>
      <c r="J830" s="58"/>
      <c r="K830" s="58"/>
      <c r="L830" s="58"/>
      <c r="M830" s="58"/>
      <c r="N830" s="58"/>
      <c r="O830" s="58"/>
      <c r="P830" s="58"/>
      <c r="Q830" s="58"/>
      <c r="R830" s="58"/>
      <c r="S830" s="58"/>
      <c r="T830" s="58"/>
      <c r="U830" s="58"/>
      <c r="V830" s="58"/>
      <c r="W830" s="58"/>
      <c r="X830" s="58"/>
      <c r="Y830" s="58"/>
      <c r="Z830" s="58"/>
      <c r="AA830" s="58"/>
      <c r="AB830" s="58"/>
      <c r="AC830" s="58"/>
      <c r="AD830" s="58"/>
      <c r="AE830" s="58"/>
      <c r="AF830" s="58" t="s">
        <v>3304</v>
      </c>
    </row>
    <row r="831" spans="1:32">
      <c r="A831" s="58" t="s">
        <v>2052</v>
      </c>
      <c r="B831" s="58" t="s">
        <v>1910</v>
      </c>
      <c r="C831" s="58" t="s">
        <v>1914</v>
      </c>
      <c r="D831" s="58" t="s">
        <v>1897</v>
      </c>
      <c r="E831" s="64">
        <v>41640</v>
      </c>
      <c r="F831" s="64">
        <v>42004</v>
      </c>
      <c r="G831" s="58" t="s">
        <v>1898</v>
      </c>
      <c r="H831" s="58">
        <v>60</v>
      </c>
      <c r="I831" s="58"/>
      <c r="J831" s="58"/>
      <c r="K831" s="58"/>
      <c r="L831" s="58"/>
      <c r="M831" s="58"/>
      <c r="N831" s="58"/>
      <c r="O831" s="58"/>
      <c r="P831" s="58"/>
      <c r="Q831" s="58"/>
      <c r="R831" s="58"/>
      <c r="S831" s="58"/>
      <c r="T831" s="58"/>
      <c r="U831" s="58"/>
      <c r="V831" s="58"/>
      <c r="W831" s="58"/>
      <c r="X831" s="58"/>
      <c r="Y831" s="58"/>
      <c r="Z831" s="58"/>
      <c r="AA831" s="58"/>
      <c r="AB831" s="58"/>
      <c r="AC831" s="58"/>
      <c r="AD831" s="58"/>
      <c r="AE831" s="58"/>
      <c r="AF831" s="58" t="s">
        <v>3304</v>
      </c>
    </row>
    <row r="832" spans="1:32">
      <c r="A832" s="58" t="s">
        <v>2053</v>
      </c>
      <c r="B832" s="58" t="s">
        <v>1910</v>
      </c>
      <c r="C832" s="58" t="s">
        <v>1914</v>
      </c>
      <c r="D832" s="58" t="s">
        <v>1897</v>
      </c>
      <c r="E832" s="64">
        <v>41640</v>
      </c>
      <c r="F832" s="64">
        <v>42004</v>
      </c>
      <c r="G832" s="58" t="s">
        <v>1898</v>
      </c>
      <c r="H832" s="58">
        <v>60</v>
      </c>
      <c r="I832" s="58"/>
      <c r="J832" s="58"/>
      <c r="K832" s="58"/>
      <c r="L832" s="58"/>
      <c r="M832" s="58"/>
      <c r="N832" s="58"/>
      <c r="O832" s="58"/>
      <c r="P832" s="58"/>
      <c r="Q832" s="58"/>
      <c r="R832" s="58"/>
      <c r="S832" s="58"/>
      <c r="T832" s="58"/>
      <c r="U832" s="58"/>
      <c r="V832" s="58"/>
      <c r="W832" s="58"/>
      <c r="X832" s="58"/>
      <c r="Y832" s="58"/>
      <c r="Z832" s="58"/>
      <c r="AA832" s="58"/>
      <c r="AB832" s="58"/>
      <c r="AC832" s="58"/>
      <c r="AD832" s="58"/>
      <c r="AE832" s="58"/>
      <c r="AF832" s="58" t="s">
        <v>3304</v>
      </c>
    </row>
    <row r="833" spans="1:32">
      <c r="A833" s="58" t="s">
        <v>2054</v>
      </c>
      <c r="B833" s="58" t="s">
        <v>1896</v>
      </c>
      <c r="D833" s="58" t="s">
        <v>1906</v>
      </c>
      <c r="E833" s="64">
        <v>41640</v>
      </c>
      <c r="F833" s="64">
        <v>42004</v>
      </c>
      <c r="G833" s="58" t="s">
        <v>1903</v>
      </c>
      <c r="H833" s="58">
        <v>0</v>
      </c>
      <c r="I833" s="58">
        <v>0</v>
      </c>
      <c r="J833" s="58">
        <v>0</v>
      </c>
      <c r="K833" s="58">
        <v>0</v>
      </c>
      <c r="L833" s="58">
        <v>0</v>
      </c>
      <c r="M833" s="58">
        <v>0</v>
      </c>
      <c r="N833" s="58">
        <v>1</v>
      </c>
      <c r="O833" s="58">
        <v>1</v>
      </c>
      <c r="P833" s="58">
        <v>1</v>
      </c>
      <c r="Q833" s="58">
        <v>1</v>
      </c>
      <c r="R833" s="58">
        <v>1</v>
      </c>
      <c r="S833" s="58">
        <v>1</v>
      </c>
      <c r="T833" s="58">
        <v>1</v>
      </c>
      <c r="U833" s="58">
        <v>1</v>
      </c>
      <c r="V833" s="58">
        <v>1</v>
      </c>
      <c r="W833" s="58">
        <v>1</v>
      </c>
      <c r="X833" s="58">
        <v>1</v>
      </c>
      <c r="Y833" s="58">
        <v>1</v>
      </c>
      <c r="Z833" s="58">
        <v>1</v>
      </c>
      <c r="AA833" s="58">
        <v>1</v>
      </c>
      <c r="AB833" s="58">
        <v>1</v>
      </c>
      <c r="AC833" s="58">
        <v>1</v>
      </c>
      <c r="AD833" s="58">
        <v>0</v>
      </c>
      <c r="AE833" s="58">
        <v>0</v>
      </c>
      <c r="AF833" s="58" t="s">
        <v>3304</v>
      </c>
    </row>
    <row r="834" spans="1:32">
      <c r="A834" s="58" t="s">
        <v>2054</v>
      </c>
      <c r="B834" s="58" t="s">
        <v>1896</v>
      </c>
      <c r="D834" s="58" t="s">
        <v>1930</v>
      </c>
      <c r="E834" s="64">
        <v>41640</v>
      </c>
      <c r="F834" s="64">
        <v>42004</v>
      </c>
      <c r="G834" s="58" t="s">
        <v>1898</v>
      </c>
      <c r="H834" s="58">
        <v>0</v>
      </c>
      <c r="I834" s="58"/>
      <c r="J834" s="58"/>
      <c r="K834" s="58"/>
      <c r="L834" s="58"/>
      <c r="M834" s="58"/>
      <c r="N834" s="58"/>
      <c r="O834" s="58"/>
      <c r="P834" s="58"/>
      <c r="Q834" s="58"/>
      <c r="R834" s="58"/>
      <c r="S834" s="58"/>
      <c r="T834" s="58"/>
      <c r="U834" s="58"/>
      <c r="V834" s="58"/>
      <c r="W834" s="58"/>
      <c r="X834" s="58"/>
      <c r="Y834" s="58"/>
      <c r="Z834" s="58"/>
      <c r="AA834" s="58"/>
      <c r="AB834" s="58"/>
      <c r="AC834" s="58"/>
      <c r="AD834" s="58"/>
      <c r="AE834" s="58"/>
      <c r="AF834" s="58" t="s">
        <v>3304</v>
      </c>
    </row>
    <row r="835" spans="1:32">
      <c r="A835" s="58" t="s">
        <v>2055</v>
      </c>
      <c r="B835" s="58" t="s">
        <v>1896</v>
      </c>
      <c r="D835" s="58" t="s">
        <v>1897</v>
      </c>
      <c r="E835" s="64">
        <v>41640</v>
      </c>
      <c r="F835" s="64">
        <v>42004</v>
      </c>
      <c r="G835" s="58" t="s">
        <v>1898</v>
      </c>
      <c r="H835" s="58">
        <v>1</v>
      </c>
      <c r="I835" s="58"/>
      <c r="J835" s="58"/>
      <c r="K835" s="58"/>
      <c r="L835" s="58"/>
      <c r="M835" s="58"/>
      <c r="N835" s="58"/>
      <c r="O835" s="58"/>
      <c r="P835" s="58"/>
      <c r="Q835" s="58"/>
      <c r="R835" s="58"/>
      <c r="S835" s="58"/>
      <c r="T835" s="58"/>
      <c r="U835" s="58"/>
      <c r="V835" s="58"/>
      <c r="W835" s="58"/>
      <c r="X835" s="58"/>
      <c r="Y835" s="58"/>
      <c r="Z835" s="58"/>
      <c r="AA835" s="58"/>
      <c r="AB835" s="58"/>
      <c r="AC835" s="58"/>
      <c r="AD835" s="58"/>
      <c r="AE835" s="58"/>
      <c r="AF835" s="58" t="s">
        <v>3304</v>
      </c>
    </row>
    <row r="836" spans="1:32">
      <c r="A836" s="58" t="s">
        <v>2056</v>
      </c>
      <c r="B836" s="58" t="s">
        <v>1896</v>
      </c>
      <c r="D836" s="58" t="s">
        <v>1906</v>
      </c>
      <c r="E836" s="64">
        <v>41640</v>
      </c>
      <c r="F836" s="64">
        <v>42004</v>
      </c>
      <c r="G836" s="58" t="s">
        <v>1898</v>
      </c>
      <c r="H836" s="58">
        <v>0</v>
      </c>
      <c r="I836" s="58"/>
      <c r="J836" s="58"/>
      <c r="K836" s="58"/>
      <c r="L836" s="58"/>
      <c r="M836" s="58"/>
      <c r="N836" s="58"/>
      <c r="O836" s="58"/>
      <c r="P836" s="58"/>
      <c r="Q836" s="58"/>
      <c r="R836" s="58"/>
      <c r="S836" s="58"/>
      <c r="T836" s="58"/>
      <c r="U836" s="58"/>
      <c r="V836" s="58"/>
      <c r="W836" s="58"/>
      <c r="X836" s="58"/>
      <c r="Y836" s="58"/>
      <c r="Z836" s="58"/>
      <c r="AA836" s="58"/>
      <c r="AB836" s="58"/>
      <c r="AC836" s="58"/>
      <c r="AD836" s="58"/>
      <c r="AE836" s="58"/>
      <c r="AF836" s="58" t="s">
        <v>3304</v>
      </c>
    </row>
    <row r="837" spans="1:32">
      <c r="A837" s="58" t="s">
        <v>2056</v>
      </c>
      <c r="B837" s="58" t="s">
        <v>1896</v>
      </c>
      <c r="D837" s="58" t="s">
        <v>1904</v>
      </c>
      <c r="E837" s="64">
        <v>41640</v>
      </c>
      <c r="F837" s="64">
        <v>42004</v>
      </c>
      <c r="G837" s="58" t="s">
        <v>1898</v>
      </c>
      <c r="H837" s="58">
        <v>1</v>
      </c>
      <c r="I837" s="58"/>
      <c r="J837" s="58"/>
      <c r="K837" s="58"/>
      <c r="L837" s="58"/>
      <c r="M837" s="58"/>
      <c r="N837" s="58"/>
      <c r="O837" s="58"/>
      <c r="P837" s="58"/>
      <c r="Q837" s="58"/>
      <c r="R837" s="58"/>
      <c r="S837" s="58"/>
      <c r="T837" s="58"/>
      <c r="U837" s="58"/>
      <c r="V837" s="58"/>
      <c r="W837" s="58"/>
      <c r="X837" s="58"/>
      <c r="Y837" s="58"/>
      <c r="Z837" s="58"/>
      <c r="AA837" s="58"/>
      <c r="AB837" s="58"/>
      <c r="AC837" s="58"/>
      <c r="AD837" s="58"/>
      <c r="AE837" s="58"/>
      <c r="AF837" s="58" t="s">
        <v>3304</v>
      </c>
    </row>
    <row r="838" spans="1:32">
      <c r="A838" s="58" t="s">
        <v>2056</v>
      </c>
      <c r="B838" s="58" t="s">
        <v>1896</v>
      </c>
      <c r="D838" s="58" t="s">
        <v>1905</v>
      </c>
      <c r="E838" s="64">
        <v>41640</v>
      </c>
      <c r="F838" s="64">
        <v>42004</v>
      </c>
      <c r="G838" s="58" t="s">
        <v>1898</v>
      </c>
      <c r="H838" s="58">
        <v>2</v>
      </c>
      <c r="I838" s="58"/>
      <c r="J838" s="58"/>
      <c r="K838" s="58"/>
      <c r="L838" s="58"/>
      <c r="M838" s="58"/>
      <c r="N838" s="58"/>
      <c r="O838" s="58"/>
      <c r="P838" s="58"/>
      <c r="Q838" s="58"/>
      <c r="R838" s="58"/>
      <c r="S838" s="58"/>
      <c r="T838" s="58"/>
      <c r="U838" s="58"/>
      <c r="V838" s="58"/>
      <c r="W838" s="58"/>
      <c r="X838" s="58"/>
      <c r="Y838" s="58"/>
      <c r="Z838" s="58"/>
      <c r="AA838" s="58"/>
      <c r="AB838" s="58"/>
      <c r="AC838" s="58"/>
      <c r="AD838" s="58"/>
      <c r="AE838" s="58"/>
      <c r="AF838" s="58" t="s">
        <v>3304</v>
      </c>
    </row>
    <row r="839" spans="1:32">
      <c r="A839" s="58" t="s">
        <v>2056</v>
      </c>
      <c r="B839" s="58" t="s">
        <v>1896</v>
      </c>
      <c r="D839" s="58" t="s">
        <v>1966</v>
      </c>
      <c r="E839" s="64">
        <v>41640</v>
      </c>
      <c r="F839" s="64">
        <v>42004</v>
      </c>
      <c r="G839" s="58" t="s">
        <v>1898</v>
      </c>
      <c r="H839" s="58">
        <v>4</v>
      </c>
      <c r="I839" s="58"/>
      <c r="J839" s="58"/>
      <c r="K839" s="58"/>
      <c r="L839" s="58"/>
      <c r="M839" s="58"/>
      <c r="N839" s="58"/>
      <c r="O839" s="58"/>
      <c r="P839" s="58"/>
      <c r="Q839" s="58"/>
      <c r="R839" s="58"/>
      <c r="S839" s="58"/>
      <c r="T839" s="58"/>
      <c r="U839" s="58"/>
      <c r="V839" s="58"/>
      <c r="W839" s="58"/>
      <c r="X839" s="58"/>
      <c r="Y839" s="58"/>
      <c r="Z839" s="58"/>
      <c r="AA839" s="58"/>
      <c r="AB839" s="58"/>
      <c r="AC839" s="58"/>
      <c r="AD839" s="58"/>
      <c r="AE839" s="58"/>
      <c r="AF839" s="58" t="s">
        <v>3304</v>
      </c>
    </row>
    <row r="840" spans="1:32">
      <c r="A840" s="58" t="s">
        <v>2057</v>
      </c>
      <c r="B840" s="58" t="s">
        <v>1899</v>
      </c>
      <c r="C840" s="58" t="s">
        <v>1900</v>
      </c>
      <c r="D840" s="58" t="s">
        <v>1897</v>
      </c>
      <c r="E840" s="64">
        <v>41640</v>
      </c>
      <c r="F840" s="64">
        <v>42004</v>
      </c>
      <c r="G840" s="58" t="s">
        <v>1898</v>
      </c>
      <c r="H840" s="58">
        <v>95</v>
      </c>
      <c r="I840" s="58"/>
      <c r="J840" s="58"/>
      <c r="K840" s="58"/>
      <c r="L840" s="58"/>
      <c r="M840" s="58"/>
      <c r="N840" s="58"/>
      <c r="O840" s="58"/>
      <c r="P840" s="58"/>
      <c r="Q840" s="58"/>
      <c r="R840" s="58"/>
      <c r="S840" s="58"/>
      <c r="T840" s="58"/>
      <c r="U840" s="58"/>
      <c r="V840" s="58"/>
      <c r="W840" s="58"/>
      <c r="X840" s="58"/>
      <c r="Y840" s="58"/>
      <c r="Z840" s="58"/>
      <c r="AA840" s="58"/>
      <c r="AB840" s="58"/>
      <c r="AC840" s="58"/>
      <c r="AD840" s="58"/>
      <c r="AE840" s="58"/>
      <c r="AF840" s="58" t="s">
        <v>3304</v>
      </c>
    </row>
    <row r="841" spans="1:32">
      <c r="A841" s="58" t="s">
        <v>2058</v>
      </c>
      <c r="B841" s="58" t="s">
        <v>1896</v>
      </c>
      <c r="D841" s="58" t="s">
        <v>1897</v>
      </c>
      <c r="E841" s="64">
        <v>41640</v>
      </c>
      <c r="F841" s="64">
        <v>42004</v>
      </c>
      <c r="G841" s="58" t="s">
        <v>1898</v>
      </c>
      <c r="H841" s="58">
        <v>0</v>
      </c>
      <c r="I841" s="58"/>
      <c r="J841" s="58"/>
      <c r="K841" s="58"/>
      <c r="L841" s="58"/>
      <c r="M841" s="58"/>
      <c r="N841" s="58"/>
      <c r="O841" s="58"/>
      <c r="P841" s="58"/>
      <c r="Q841" s="58"/>
      <c r="R841" s="58"/>
      <c r="S841" s="58"/>
      <c r="T841" s="58"/>
      <c r="U841" s="58"/>
      <c r="V841" s="58"/>
      <c r="W841" s="58"/>
      <c r="X841" s="58"/>
      <c r="Y841" s="58"/>
      <c r="Z841" s="58"/>
      <c r="AA841" s="58"/>
      <c r="AB841" s="58"/>
      <c r="AC841" s="58"/>
      <c r="AD841" s="58"/>
      <c r="AE841" s="58"/>
      <c r="AF841" s="58" t="s">
        <v>3304</v>
      </c>
    </row>
    <row r="842" spans="1:32">
      <c r="A842" s="58" t="s">
        <v>2059</v>
      </c>
      <c r="B842" s="58" t="s">
        <v>1896</v>
      </c>
      <c r="D842" s="58" t="s">
        <v>1897</v>
      </c>
      <c r="E842" s="64">
        <v>41640</v>
      </c>
      <c r="F842" s="64">
        <v>42004</v>
      </c>
      <c r="G842" s="58" t="s">
        <v>1898</v>
      </c>
      <c r="H842" s="58">
        <v>1</v>
      </c>
      <c r="I842" s="58"/>
      <c r="J842" s="58"/>
      <c r="K842" s="58"/>
      <c r="L842" s="58"/>
      <c r="M842" s="58"/>
      <c r="N842" s="58"/>
      <c r="O842" s="58"/>
      <c r="P842" s="58"/>
      <c r="Q842" s="58"/>
      <c r="R842" s="58"/>
      <c r="S842" s="58"/>
      <c r="T842" s="58"/>
      <c r="U842" s="58"/>
      <c r="V842" s="58"/>
      <c r="W842" s="58"/>
      <c r="X842" s="58"/>
      <c r="Y842" s="58"/>
      <c r="Z842" s="58"/>
      <c r="AA842" s="58"/>
      <c r="AB842" s="58"/>
      <c r="AC842" s="58"/>
      <c r="AD842" s="58"/>
      <c r="AE842" s="58"/>
      <c r="AF842" s="58" t="s">
        <v>3304</v>
      </c>
    </row>
    <row r="843" spans="1:32">
      <c r="A843" s="58" t="s">
        <v>2060</v>
      </c>
      <c r="B843" s="58" t="s">
        <v>1896</v>
      </c>
      <c r="D843" s="58" t="s">
        <v>1897</v>
      </c>
      <c r="E843" s="64">
        <v>41640</v>
      </c>
      <c r="F843" s="64">
        <v>42004</v>
      </c>
      <c r="G843" s="58" t="s">
        <v>1903</v>
      </c>
      <c r="H843" s="58">
        <v>0.08</v>
      </c>
      <c r="I843" s="58">
        <v>0.04</v>
      </c>
      <c r="J843" s="58">
        <v>0.01</v>
      </c>
      <c r="K843" s="58">
        <v>0.01</v>
      </c>
      <c r="L843" s="58">
        <v>0.04</v>
      </c>
      <c r="M843" s="58">
        <v>0.27</v>
      </c>
      <c r="N843" s="58">
        <v>0.94</v>
      </c>
      <c r="O843" s="58">
        <v>1</v>
      </c>
      <c r="P843" s="58">
        <v>0.96</v>
      </c>
      <c r="Q843" s="58">
        <v>0.84</v>
      </c>
      <c r="R843" s="58">
        <v>0.76</v>
      </c>
      <c r="S843" s="58">
        <v>0.61</v>
      </c>
      <c r="T843" s="58">
        <v>0.53</v>
      </c>
      <c r="U843" s="58">
        <v>0.47</v>
      </c>
      <c r="V843" s="58">
        <v>0.41</v>
      </c>
      <c r="W843" s="58">
        <v>0.47</v>
      </c>
      <c r="X843" s="58">
        <v>0.55000000000000004</v>
      </c>
      <c r="Y843" s="58">
        <v>0.73</v>
      </c>
      <c r="Z843" s="58">
        <v>0.86</v>
      </c>
      <c r="AA843" s="58">
        <v>0.82</v>
      </c>
      <c r="AB843" s="58">
        <v>0.75</v>
      </c>
      <c r="AC843" s="58">
        <v>0.61</v>
      </c>
      <c r="AD843" s="58">
        <v>0.53</v>
      </c>
      <c r="AE843" s="58">
        <v>0.28999999999999998</v>
      </c>
      <c r="AF843" s="58" t="s">
        <v>3304</v>
      </c>
    </row>
    <row r="844" spans="1:32">
      <c r="A844" s="58" t="s">
        <v>2061</v>
      </c>
      <c r="B844" s="58" t="s">
        <v>1924</v>
      </c>
      <c r="D844" s="58" t="s">
        <v>1906</v>
      </c>
      <c r="E844" s="64">
        <v>41640</v>
      </c>
      <c r="F844" s="64">
        <v>42004</v>
      </c>
      <c r="G844" s="58" t="s">
        <v>1903</v>
      </c>
      <c r="H844" s="58">
        <v>0.05</v>
      </c>
      <c r="I844" s="58">
        <v>0.05</v>
      </c>
      <c r="J844" s="58">
        <v>0.05</v>
      </c>
      <c r="K844" s="58">
        <v>0.05</v>
      </c>
      <c r="L844" s="58">
        <v>0.1</v>
      </c>
      <c r="M844" s="58">
        <v>0.2</v>
      </c>
      <c r="N844" s="58">
        <v>0.4</v>
      </c>
      <c r="O844" s="58">
        <v>0.5</v>
      </c>
      <c r="P844" s="58">
        <v>0.5</v>
      </c>
      <c r="Q844" s="58">
        <v>0.35</v>
      </c>
      <c r="R844" s="58">
        <v>0.15</v>
      </c>
      <c r="S844" s="58">
        <v>0.15</v>
      </c>
      <c r="T844" s="58">
        <v>0.15</v>
      </c>
      <c r="U844" s="58">
        <v>0.15</v>
      </c>
      <c r="V844" s="58">
        <v>0.15</v>
      </c>
      <c r="W844" s="58">
        <v>0.15</v>
      </c>
      <c r="X844" s="58">
        <v>0.35</v>
      </c>
      <c r="Y844" s="58">
        <v>0.5</v>
      </c>
      <c r="Z844" s="58">
        <v>0.5</v>
      </c>
      <c r="AA844" s="58">
        <v>0.4</v>
      </c>
      <c r="AB844" s="58">
        <v>0.4</v>
      </c>
      <c r="AC844" s="58">
        <v>0.3</v>
      </c>
      <c r="AD844" s="58">
        <v>0.2</v>
      </c>
      <c r="AE844" s="58">
        <v>0.1</v>
      </c>
      <c r="AF844" s="58" t="s">
        <v>3304</v>
      </c>
    </row>
    <row r="845" spans="1:32">
      <c r="A845" s="58" t="s">
        <v>2061</v>
      </c>
      <c r="B845" s="58" t="s">
        <v>1924</v>
      </c>
      <c r="D845" s="58" t="s">
        <v>1904</v>
      </c>
      <c r="E845" s="64">
        <v>41640</v>
      </c>
      <c r="F845" s="64">
        <v>42004</v>
      </c>
      <c r="G845" s="58" t="s">
        <v>1898</v>
      </c>
      <c r="H845" s="58">
        <v>0.05</v>
      </c>
      <c r="I845" s="58"/>
      <c r="J845" s="58"/>
      <c r="K845" s="58"/>
      <c r="L845" s="58"/>
      <c r="M845" s="58"/>
      <c r="N845" s="58"/>
      <c r="O845" s="58"/>
      <c r="P845" s="58"/>
      <c r="Q845" s="58"/>
      <c r="R845" s="58"/>
      <c r="S845" s="58"/>
      <c r="T845" s="58"/>
      <c r="U845" s="58"/>
      <c r="V845" s="58"/>
      <c r="W845" s="58"/>
      <c r="X845" s="58"/>
      <c r="Y845" s="58"/>
      <c r="Z845" s="58"/>
      <c r="AA845" s="58"/>
      <c r="AB845" s="58"/>
      <c r="AC845" s="58"/>
      <c r="AD845" s="58"/>
      <c r="AE845" s="58"/>
      <c r="AF845" s="58" t="s">
        <v>3304</v>
      </c>
    </row>
    <row r="846" spans="1:32">
      <c r="A846" s="58" t="s">
        <v>2061</v>
      </c>
      <c r="B846" s="58" t="s">
        <v>1924</v>
      </c>
      <c r="D846" s="58" t="s">
        <v>1905</v>
      </c>
      <c r="E846" s="64">
        <v>41640</v>
      </c>
      <c r="F846" s="64">
        <v>42004</v>
      </c>
      <c r="G846" s="58" t="s">
        <v>1898</v>
      </c>
      <c r="H846" s="58">
        <v>0.5</v>
      </c>
      <c r="I846" s="58"/>
      <c r="J846" s="58"/>
      <c r="K846" s="58"/>
      <c r="L846" s="58"/>
      <c r="M846" s="58"/>
      <c r="N846" s="58"/>
      <c r="O846" s="58"/>
      <c r="P846" s="58"/>
      <c r="Q846" s="58"/>
      <c r="R846" s="58"/>
      <c r="S846" s="58"/>
      <c r="T846" s="58"/>
      <c r="U846" s="58"/>
      <c r="V846" s="58"/>
      <c r="W846" s="58"/>
      <c r="X846" s="58"/>
      <c r="Y846" s="58"/>
      <c r="Z846" s="58"/>
      <c r="AA846" s="58"/>
      <c r="AB846" s="58"/>
      <c r="AC846" s="58"/>
      <c r="AD846" s="58"/>
      <c r="AE846" s="58"/>
      <c r="AF846" s="58" t="s">
        <v>3304</v>
      </c>
    </row>
    <row r="847" spans="1:32">
      <c r="A847" s="58" t="s">
        <v>2062</v>
      </c>
      <c r="B847" s="58" t="s">
        <v>1913</v>
      </c>
      <c r="C847" s="58" t="s">
        <v>1914</v>
      </c>
      <c r="D847" s="58" t="s">
        <v>1897</v>
      </c>
      <c r="E847" s="64">
        <v>41640</v>
      </c>
      <c r="F847" s="64">
        <v>42004</v>
      </c>
      <c r="G847" s="58" t="s">
        <v>1898</v>
      </c>
      <c r="H847" s="58">
        <v>0</v>
      </c>
      <c r="I847" s="58"/>
      <c r="J847" s="58"/>
      <c r="K847" s="58"/>
      <c r="L847" s="58"/>
      <c r="M847" s="58"/>
      <c r="N847" s="58"/>
      <c r="O847" s="58"/>
      <c r="P847" s="58"/>
      <c r="Q847" s="58"/>
      <c r="R847" s="58"/>
      <c r="S847" s="58"/>
      <c r="T847" s="58"/>
      <c r="U847" s="58"/>
      <c r="V847" s="58"/>
      <c r="W847" s="58"/>
      <c r="X847" s="58"/>
      <c r="Y847" s="58"/>
      <c r="Z847" s="58"/>
      <c r="AA847" s="58"/>
      <c r="AB847" s="58"/>
      <c r="AC847" s="58"/>
      <c r="AD847" s="58"/>
      <c r="AE847" s="58"/>
      <c r="AF847" s="58" t="s">
        <v>3304</v>
      </c>
    </row>
    <row r="848" spans="1:32">
      <c r="A848" s="58" t="s">
        <v>2063</v>
      </c>
      <c r="B848" s="58" t="s">
        <v>1913</v>
      </c>
      <c r="C848" s="58" t="s">
        <v>1914</v>
      </c>
      <c r="D848" s="58" t="s">
        <v>1917</v>
      </c>
      <c r="E848" s="64">
        <v>41640</v>
      </c>
      <c r="F848" s="64">
        <v>42004</v>
      </c>
      <c r="G848" s="58" t="s">
        <v>1898</v>
      </c>
      <c r="H848" s="58">
        <v>29.4</v>
      </c>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t="s">
        <v>3304</v>
      </c>
    </row>
    <row r="849" spans="1:32">
      <c r="A849" s="58" t="s">
        <v>2063</v>
      </c>
      <c r="B849" s="58" t="s">
        <v>1913</v>
      </c>
      <c r="C849" s="58" t="s">
        <v>1914</v>
      </c>
      <c r="D849" s="58" t="s">
        <v>1905</v>
      </c>
      <c r="E849" s="64">
        <v>41640</v>
      </c>
      <c r="F849" s="64">
        <v>42004</v>
      </c>
      <c r="G849" s="58" t="s">
        <v>1903</v>
      </c>
      <c r="H849" s="58">
        <v>29.4</v>
      </c>
      <c r="I849" s="58">
        <v>29.4</v>
      </c>
      <c r="J849" s="58">
        <v>29.4</v>
      </c>
      <c r="K849" s="58">
        <v>29.4</v>
      </c>
      <c r="L849" s="58">
        <v>29.4</v>
      </c>
      <c r="M849" s="58">
        <v>29.4</v>
      </c>
      <c r="N849" s="58">
        <v>29.4</v>
      </c>
      <c r="O849" s="58">
        <v>26.7</v>
      </c>
      <c r="P849" s="58">
        <v>23.9</v>
      </c>
      <c r="Q849" s="58">
        <v>23.9</v>
      </c>
      <c r="R849" s="58">
        <v>23.9</v>
      </c>
      <c r="S849" s="58">
        <v>23.9</v>
      </c>
      <c r="T849" s="58">
        <v>23.9</v>
      </c>
      <c r="U849" s="58">
        <v>23.9</v>
      </c>
      <c r="V849" s="58">
        <v>23.9</v>
      </c>
      <c r="W849" s="58">
        <v>23.9</v>
      </c>
      <c r="X849" s="58">
        <v>23.9</v>
      </c>
      <c r="Y849" s="58">
        <v>26.7</v>
      </c>
      <c r="Z849" s="58">
        <v>29.4</v>
      </c>
      <c r="AA849" s="58">
        <v>29.4</v>
      </c>
      <c r="AB849" s="58">
        <v>29.4</v>
      </c>
      <c r="AC849" s="58">
        <v>29.4</v>
      </c>
      <c r="AD849" s="58">
        <v>29.4</v>
      </c>
      <c r="AE849" s="58">
        <v>29.4</v>
      </c>
      <c r="AF849" s="58" t="s">
        <v>3304</v>
      </c>
    </row>
    <row r="850" spans="1:32">
      <c r="A850" s="58" t="s">
        <v>2064</v>
      </c>
      <c r="B850" s="58" t="s">
        <v>1913</v>
      </c>
      <c r="C850" s="58" t="s">
        <v>1914</v>
      </c>
      <c r="D850" s="58" t="s">
        <v>1917</v>
      </c>
      <c r="E850" s="64">
        <v>41640</v>
      </c>
      <c r="F850" s="64">
        <v>42004</v>
      </c>
      <c r="G850" s="58" t="s">
        <v>1898</v>
      </c>
      <c r="H850" s="58">
        <v>23.9</v>
      </c>
      <c r="I850" s="58"/>
      <c r="J850" s="58"/>
      <c r="K850" s="58"/>
      <c r="L850" s="58"/>
      <c r="M850" s="58"/>
      <c r="N850" s="58"/>
      <c r="O850" s="58"/>
      <c r="P850" s="58"/>
      <c r="Q850" s="58"/>
      <c r="R850" s="58"/>
      <c r="S850" s="58"/>
      <c r="T850" s="58"/>
      <c r="U850" s="58"/>
      <c r="V850" s="58"/>
      <c r="W850" s="58"/>
      <c r="X850" s="58"/>
      <c r="Y850" s="58"/>
      <c r="Z850" s="58"/>
      <c r="AA850" s="58"/>
      <c r="AB850" s="58"/>
      <c r="AC850" s="58"/>
      <c r="AD850" s="58"/>
      <c r="AE850" s="58"/>
      <c r="AF850" s="58" t="s">
        <v>3304</v>
      </c>
    </row>
    <row r="851" spans="1:32">
      <c r="A851" s="58" t="s">
        <v>2064</v>
      </c>
      <c r="B851" s="58" t="s">
        <v>1913</v>
      </c>
      <c r="C851" s="58" t="s">
        <v>1914</v>
      </c>
      <c r="D851" s="58" t="s">
        <v>1905</v>
      </c>
      <c r="E851" s="64">
        <v>41640</v>
      </c>
      <c r="F851" s="64">
        <v>42004</v>
      </c>
      <c r="G851" s="58" t="s">
        <v>1903</v>
      </c>
      <c r="H851" s="58">
        <v>29.4</v>
      </c>
      <c r="I851" s="58">
        <v>29.4</v>
      </c>
      <c r="J851" s="58">
        <v>29.4</v>
      </c>
      <c r="K851" s="58">
        <v>29.4</v>
      </c>
      <c r="L851" s="58">
        <v>29.4</v>
      </c>
      <c r="M851" s="58">
        <v>29.4</v>
      </c>
      <c r="N851" s="58">
        <v>29.4</v>
      </c>
      <c r="O851" s="58">
        <v>26.7</v>
      </c>
      <c r="P851" s="58">
        <v>23.9</v>
      </c>
      <c r="Q851" s="58">
        <v>23.9</v>
      </c>
      <c r="R851" s="58">
        <v>23.9</v>
      </c>
      <c r="S851" s="58">
        <v>23.9</v>
      </c>
      <c r="T851" s="58">
        <v>23.9</v>
      </c>
      <c r="U851" s="58">
        <v>23.9</v>
      </c>
      <c r="V851" s="58">
        <v>23.9</v>
      </c>
      <c r="W851" s="58">
        <v>23.9</v>
      </c>
      <c r="X851" s="58">
        <v>23.9</v>
      </c>
      <c r="Y851" s="58">
        <v>26.7</v>
      </c>
      <c r="Z851" s="58">
        <v>29.4</v>
      </c>
      <c r="AA851" s="58">
        <v>29.4</v>
      </c>
      <c r="AB851" s="58">
        <v>29.4</v>
      </c>
      <c r="AC851" s="58">
        <v>29.4</v>
      </c>
      <c r="AD851" s="58">
        <v>29.4</v>
      </c>
      <c r="AE851" s="58">
        <v>29.4</v>
      </c>
      <c r="AF851" s="58" t="s">
        <v>3304</v>
      </c>
    </row>
    <row r="852" spans="1:32">
      <c r="A852" s="58" t="s">
        <v>2065</v>
      </c>
      <c r="B852" s="58" t="s">
        <v>1913</v>
      </c>
      <c r="C852" s="58" t="s">
        <v>1914</v>
      </c>
      <c r="D852" s="58" t="s">
        <v>1917</v>
      </c>
      <c r="E852" s="64">
        <v>41640</v>
      </c>
      <c r="F852" s="64">
        <v>42004</v>
      </c>
      <c r="G852" s="58" t="s">
        <v>1898</v>
      </c>
      <c r="H852" s="58">
        <v>29.4</v>
      </c>
      <c r="I852" s="58"/>
      <c r="J852" s="58"/>
      <c r="K852" s="58"/>
      <c r="L852" s="58"/>
      <c r="M852" s="58"/>
      <c r="N852" s="58"/>
      <c r="O852" s="58"/>
      <c r="P852" s="58"/>
      <c r="Q852" s="58"/>
      <c r="R852" s="58"/>
      <c r="S852" s="58"/>
      <c r="T852" s="58"/>
      <c r="U852" s="58"/>
      <c r="V852" s="58"/>
      <c r="W852" s="58"/>
      <c r="X852" s="58"/>
      <c r="Y852" s="58"/>
      <c r="Z852" s="58"/>
      <c r="AA852" s="58"/>
      <c r="AB852" s="58"/>
      <c r="AC852" s="58"/>
      <c r="AD852" s="58"/>
      <c r="AE852" s="58"/>
      <c r="AF852" s="58" t="s">
        <v>3304</v>
      </c>
    </row>
    <row r="853" spans="1:32">
      <c r="A853" s="58" t="s">
        <v>2065</v>
      </c>
      <c r="B853" s="58" t="s">
        <v>1913</v>
      </c>
      <c r="C853" s="58" t="s">
        <v>1914</v>
      </c>
      <c r="D853" s="58" t="s">
        <v>1905</v>
      </c>
      <c r="E853" s="64">
        <v>41640</v>
      </c>
      <c r="F853" s="64">
        <v>42004</v>
      </c>
      <c r="G853" s="58" t="s">
        <v>1903</v>
      </c>
      <c r="H853" s="58">
        <v>29.4</v>
      </c>
      <c r="I853" s="58">
        <v>29.4</v>
      </c>
      <c r="J853" s="58">
        <v>29.4</v>
      </c>
      <c r="K853" s="58">
        <v>29.4</v>
      </c>
      <c r="L853" s="58">
        <v>29.4</v>
      </c>
      <c r="M853" s="58">
        <v>29.4</v>
      </c>
      <c r="N853" s="58">
        <v>29.4</v>
      </c>
      <c r="O853" s="58">
        <v>26.7</v>
      </c>
      <c r="P853" s="58">
        <v>23.9</v>
      </c>
      <c r="Q853" s="58">
        <v>23.9</v>
      </c>
      <c r="R853" s="58">
        <v>23.9</v>
      </c>
      <c r="S853" s="58">
        <v>23.9</v>
      </c>
      <c r="T853" s="58">
        <v>23.9</v>
      </c>
      <c r="U853" s="58">
        <v>23.9</v>
      </c>
      <c r="V853" s="58">
        <v>23.9</v>
      </c>
      <c r="W853" s="58">
        <v>23.9</v>
      </c>
      <c r="X853" s="58">
        <v>23.9</v>
      </c>
      <c r="Y853" s="58">
        <v>26.7</v>
      </c>
      <c r="Z853" s="58">
        <v>29.4</v>
      </c>
      <c r="AA853" s="58">
        <v>29.4</v>
      </c>
      <c r="AB853" s="58">
        <v>29.4</v>
      </c>
      <c r="AC853" s="58">
        <v>29.4</v>
      </c>
      <c r="AD853" s="58">
        <v>29.4</v>
      </c>
      <c r="AE853" s="58">
        <v>29.4</v>
      </c>
      <c r="AF853" s="58" t="s">
        <v>3304</v>
      </c>
    </row>
    <row r="854" spans="1:32">
      <c r="A854" s="58" t="s">
        <v>2066</v>
      </c>
      <c r="B854" s="58" t="s">
        <v>1896</v>
      </c>
      <c r="D854" s="58" t="s">
        <v>1897</v>
      </c>
      <c r="E854" s="64">
        <v>41640</v>
      </c>
      <c r="F854" s="64">
        <v>42004</v>
      </c>
      <c r="G854" s="58" t="s">
        <v>1898</v>
      </c>
      <c r="H854" s="58">
        <v>0</v>
      </c>
      <c r="I854" s="58"/>
      <c r="J854" s="58"/>
      <c r="K854" s="58"/>
      <c r="L854" s="58"/>
      <c r="M854" s="58"/>
      <c r="N854" s="58"/>
      <c r="O854" s="58"/>
      <c r="P854" s="58"/>
      <c r="Q854" s="58"/>
      <c r="R854" s="58"/>
      <c r="S854" s="58"/>
      <c r="T854" s="58"/>
      <c r="U854" s="58"/>
      <c r="V854" s="58"/>
      <c r="W854" s="58"/>
      <c r="X854" s="58"/>
      <c r="Y854" s="58"/>
      <c r="Z854" s="58"/>
      <c r="AA854" s="58"/>
      <c r="AB854" s="58"/>
      <c r="AC854" s="58"/>
      <c r="AD854" s="58"/>
      <c r="AE854" s="58"/>
      <c r="AF854" s="58" t="s">
        <v>3304</v>
      </c>
    </row>
    <row r="855" spans="1:32">
      <c r="A855" s="58" t="s">
        <v>2067</v>
      </c>
      <c r="B855" s="58" t="s">
        <v>1896</v>
      </c>
      <c r="D855" s="58" t="s">
        <v>1897</v>
      </c>
      <c r="E855" s="64">
        <v>41640</v>
      </c>
      <c r="F855" s="64">
        <v>42004</v>
      </c>
      <c r="G855" s="58" t="s">
        <v>1898</v>
      </c>
      <c r="H855" s="58">
        <v>1</v>
      </c>
      <c r="I855" s="58"/>
      <c r="J855" s="58"/>
      <c r="K855" s="58"/>
      <c r="L855" s="58"/>
      <c r="M855" s="58"/>
      <c r="N855" s="58"/>
      <c r="O855" s="58"/>
      <c r="P855" s="58"/>
      <c r="Q855" s="58"/>
      <c r="R855" s="58"/>
      <c r="S855" s="58"/>
      <c r="T855" s="58"/>
      <c r="U855" s="58"/>
      <c r="V855" s="58"/>
      <c r="W855" s="58"/>
      <c r="X855" s="58"/>
      <c r="Y855" s="58"/>
      <c r="Z855" s="58"/>
      <c r="AA855" s="58"/>
      <c r="AB855" s="58"/>
      <c r="AC855" s="58"/>
      <c r="AD855" s="58"/>
      <c r="AE855" s="58"/>
      <c r="AF855" s="58" t="s">
        <v>3304</v>
      </c>
    </row>
    <row r="856" spans="1:32">
      <c r="A856" s="58" t="s">
        <v>2068</v>
      </c>
      <c r="B856" s="58" t="s">
        <v>1896</v>
      </c>
      <c r="D856" s="58" t="s">
        <v>1897</v>
      </c>
      <c r="E856" s="64">
        <v>41640</v>
      </c>
      <c r="F856" s="64">
        <v>42004</v>
      </c>
      <c r="G856" s="58" t="s">
        <v>1898</v>
      </c>
      <c r="H856" s="58">
        <v>18.333333819000799</v>
      </c>
      <c r="I856" s="58"/>
      <c r="J856" s="58"/>
      <c r="K856" s="58"/>
      <c r="L856" s="58"/>
      <c r="M856" s="58"/>
      <c r="N856" s="58"/>
      <c r="O856" s="58"/>
      <c r="P856" s="58"/>
      <c r="Q856" s="58"/>
      <c r="R856" s="58"/>
      <c r="S856" s="58"/>
      <c r="T856" s="58"/>
      <c r="U856" s="58"/>
      <c r="V856" s="58"/>
      <c r="W856" s="58"/>
      <c r="X856" s="58"/>
      <c r="Y856" s="58"/>
      <c r="Z856" s="58"/>
      <c r="AA856" s="58"/>
      <c r="AB856" s="58"/>
      <c r="AC856" s="58"/>
      <c r="AD856" s="58"/>
      <c r="AE856" s="58"/>
      <c r="AF856" s="58" t="s">
        <v>3304</v>
      </c>
    </row>
    <row r="857" spans="1:32">
      <c r="A857" s="58" t="s">
        <v>2069</v>
      </c>
      <c r="B857" s="58" t="s">
        <v>1896</v>
      </c>
      <c r="D857" s="58" t="s">
        <v>1897</v>
      </c>
      <c r="E857" s="64">
        <v>41640</v>
      </c>
      <c r="F857" s="64">
        <v>42004</v>
      </c>
      <c r="G857" s="58" t="s">
        <v>1898</v>
      </c>
      <c r="H857" s="58">
        <v>4</v>
      </c>
      <c r="I857" s="58"/>
      <c r="J857" s="58"/>
      <c r="K857" s="58"/>
      <c r="L857" s="58"/>
      <c r="M857" s="58"/>
      <c r="N857" s="58"/>
      <c r="O857" s="58"/>
      <c r="P857" s="58"/>
      <c r="Q857" s="58"/>
      <c r="R857" s="58"/>
      <c r="S857" s="58"/>
      <c r="T857" s="58"/>
      <c r="U857" s="58"/>
      <c r="V857" s="58"/>
      <c r="W857" s="58"/>
      <c r="X857" s="58"/>
      <c r="Y857" s="58"/>
      <c r="Z857" s="58"/>
      <c r="AA857" s="58"/>
      <c r="AB857" s="58"/>
      <c r="AC857" s="58"/>
      <c r="AD857" s="58"/>
      <c r="AE857" s="58"/>
      <c r="AF857" s="58" t="s">
        <v>3304</v>
      </c>
    </row>
    <row r="858" spans="1:32">
      <c r="A858" s="58" t="s">
        <v>2070</v>
      </c>
      <c r="B858" s="58" t="s">
        <v>1896</v>
      </c>
      <c r="C858" s="58" t="s">
        <v>1900</v>
      </c>
      <c r="D858" s="58" t="s">
        <v>1897</v>
      </c>
      <c r="E858" s="64">
        <v>41640</v>
      </c>
      <c r="F858" s="64">
        <v>42004</v>
      </c>
      <c r="G858" s="58" t="s">
        <v>1898</v>
      </c>
      <c r="H858" s="58">
        <v>12</v>
      </c>
      <c r="I858" s="58"/>
      <c r="J858" s="58"/>
      <c r="K858" s="58"/>
      <c r="L858" s="58"/>
      <c r="M858" s="58"/>
      <c r="N858" s="58"/>
      <c r="O858" s="58"/>
      <c r="P858" s="58"/>
      <c r="Q858" s="58"/>
      <c r="R858" s="58"/>
      <c r="S858" s="58"/>
      <c r="T858" s="58"/>
      <c r="U858" s="58"/>
      <c r="V858" s="58"/>
      <c r="W858" s="58"/>
      <c r="X858" s="58"/>
      <c r="Y858" s="58"/>
      <c r="Z858" s="58"/>
      <c r="AA858" s="58"/>
      <c r="AB858" s="58"/>
      <c r="AC858" s="58"/>
      <c r="AD858" s="58"/>
      <c r="AE858" s="58"/>
      <c r="AF858" s="58" t="s">
        <v>3304</v>
      </c>
    </row>
    <row r="859" spans="1:32">
      <c r="A859" s="58" t="s">
        <v>2071</v>
      </c>
      <c r="B859" s="58" t="s">
        <v>0</v>
      </c>
      <c r="D859" s="58" t="s">
        <v>1897</v>
      </c>
      <c r="E859" s="64">
        <v>41640</v>
      </c>
      <c r="F859" s="64">
        <v>42004</v>
      </c>
      <c r="G859" s="58" t="s">
        <v>1898</v>
      </c>
      <c r="H859" s="58">
        <v>1</v>
      </c>
      <c r="I859" s="58"/>
      <c r="J859" s="58"/>
      <c r="K859" s="58"/>
      <c r="L859" s="58"/>
      <c r="M859" s="58"/>
      <c r="N859" s="58"/>
      <c r="O859" s="58"/>
      <c r="P859" s="58"/>
      <c r="Q859" s="58"/>
      <c r="R859" s="58"/>
      <c r="S859" s="58"/>
      <c r="T859" s="58"/>
      <c r="U859" s="58"/>
      <c r="V859" s="58"/>
      <c r="W859" s="58"/>
      <c r="X859" s="58"/>
      <c r="Y859" s="58"/>
      <c r="Z859" s="58"/>
      <c r="AA859" s="58"/>
      <c r="AB859" s="58"/>
      <c r="AC859" s="58"/>
      <c r="AD859" s="58"/>
      <c r="AE859" s="58"/>
      <c r="AF859" s="58" t="s">
        <v>3304</v>
      </c>
    </row>
    <row r="860" spans="1:32">
      <c r="A860" s="58" t="s">
        <v>2072</v>
      </c>
      <c r="B860" s="58" t="s">
        <v>0</v>
      </c>
      <c r="D860" s="58" t="s">
        <v>1906</v>
      </c>
      <c r="E860" s="64">
        <v>41640</v>
      </c>
      <c r="F860" s="64">
        <v>42004</v>
      </c>
      <c r="G860" s="58" t="s">
        <v>1903</v>
      </c>
      <c r="H860" s="58">
        <v>0.05</v>
      </c>
      <c r="I860" s="58">
        <v>0.05</v>
      </c>
      <c r="J860" s="58">
        <v>0.05</v>
      </c>
      <c r="K860" s="58">
        <v>0.05</v>
      </c>
      <c r="L860" s="58">
        <v>0.1</v>
      </c>
      <c r="M860" s="58">
        <v>0.2</v>
      </c>
      <c r="N860" s="58">
        <v>0.4</v>
      </c>
      <c r="O860" s="58">
        <v>0.5</v>
      </c>
      <c r="P860" s="58">
        <v>0.5</v>
      </c>
      <c r="Q860" s="58">
        <v>0.35</v>
      </c>
      <c r="R860" s="58">
        <v>0.15</v>
      </c>
      <c r="S860" s="58">
        <v>0.15</v>
      </c>
      <c r="T860" s="58">
        <v>0.15</v>
      </c>
      <c r="U860" s="58">
        <v>0.15</v>
      </c>
      <c r="V860" s="58">
        <v>0.15</v>
      </c>
      <c r="W860" s="58">
        <v>0.15</v>
      </c>
      <c r="X860" s="58">
        <v>0.35</v>
      </c>
      <c r="Y860" s="58">
        <v>0.5</v>
      </c>
      <c r="Z860" s="58">
        <v>0.5</v>
      </c>
      <c r="AA860" s="58">
        <v>0.4</v>
      </c>
      <c r="AB860" s="58">
        <v>0.4</v>
      </c>
      <c r="AC860" s="58">
        <v>0.3</v>
      </c>
      <c r="AD860" s="58">
        <v>0.2</v>
      </c>
      <c r="AE860" s="58">
        <v>0.1</v>
      </c>
      <c r="AF860" s="58" t="s">
        <v>3304</v>
      </c>
    </row>
    <row r="861" spans="1:32">
      <c r="A861" s="58" t="s">
        <v>2072</v>
      </c>
      <c r="B861" s="58" t="s">
        <v>0</v>
      </c>
      <c r="D861" s="58" t="s">
        <v>1904</v>
      </c>
      <c r="E861" s="64">
        <v>41640</v>
      </c>
      <c r="F861" s="64">
        <v>42004</v>
      </c>
      <c r="G861" s="58" t="s">
        <v>1898</v>
      </c>
      <c r="H861" s="58">
        <v>0.05</v>
      </c>
      <c r="I861" s="58"/>
      <c r="J861" s="58"/>
      <c r="K861" s="58"/>
      <c r="L861" s="58"/>
      <c r="M861" s="58"/>
      <c r="N861" s="58"/>
      <c r="O861" s="58"/>
      <c r="P861" s="58"/>
      <c r="Q861" s="58"/>
      <c r="R861" s="58"/>
      <c r="S861" s="58"/>
      <c r="T861" s="58"/>
      <c r="U861" s="58"/>
      <c r="V861" s="58"/>
      <c r="W861" s="58"/>
      <c r="X861" s="58"/>
      <c r="Y861" s="58"/>
      <c r="Z861" s="58"/>
      <c r="AA861" s="58"/>
      <c r="AB861" s="58"/>
      <c r="AC861" s="58"/>
      <c r="AD861" s="58"/>
      <c r="AE861" s="58"/>
      <c r="AF861" s="58" t="s">
        <v>3304</v>
      </c>
    </row>
    <row r="862" spans="1:32">
      <c r="A862" s="58" t="s">
        <v>2072</v>
      </c>
      <c r="B862" s="58" t="s">
        <v>0</v>
      </c>
      <c r="D862" s="58" t="s">
        <v>1905</v>
      </c>
      <c r="E862" s="64">
        <v>41640</v>
      </c>
      <c r="F862" s="64">
        <v>42004</v>
      </c>
      <c r="G862" s="58" t="s">
        <v>1898</v>
      </c>
      <c r="H862" s="58">
        <v>0.5</v>
      </c>
      <c r="I862" s="58"/>
      <c r="J862" s="58"/>
      <c r="K862" s="58"/>
      <c r="L862" s="58"/>
      <c r="M862" s="58"/>
      <c r="N862" s="58"/>
      <c r="O862" s="58"/>
      <c r="P862" s="58"/>
      <c r="Q862" s="58"/>
      <c r="R862" s="58"/>
      <c r="S862" s="58"/>
      <c r="T862" s="58"/>
      <c r="U862" s="58"/>
      <c r="V862" s="58"/>
      <c r="W862" s="58"/>
      <c r="X862" s="58"/>
      <c r="Y862" s="58"/>
      <c r="Z862" s="58"/>
      <c r="AA862" s="58"/>
      <c r="AB862" s="58"/>
      <c r="AC862" s="58"/>
      <c r="AD862" s="58"/>
      <c r="AE862" s="58"/>
      <c r="AF862" s="58" t="s">
        <v>3304</v>
      </c>
    </row>
    <row r="863" spans="1:32">
      <c r="A863" s="58" t="s">
        <v>2073</v>
      </c>
      <c r="B863" s="58" t="s">
        <v>1901</v>
      </c>
      <c r="D863" s="58" t="s">
        <v>1897</v>
      </c>
      <c r="E863" s="64">
        <v>41640</v>
      </c>
      <c r="F863" s="64">
        <v>42004</v>
      </c>
      <c r="G863" s="58" t="s">
        <v>1903</v>
      </c>
      <c r="H863" s="58">
        <v>0.45</v>
      </c>
      <c r="I863" s="58">
        <v>0.41</v>
      </c>
      <c r="J863" s="58">
        <v>0.39</v>
      </c>
      <c r="K863" s="58">
        <v>0.38</v>
      </c>
      <c r="L863" s="58">
        <v>0.38</v>
      </c>
      <c r="M863" s="58">
        <v>0.43</v>
      </c>
      <c r="N863" s="58">
        <v>0.54</v>
      </c>
      <c r="O863" s="58">
        <v>0.65</v>
      </c>
      <c r="P863" s="58">
        <v>0.66</v>
      </c>
      <c r="Q863" s="58">
        <v>0.67</v>
      </c>
      <c r="R863" s="58">
        <v>0.69</v>
      </c>
      <c r="S863" s="58">
        <v>0.7</v>
      </c>
      <c r="T863" s="58">
        <v>0.69</v>
      </c>
      <c r="U863" s="58">
        <v>0.66</v>
      </c>
      <c r="V863" s="58">
        <v>0.65</v>
      </c>
      <c r="W863" s="58">
        <v>0.68</v>
      </c>
      <c r="X863" s="58">
        <v>0.8</v>
      </c>
      <c r="Y863" s="58">
        <v>1</v>
      </c>
      <c r="Z863" s="58">
        <v>1</v>
      </c>
      <c r="AA863" s="58">
        <v>0.93</v>
      </c>
      <c r="AB863" s="58">
        <v>0.89</v>
      </c>
      <c r="AC863" s="58">
        <v>0.85</v>
      </c>
      <c r="AD863" s="58">
        <v>0.71</v>
      </c>
      <c r="AE863" s="58">
        <v>0.57999999999999996</v>
      </c>
      <c r="AF863" s="58" t="s">
        <v>3304</v>
      </c>
    </row>
    <row r="864" spans="1:32">
      <c r="A864" s="58" t="s">
        <v>2074</v>
      </c>
      <c r="B864" s="58" t="s">
        <v>1901</v>
      </c>
      <c r="D864" s="58" t="s">
        <v>1897</v>
      </c>
      <c r="E864" s="64">
        <v>41640</v>
      </c>
      <c r="F864" s="64">
        <v>42004</v>
      </c>
      <c r="G864" s="58" t="s">
        <v>1898</v>
      </c>
      <c r="H864" s="58">
        <v>0.33</v>
      </c>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t="s">
        <v>3304</v>
      </c>
    </row>
    <row r="865" spans="1:32">
      <c r="A865" s="58" t="s">
        <v>2074</v>
      </c>
      <c r="B865" s="58" t="s">
        <v>1901</v>
      </c>
      <c r="D865" s="58" t="s">
        <v>1966</v>
      </c>
      <c r="E865" s="64">
        <v>41640</v>
      </c>
      <c r="F865" s="64">
        <v>42004</v>
      </c>
      <c r="G865" s="58" t="s">
        <v>1903</v>
      </c>
      <c r="H865" s="58">
        <v>0.33</v>
      </c>
      <c r="I865" s="58">
        <v>0.33</v>
      </c>
      <c r="J865" s="58">
        <v>0.33</v>
      </c>
      <c r="K865" s="58">
        <v>0.33</v>
      </c>
      <c r="L865" s="58">
        <v>0.33</v>
      </c>
      <c r="M865" s="58">
        <v>0.33</v>
      </c>
      <c r="N865" s="58">
        <v>0.33</v>
      </c>
      <c r="O865" s="58">
        <v>0.5</v>
      </c>
      <c r="P865" s="58">
        <v>1</v>
      </c>
      <c r="Q865" s="58">
        <v>1</v>
      </c>
      <c r="R865" s="58">
        <v>1</v>
      </c>
      <c r="S865" s="58">
        <v>1</v>
      </c>
      <c r="T865" s="58">
        <v>0.94</v>
      </c>
      <c r="U865" s="58">
        <v>1</v>
      </c>
      <c r="V865" s="58">
        <v>1</v>
      </c>
      <c r="W865" s="58">
        <v>1</v>
      </c>
      <c r="X865" s="58">
        <v>1</v>
      </c>
      <c r="Y865" s="58">
        <v>0.5</v>
      </c>
      <c r="Z865" s="58">
        <v>0.33</v>
      </c>
      <c r="AA865" s="58">
        <v>0.33</v>
      </c>
      <c r="AB865" s="58">
        <v>0.33</v>
      </c>
      <c r="AC865" s="58">
        <v>0.33</v>
      </c>
      <c r="AD865" s="58">
        <v>0.33</v>
      </c>
      <c r="AE865" s="58">
        <v>0.33</v>
      </c>
      <c r="AF865" s="58" t="s">
        <v>3304</v>
      </c>
    </row>
    <row r="866" spans="1:32">
      <c r="A866" s="58" t="s">
        <v>2075</v>
      </c>
      <c r="B866" s="58" t="s">
        <v>1896</v>
      </c>
      <c r="D866" s="58" t="s">
        <v>1897</v>
      </c>
      <c r="E866" s="64">
        <v>41640</v>
      </c>
      <c r="F866" s="64">
        <v>42004</v>
      </c>
      <c r="G866" s="58" t="s">
        <v>1898</v>
      </c>
      <c r="H866" s="58">
        <v>1</v>
      </c>
      <c r="I866" s="58"/>
      <c r="J866" s="58"/>
      <c r="K866" s="58"/>
      <c r="L866" s="58"/>
      <c r="M866" s="58"/>
      <c r="N866" s="58"/>
      <c r="O866" s="58"/>
      <c r="P866" s="58"/>
      <c r="Q866" s="58"/>
      <c r="R866" s="58"/>
      <c r="S866" s="58"/>
      <c r="T866" s="58"/>
      <c r="U866" s="58"/>
      <c r="V866" s="58"/>
      <c r="W866" s="58"/>
      <c r="X866" s="58"/>
      <c r="Y866" s="58"/>
      <c r="Z866" s="58"/>
      <c r="AA866" s="58"/>
      <c r="AB866" s="58"/>
      <c r="AC866" s="58"/>
      <c r="AD866" s="58"/>
      <c r="AE866" s="58"/>
      <c r="AF866" s="58" t="s">
        <v>3304</v>
      </c>
    </row>
    <row r="867" spans="1:32">
      <c r="A867" s="58" t="s">
        <v>2076</v>
      </c>
      <c r="B867" s="58" t="s">
        <v>1896</v>
      </c>
      <c r="D867" s="58" t="s">
        <v>1897</v>
      </c>
      <c r="E867" s="64">
        <v>41640</v>
      </c>
      <c r="F867" s="64">
        <v>42004</v>
      </c>
      <c r="G867" s="58" t="s">
        <v>1903</v>
      </c>
      <c r="H867" s="58">
        <v>1</v>
      </c>
      <c r="I867" s="58">
        <v>1</v>
      </c>
      <c r="J867" s="58">
        <v>1</v>
      </c>
      <c r="K867" s="58">
        <v>1</v>
      </c>
      <c r="L867" s="58">
        <v>1</v>
      </c>
      <c r="M867" s="58">
        <v>1</v>
      </c>
      <c r="N867" s="58">
        <v>1</v>
      </c>
      <c r="O867" s="58">
        <v>0</v>
      </c>
      <c r="P867" s="58">
        <v>0</v>
      </c>
      <c r="Q867" s="58">
        <v>0</v>
      </c>
      <c r="R867" s="58">
        <v>0</v>
      </c>
      <c r="S867" s="58">
        <v>0</v>
      </c>
      <c r="T867" s="58">
        <v>0</v>
      </c>
      <c r="U867" s="58">
        <v>0</v>
      </c>
      <c r="V867" s="58">
        <v>0</v>
      </c>
      <c r="W867" s="58">
        <v>0</v>
      </c>
      <c r="X867" s="58">
        <v>0</v>
      </c>
      <c r="Y867" s="58">
        <v>0</v>
      </c>
      <c r="Z867" s="58">
        <v>0</v>
      </c>
      <c r="AA867" s="58">
        <v>1</v>
      </c>
      <c r="AB867" s="58">
        <v>1</v>
      </c>
      <c r="AC867" s="58">
        <v>1</v>
      </c>
      <c r="AD867" s="58">
        <v>1</v>
      </c>
      <c r="AE867" s="58">
        <v>1</v>
      </c>
      <c r="AF867" s="58" t="s">
        <v>3304</v>
      </c>
    </row>
    <row r="868" spans="1:32">
      <c r="A868" s="58" t="s">
        <v>2077</v>
      </c>
      <c r="B868" s="58" t="s">
        <v>1896</v>
      </c>
      <c r="C868" s="58" t="s">
        <v>1900</v>
      </c>
      <c r="D868" s="58" t="s">
        <v>1897</v>
      </c>
      <c r="E868" s="64">
        <v>41640</v>
      </c>
      <c r="F868" s="64">
        <v>42004</v>
      </c>
      <c r="G868" s="58" t="s">
        <v>1898</v>
      </c>
      <c r="H868" s="58">
        <v>60</v>
      </c>
      <c r="I868" s="58"/>
      <c r="J868" s="58"/>
      <c r="K868" s="58"/>
      <c r="L868" s="58"/>
      <c r="M868" s="58"/>
      <c r="N868" s="58"/>
      <c r="O868" s="58"/>
      <c r="P868" s="58"/>
      <c r="Q868" s="58"/>
      <c r="R868" s="58"/>
      <c r="S868" s="58"/>
      <c r="T868" s="58"/>
      <c r="U868" s="58"/>
      <c r="V868" s="58"/>
      <c r="W868" s="58"/>
      <c r="X868" s="58"/>
      <c r="Y868" s="58"/>
      <c r="Z868" s="58"/>
      <c r="AA868" s="58"/>
      <c r="AB868" s="58"/>
      <c r="AC868" s="58"/>
      <c r="AD868" s="58"/>
      <c r="AE868" s="58"/>
      <c r="AF868" s="58" t="s">
        <v>3304</v>
      </c>
    </row>
    <row r="869" spans="1:32">
      <c r="A869" s="58" t="s">
        <v>2078</v>
      </c>
      <c r="B869" s="58" t="s">
        <v>1913</v>
      </c>
      <c r="C869" s="58" t="s">
        <v>1914</v>
      </c>
      <c r="D869" s="58" t="s">
        <v>1897</v>
      </c>
      <c r="E869" s="64">
        <v>41640</v>
      </c>
      <c r="F869" s="64">
        <v>42004</v>
      </c>
      <c r="G869" s="58" t="s">
        <v>1898</v>
      </c>
      <c r="H869" s="58">
        <v>0</v>
      </c>
      <c r="I869" s="58"/>
      <c r="J869" s="58"/>
      <c r="K869" s="58"/>
      <c r="L869" s="58"/>
      <c r="M869" s="58"/>
      <c r="N869" s="58"/>
      <c r="O869" s="58"/>
      <c r="P869" s="58"/>
      <c r="Q869" s="58"/>
      <c r="R869" s="58"/>
      <c r="S869" s="58"/>
      <c r="T869" s="58"/>
      <c r="U869" s="58"/>
      <c r="V869" s="58"/>
      <c r="W869" s="58"/>
      <c r="X869" s="58"/>
      <c r="Y869" s="58"/>
      <c r="Z869" s="58"/>
      <c r="AA869" s="58"/>
      <c r="AB869" s="58"/>
      <c r="AC869" s="58"/>
      <c r="AD869" s="58"/>
      <c r="AE869" s="58"/>
      <c r="AF869" s="58" t="s">
        <v>3304</v>
      </c>
    </row>
    <row r="870" spans="1:32">
      <c r="A870" s="58" t="s">
        <v>2079</v>
      </c>
      <c r="B870" s="58" t="s">
        <v>1913</v>
      </c>
      <c r="C870" s="58" t="s">
        <v>1914</v>
      </c>
      <c r="D870" s="58" t="s">
        <v>1911</v>
      </c>
      <c r="E870" s="64">
        <v>41640</v>
      </c>
      <c r="F870" s="64">
        <v>42004</v>
      </c>
      <c r="G870" s="58" t="s">
        <v>1898</v>
      </c>
      <c r="H870" s="58">
        <v>15.6</v>
      </c>
      <c r="I870" s="58"/>
      <c r="J870" s="58"/>
      <c r="K870" s="58"/>
      <c r="L870" s="58"/>
      <c r="M870" s="58"/>
      <c r="N870" s="58"/>
      <c r="O870" s="58"/>
      <c r="P870" s="58"/>
      <c r="Q870" s="58"/>
      <c r="R870" s="58"/>
      <c r="S870" s="58"/>
      <c r="T870" s="58"/>
      <c r="U870" s="58"/>
      <c r="V870" s="58"/>
      <c r="W870" s="58"/>
      <c r="X870" s="58"/>
      <c r="Y870" s="58"/>
      <c r="Z870" s="58"/>
      <c r="AA870" s="58"/>
      <c r="AB870" s="58"/>
      <c r="AC870" s="58"/>
      <c r="AD870" s="58"/>
      <c r="AE870" s="58"/>
      <c r="AF870" s="58" t="s">
        <v>3304</v>
      </c>
    </row>
    <row r="871" spans="1:32">
      <c r="A871" s="58" t="s">
        <v>2079</v>
      </c>
      <c r="B871" s="58" t="s">
        <v>1913</v>
      </c>
      <c r="C871" s="58" t="s">
        <v>1914</v>
      </c>
      <c r="D871" s="58" t="s">
        <v>1904</v>
      </c>
      <c r="E871" s="64">
        <v>41640</v>
      </c>
      <c r="F871" s="64">
        <v>42004</v>
      </c>
      <c r="G871" s="58" t="s">
        <v>1903</v>
      </c>
      <c r="H871" s="58">
        <v>15.6</v>
      </c>
      <c r="I871" s="58">
        <v>15.6</v>
      </c>
      <c r="J871" s="58">
        <v>15.6</v>
      </c>
      <c r="K871" s="58">
        <v>15.6</v>
      </c>
      <c r="L871" s="58">
        <v>15.6</v>
      </c>
      <c r="M871" s="58">
        <v>15.6</v>
      </c>
      <c r="N871" s="58">
        <v>15.6</v>
      </c>
      <c r="O871" s="58">
        <v>18.3</v>
      </c>
      <c r="P871" s="58">
        <v>21.1</v>
      </c>
      <c r="Q871" s="58">
        <v>21.1</v>
      </c>
      <c r="R871" s="58">
        <v>21.1</v>
      </c>
      <c r="S871" s="58">
        <v>21.1</v>
      </c>
      <c r="T871" s="58">
        <v>21.1</v>
      </c>
      <c r="U871" s="58">
        <v>21.1</v>
      </c>
      <c r="V871" s="58">
        <v>21.1</v>
      </c>
      <c r="W871" s="58">
        <v>21.1</v>
      </c>
      <c r="X871" s="58">
        <v>21.1</v>
      </c>
      <c r="Y871" s="58">
        <v>18.3</v>
      </c>
      <c r="Z871" s="58">
        <v>15.6</v>
      </c>
      <c r="AA871" s="58">
        <v>15.6</v>
      </c>
      <c r="AB871" s="58">
        <v>15.6</v>
      </c>
      <c r="AC871" s="58">
        <v>15.6</v>
      </c>
      <c r="AD871" s="58">
        <v>15.6</v>
      </c>
      <c r="AE871" s="58">
        <v>15.6</v>
      </c>
      <c r="AF871" s="58" t="s">
        <v>3304</v>
      </c>
    </row>
    <row r="872" spans="1:32">
      <c r="A872" s="58" t="s">
        <v>2079</v>
      </c>
      <c r="B872" s="58" t="s">
        <v>1913</v>
      </c>
      <c r="C872" s="58" t="s">
        <v>1914</v>
      </c>
      <c r="D872" s="58" t="s">
        <v>1966</v>
      </c>
      <c r="E872" s="64">
        <v>41640</v>
      </c>
      <c r="F872" s="64">
        <v>42004</v>
      </c>
      <c r="G872" s="58" t="s">
        <v>1903</v>
      </c>
      <c r="H872" s="58">
        <v>15.6</v>
      </c>
      <c r="I872" s="58">
        <v>15.6</v>
      </c>
      <c r="J872" s="58">
        <v>15.6</v>
      </c>
      <c r="K872" s="58">
        <v>15.6</v>
      </c>
      <c r="L872" s="58">
        <v>15.6</v>
      </c>
      <c r="M872" s="58">
        <v>15.6</v>
      </c>
      <c r="N872" s="58">
        <v>15.6</v>
      </c>
      <c r="O872" s="58">
        <v>21.1</v>
      </c>
      <c r="P872" s="58">
        <v>21.1</v>
      </c>
      <c r="Q872" s="58">
        <v>21.1</v>
      </c>
      <c r="R872" s="58">
        <v>21.1</v>
      </c>
      <c r="S872" s="58">
        <v>21.1</v>
      </c>
      <c r="T872" s="58">
        <v>21.1</v>
      </c>
      <c r="U872" s="58">
        <v>21.1</v>
      </c>
      <c r="V872" s="58">
        <v>21.1</v>
      </c>
      <c r="W872" s="58">
        <v>21.1</v>
      </c>
      <c r="X872" s="58">
        <v>21.1</v>
      </c>
      <c r="Y872" s="58">
        <v>18.3</v>
      </c>
      <c r="Z872" s="58">
        <v>15.6</v>
      </c>
      <c r="AA872" s="58">
        <v>15.6</v>
      </c>
      <c r="AB872" s="58">
        <v>15.6</v>
      </c>
      <c r="AC872" s="58">
        <v>15.6</v>
      </c>
      <c r="AD872" s="58">
        <v>15.6</v>
      </c>
      <c r="AE872" s="58">
        <v>15.6</v>
      </c>
      <c r="AF872" s="58" t="s">
        <v>3304</v>
      </c>
    </row>
    <row r="873" spans="1:32">
      <c r="A873" s="58" t="s">
        <v>2080</v>
      </c>
      <c r="B873" s="58" t="s">
        <v>1913</v>
      </c>
      <c r="C873" s="58" t="s">
        <v>1914</v>
      </c>
      <c r="D873" s="58" t="s">
        <v>1911</v>
      </c>
      <c r="E873" s="64">
        <v>41640</v>
      </c>
      <c r="F873" s="64">
        <v>42004</v>
      </c>
      <c r="G873" s="58" t="s">
        <v>1898</v>
      </c>
      <c r="H873" s="58">
        <v>15.6</v>
      </c>
      <c r="I873" s="58"/>
      <c r="J873" s="58"/>
      <c r="K873" s="58"/>
      <c r="L873" s="58"/>
      <c r="M873" s="58"/>
      <c r="N873" s="58"/>
      <c r="O873" s="58"/>
      <c r="P873" s="58"/>
      <c r="Q873" s="58"/>
      <c r="R873" s="58"/>
      <c r="S873" s="58"/>
      <c r="T873" s="58"/>
      <c r="U873" s="58"/>
      <c r="V873" s="58"/>
      <c r="W873" s="58"/>
      <c r="X873" s="58"/>
      <c r="Y873" s="58"/>
      <c r="Z873" s="58"/>
      <c r="AA873" s="58"/>
      <c r="AB873" s="58"/>
      <c r="AC873" s="58"/>
      <c r="AD873" s="58"/>
      <c r="AE873" s="58"/>
      <c r="AF873" s="58" t="s">
        <v>3304</v>
      </c>
    </row>
    <row r="874" spans="1:32">
      <c r="A874" s="58" t="s">
        <v>2080</v>
      </c>
      <c r="B874" s="58" t="s">
        <v>1913</v>
      </c>
      <c r="C874" s="58" t="s">
        <v>1914</v>
      </c>
      <c r="D874" s="58" t="s">
        <v>1904</v>
      </c>
      <c r="E874" s="64">
        <v>41640</v>
      </c>
      <c r="F874" s="64">
        <v>42004</v>
      </c>
      <c r="G874" s="58" t="s">
        <v>1903</v>
      </c>
      <c r="H874" s="58">
        <v>15.6</v>
      </c>
      <c r="I874" s="58">
        <v>15.6</v>
      </c>
      <c r="J874" s="58">
        <v>15.6</v>
      </c>
      <c r="K874" s="58">
        <v>15.6</v>
      </c>
      <c r="L874" s="58">
        <v>15.6</v>
      </c>
      <c r="M874" s="58">
        <v>15.6</v>
      </c>
      <c r="N874" s="58">
        <v>15.6</v>
      </c>
      <c r="O874" s="58">
        <v>18.3</v>
      </c>
      <c r="P874" s="58">
        <v>21.1</v>
      </c>
      <c r="Q874" s="58">
        <v>21.1</v>
      </c>
      <c r="R874" s="58">
        <v>21.1</v>
      </c>
      <c r="S874" s="58">
        <v>21.1</v>
      </c>
      <c r="T874" s="58">
        <v>21.1</v>
      </c>
      <c r="U874" s="58">
        <v>21.1</v>
      </c>
      <c r="V874" s="58">
        <v>21.1</v>
      </c>
      <c r="W874" s="58">
        <v>21.1</v>
      </c>
      <c r="X874" s="58">
        <v>21.1</v>
      </c>
      <c r="Y874" s="58">
        <v>18.3</v>
      </c>
      <c r="Z874" s="58">
        <v>15.6</v>
      </c>
      <c r="AA874" s="58">
        <v>15.6</v>
      </c>
      <c r="AB874" s="58">
        <v>15.6</v>
      </c>
      <c r="AC874" s="58">
        <v>15.6</v>
      </c>
      <c r="AD874" s="58">
        <v>15.6</v>
      </c>
      <c r="AE874" s="58">
        <v>15.6</v>
      </c>
      <c r="AF874" s="58" t="s">
        <v>3304</v>
      </c>
    </row>
    <row r="875" spans="1:32">
      <c r="A875" s="58" t="s">
        <v>2080</v>
      </c>
      <c r="B875" s="58" t="s">
        <v>1913</v>
      </c>
      <c r="C875" s="58" t="s">
        <v>1914</v>
      </c>
      <c r="D875" s="58" t="s">
        <v>1966</v>
      </c>
      <c r="E875" s="64">
        <v>41640</v>
      </c>
      <c r="F875" s="64">
        <v>42004</v>
      </c>
      <c r="G875" s="58" t="s">
        <v>1903</v>
      </c>
      <c r="H875" s="58">
        <v>15.6</v>
      </c>
      <c r="I875" s="58">
        <v>15.6</v>
      </c>
      <c r="J875" s="58">
        <v>15.6</v>
      </c>
      <c r="K875" s="58">
        <v>15.6</v>
      </c>
      <c r="L875" s="58">
        <v>15.6</v>
      </c>
      <c r="M875" s="58">
        <v>15.6</v>
      </c>
      <c r="N875" s="58">
        <v>15.6</v>
      </c>
      <c r="O875" s="58">
        <v>17.8</v>
      </c>
      <c r="P875" s="58">
        <v>20</v>
      </c>
      <c r="Q875" s="58">
        <v>21.1</v>
      </c>
      <c r="R875" s="58">
        <v>21.1</v>
      </c>
      <c r="S875" s="58">
        <v>21.1</v>
      </c>
      <c r="T875" s="58">
        <v>21.1</v>
      </c>
      <c r="U875" s="58">
        <v>21.1</v>
      </c>
      <c r="V875" s="58">
        <v>21.1</v>
      </c>
      <c r="W875" s="58">
        <v>21.1</v>
      </c>
      <c r="X875" s="58">
        <v>21.1</v>
      </c>
      <c r="Y875" s="58">
        <v>18.3</v>
      </c>
      <c r="Z875" s="58">
        <v>15.6</v>
      </c>
      <c r="AA875" s="58">
        <v>15.6</v>
      </c>
      <c r="AB875" s="58">
        <v>15.6</v>
      </c>
      <c r="AC875" s="58">
        <v>15.6</v>
      </c>
      <c r="AD875" s="58">
        <v>15.6</v>
      </c>
      <c r="AE875" s="58">
        <v>15.6</v>
      </c>
      <c r="AF875" s="58" t="s">
        <v>3304</v>
      </c>
    </row>
    <row r="876" spans="1:32">
      <c r="A876" s="58" t="s">
        <v>2081</v>
      </c>
      <c r="B876" s="58" t="s">
        <v>6</v>
      </c>
      <c r="D876" s="58" t="s">
        <v>1897</v>
      </c>
      <c r="E876" s="64">
        <v>41640</v>
      </c>
      <c r="F876" s="64">
        <v>42004</v>
      </c>
      <c r="G876" s="58" t="s">
        <v>1903</v>
      </c>
      <c r="H876" s="58">
        <v>0</v>
      </c>
      <c r="I876" s="58">
        <v>0</v>
      </c>
      <c r="J876" s="58">
        <v>0</v>
      </c>
      <c r="K876" s="58">
        <v>0</v>
      </c>
      <c r="L876" s="58">
        <v>0</v>
      </c>
      <c r="M876" s="58">
        <v>0</v>
      </c>
      <c r="N876" s="58">
        <v>0.14399999999999999</v>
      </c>
      <c r="O876" s="58">
        <v>1</v>
      </c>
      <c r="P876" s="58">
        <v>0.14399999999999999</v>
      </c>
      <c r="Q876" s="58">
        <v>0.14399999999999999</v>
      </c>
      <c r="R876" s="58">
        <v>0.14399999999999999</v>
      </c>
      <c r="S876" s="58">
        <v>0.14399999999999999</v>
      </c>
      <c r="T876" s="58">
        <v>0.14399999999999999</v>
      </c>
      <c r="U876" s="58">
        <v>0.14399999999999999</v>
      </c>
      <c r="V876" s="58">
        <v>0.14399999999999999</v>
      </c>
      <c r="W876" s="58">
        <v>0.14399999999999999</v>
      </c>
      <c r="X876" s="58">
        <v>0.14399999999999999</v>
      </c>
      <c r="Y876" s="58">
        <v>1</v>
      </c>
      <c r="Z876" s="58">
        <v>0.14399999999999999</v>
      </c>
      <c r="AA876" s="58">
        <v>0.14399999999999999</v>
      </c>
      <c r="AB876" s="58">
        <v>0.14399999999999999</v>
      </c>
      <c r="AC876" s="58">
        <v>0.14399999999999999</v>
      </c>
      <c r="AD876" s="58">
        <v>0</v>
      </c>
      <c r="AE876" s="58">
        <v>0</v>
      </c>
      <c r="AF876" s="58" t="s">
        <v>3304</v>
      </c>
    </row>
    <row r="877" spans="1:32">
      <c r="A877" s="58" t="s">
        <v>2082</v>
      </c>
      <c r="B877" s="58" t="s">
        <v>1896</v>
      </c>
      <c r="D877" s="58" t="s">
        <v>1897</v>
      </c>
      <c r="E877" s="64">
        <v>41640</v>
      </c>
      <c r="F877" s="64">
        <v>42004</v>
      </c>
      <c r="G877" s="58" t="s">
        <v>1898</v>
      </c>
      <c r="H877" s="58">
        <v>1</v>
      </c>
      <c r="I877" s="58"/>
      <c r="J877" s="58"/>
      <c r="K877" s="58"/>
      <c r="L877" s="58"/>
      <c r="M877" s="58"/>
      <c r="N877" s="58"/>
      <c r="O877" s="58"/>
      <c r="P877" s="58"/>
      <c r="Q877" s="58"/>
      <c r="R877" s="58"/>
      <c r="S877" s="58"/>
      <c r="T877" s="58"/>
      <c r="U877" s="58"/>
      <c r="V877" s="58"/>
      <c r="W877" s="58"/>
      <c r="X877" s="58"/>
      <c r="Y877" s="58"/>
      <c r="Z877" s="58"/>
      <c r="AA877" s="58"/>
      <c r="AB877" s="58"/>
      <c r="AC877" s="58"/>
      <c r="AD877" s="58"/>
      <c r="AE877" s="58"/>
      <c r="AF877" s="58" t="s">
        <v>3304</v>
      </c>
    </row>
    <row r="878" spans="1:32">
      <c r="A878" s="58" t="s">
        <v>2083</v>
      </c>
      <c r="B878" s="58" t="s">
        <v>1896</v>
      </c>
      <c r="D878" s="58" t="s">
        <v>1897</v>
      </c>
      <c r="E878" s="64">
        <v>41640</v>
      </c>
      <c r="F878" s="64">
        <v>42004</v>
      </c>
      <c r="G878" s="58" t="s">
        <v>1898</v>
      </c>
      <c r="H878" s="58">
        <v>1</v>
      </c>
      <c r="I878" s="58"/>
      <c r="J878" s="58"/>
      <c r="K878" s="58"/>
      <c r="L878" s="58"/>
      <c r="M878" s="58"/>
      <c r="N878" s="58"/>
      <c r="O878" s="58"/>
      <c r="P878" s="58"/>
      <c r="Q878" s="58"/>
      <c r="R878" s="58"/>
      <c r="S878" s="58"/>
      <c r="T878" s="58"/>
      <c r="U878" s="58"/>
      <c r="V878" s="58"/>
      <c r="W878" s="58"/>
      <c r="X878" s="58"/>
      <c r="Y878" s="58"/>
      <c r="Z878" s="58"/>
      <c r="AA878" s="58"/>
      <c r="AB878" s="58"/>
      <c r="AC878" s="58"/>
      <c r="AD878" s="58"/>
      <c r="AE878" s="58"/>
      <c r="AF878" s="58" t="s">
        <v>3304</v>
      </c>
    </row>
    <row r="879" spans="1:32">
      <c r="A879" s="58" t="s">
        <v>2084</v>
      </c>
      <c r="B879" s="58" t="s">
        <v>1896</v>
      </c>
      <c r="D879" s="58" t="s">
        <v>1897</v>
      </c>
      <c r="E879" s="64">
        <v>41640</v>
      </c>
      <c r="F879" s="64">
        <v>42004</v>
      </c>
      <c r="G879" s="58" t="s">
        <v>1898</v>
      </c>
      <c r="H879" s="58">
        <v>1</v>
      </c>
      <c r="I879" s="58"/>
      <c r="J879" s="58"/>
      <c r="K879" s="58"/>
      <c r="L879" s="58"/>
      <c r="M879" s="58"/>
      <c r="N879" s="58"/>
      <c r="O879" s="58"/>
      <c r="P879" s="58"/>
      <c r="Q879" s="58"/>
      <c r="R879" s="58"/>
      <c r="S879" s="58"/>
      <c r="T879" s="58"/>
      <c r="U879" s="58"/>
      <c r="V879" s="58"/>
      <c r="W879" s="58"/>
      <c r="X879" s="58"/>
      <c r="Y879" s="58"/>
      <c r="Z879" s="58"/>
      <c r="AA879" s="58"/>
      <c r="AB879" s="58"/>
      <c r="AC879" s="58"/>
      <c r="AD879" s="58"/>
      <c r="AE879" s="58"/>
      <c r="AF879" s="58" t="s">
        <v>3304</v>
      </c>
    </row>
    <row r="880" spans="1:32">
      <c r="A880" s="58" t="s">
        <v>2085</v>
      </c>
      <c r="B880" s="58" t="s">
        <v>1896</v>
      </c>
      <c r="D880" s="58" t="s">
        <v>1897</v>
      </c>
      <c r="E880" s="64">
        <v>41640</v>
      </c>
      <c r="F880" s="64">
        <v>42004</v>
      </c>
      <c r="G880" s="58" t="s">
        <v>1903</v>
      </c>
      <c r="H880" s="58">
        <v>0.02</v>
      </c>
      <c r="I880" s="58">
        <v>0.02</v>
      </c>
      <c r="J880" s="58">
        <v>0.02</v>
      </c>
      <c r="K880" s="58">
        <v>0.02</v>
      </c>
      <c r="L880" s="58">
        <v>0.06</v>
      </c>
      <c r="M880" s="58">
        <v>0.13</v>
      </c>
      <c r="N880" s="58">
        <v>0.14000000000000001</v>
      </c>
      <c r="O880" s="58">
        <v>0.13</v>
      </c>
      <c r="P880" s="58">
        <v>0.06</v>
      </c>
      <c r="Q880" s="58">
        <v>0.04</v>
      </c>
      <c r="R880" s="58">
        <v>0.04</v>
      </c>
      <c r="S880" s="58">
        <v>0.04</v>
      </c>
      <c r="T880" s="58">
        <v>0.04</v>
      </c>
      <c r="U880" s="58">
        <v>0.04</v>
      </c>
      <c r="V880" s="58">
        <v>0.04</v>
      </c>
      <c r="W880" s="58">
        <v>7.0000000000000007E-2</v>
      </c>
      <c r="X880" s="58">
        <v>0.14000000000000001</v>
      </c>
      <c r="Y880" s="58">
        <v>0.2</v>
      </c>
      <c r="Z880" s="58">
        <v>0.27</v>
      </c>
      <c r="AA880" s="58">
        <v>0.32</v>
      </c>
      <c r="AB880" s="58">
        <v>0.32</v>
      </c>
      <c r="AC880" s="58">
        <v>0.22</v>
      </c>
      <c r="AD880" s="58">
        <v>0.12</v>
      </c>
      <c r="AE880" s="58">
        <v>0.05</v>
      </c>
      <c r="AF880" s="58" t="s">
        <v>3304</v>
      </c>
    </row>
    <row r="881" spans="1:32">
      <c r="A881" s="58" t="s">
        <v>2086</v>
      </c>
      <c r="B881" s="58" t="s">
        <v>1896</v>
      </c>
      <c r="D881" s="58" t="s">
        <v>1897</v>
      </c>
      <c r="E881" s="64">
        <v>41640</v>
      </c>
      <c r="F881" s="64">
        <v>42004</v>
      </c>
      <c r="G881" s="58" t="s">
        <v>1898</v>
      </c>
      <c r="H881" s="58">
        <v>1</v>
      </c>
      <c r="I881" s="58"/>
      <c r="J881" s="58"/>
      <c r="K881" s="58"/>
      <c r="L881" s="58"/>
      <c r="M881" s="58"/>
      <c r="N881" s="58"/>
      <c r="O881" s="58"/>
      <c r="P881" s="58"/>
      <c r="Q881" s="58"/>
      <c r="R881" s="58"/>
      <c r="S881" s="58"/>
      <c r="T881" s="58"/>
      <c r="U881" s="58"/>
      <c r="V881" s="58"/>
      <c r="W881" s="58"/>
      <c r="X881" s="58"/>
      <c r="Y881" s="58"/>
      <c r="Z881" s="58"/>
      <c r="AA881" s="58"/>
      <c r="AB881" s="58"/>
      <c r="AC881" s="58"/>
      <c r="AD881" s="58"/>
      <c r="AE881" s="58"/>
      <c r="AF881" s="58" t="s">
        <v>3304</v>
      </c>
    </row>
    <row r="882" spans="1:32">
      <c r="A882" s="58" t="s">
        <v>2087</v>
      </c>
      <c r="B882" s="58" t="s">
        <v>1896</v>
      </c>
      <c r="D882" s="58" t="s">
        <v>1906</v>
      </c>
      <c r="E882" s="64">
        <v>41640</v>
      </c>
      <c r="F882" s="64">
        <v>42004</v>
      </c>
      <c r="G882" s="58" t="s">
        <v>1898</v>
      </c>
      <c r="H882" s="58">
        <v>0.18</v>
      </c>
      <c r="I882" s="58"/>
      <c r="J882" s="58"/>
      <c r="K882" s="58"/>
      <c r="L882" s="58"/>
      <c r="M882" s="58"/>
      <c r="N882" s="58"/>
      <c r="O882" s="58"/>
      <c r="P882" s="58"/>
      <c r="Q882" s="58"/>
      <c r="R882" s="58"/>
      <c r="S882" s="58"/>
      <c r="T882" s="58"/>
      <c r="U882" s="58"/>
      <c r="V882" s="58"/>
      <c r="W882" s="58"/>
      <c r="X882" s="58"/>
      <c r="Y882" s="58"/>
      <c r="Z882" s="58"/>
      <c r="AA882" s="58"/>
      <c r="AB882" s="58"/>
      <c r="AC882" s="58"/>
      <c r="AD882" s="58"/>
      <c r="AE882" s="58"/>
      <c r="AF882" s="58" t="s">
        <v>3304</v>
      </c>
    </row>
    <row r="883" spans="1:32">
      <c r="A883" s="58" t="s">
        <v>2087</v>
      </c>
      <c r="B883" s="58" t="s">
        <v>1896</v>
      </c>
      <c r="D883" s="58" t="s">
        <v>1904</v>
      </c>
      <c r="E883" s="64">
        <v>41640</v>
      </c>
      <c r="F883" s="64">
        <v>42004</v>
      </c>
      <c r="G883" s="58" t="s">
        <v>1898</v>
      </c>
      <c r="H883" s="58">
        <v>0</v>
      </c>
      <c r="I883" s="58"/>
      <c r="J883" s="58"/>
      <c r="K883" s="58"/>
      <c r="L883" s="58"/>
      <c r="M883" s="58"/>
      <c r="N883" s="58"/>
      <c r="O883" s="58"/>
      <c r="P883" s="58"/>
      <c r="Q883" s="58"/>
      <c r="R883" s="58"/>
      <c r="S883" s="58"/>
      <c r="T883" s="58"/>
      <c r="U883" s="58"/>
      <c r="V883" s="58"/>
      <c r="W883" s="58"/>
      <c r="X883" s="58"/>
      <c r="Y883" s="58"/>
      <c r="Z883" s="58"/>
      <c r="AA883" s="58"/>
      <c r="AB883" s="58"/>
      <c r="AC883" s="58"/>
      <c r="AD883" s="58"/>
      <c r="AE883" s="58"/>
      <c r="AF883" s="58" t="s">
        <v>3304</v>
      </c>
    </row>
    <row r="884" spans="1:32">
      <c r="A884" s="58" t="s">
        <v>2087</v>
      </c>
      <c r="B884" s="58" t="s">
        <v>1896</v>
      </c>
      <c r="D884" s="58" t="s">
        <v>1905</v>
      </c>
      <c r="E884" s="64">
        <v>41640</v>
      </c>
      <c r="F884" s="64">
        <v>42004</v>
      </c>
      <c r="G884" s="58" t="s">
        <v>1898</v>
      </c>
      <c r="H884" s="58">
        <v>1</v>
      </c>
      <c r="I884" s="58"/>
      <c r="J884" s="58"/>
      <c r="K884" s="58"/>
      <c r="L884" s="58"/>
      <c r="M884" s="58"/>
      <c r="N884" s="58"/>
      <c r="O884" s="58"/>
      <c r="P884" s="58"/>
      <c r="Q884" s="58"/>
      <c r="R884" s="58"/>
      <c r="S884" s="58"/>
      <c r="T884" s="58"/>
      <c r="U884" s="58"/>
      <c r="V884" s="58"/>
      <c r="W884" s="58"/>
      <c r="X884" s="58"/>
      <c r="Y884" s="58"/>
      <c r="Z884" s="58"/>
      <c r="AA884" s="58"/>
      <c r="AB884" s="58"/>
      <c r="AC884" s="58"/>
      <c r="AD884" s="58"/>
      <c r="AE884" s="58"/>
      <c r="AF884" s="58" t="s">
        <v>3304</v>
      </c>
    </row>
    <row r="885" spans="1:32">
      <c r="A885" s="58" t="s">
        <v>2087</v>
      </c>
      <c r="B885" s="58" t="s">
        <v>1896</v>
      </c>
      <c r="D885" s="58" t="s">
        <v>1966</v>
      </c>
      <c r="E885" s="64">
        <v>41640</v>
      </c>
      <c r="F885" s="64">
        <v>42004</v>
      </c>
      <c r="G885" s="58" t="s">
        <v>1903</v>
      </c>
      <c r="H885" s="58">
        <v>0.18</v>
      </c>
      <c r="I885" s="58">
        <v>0.18</v>
      </c>
      <c r="J885" s="58">
        <v>0.18</v>
      </c>
      <c r="K885" s="58">
        <v>0.18</v>
      </c>
      <c r="L885" s="58">
        <v>0.18</v>
      </c>
      <c r="M885" s="58">
        <v>0.18</v>
      </c>
      <c r="N885" s="58">
        <v>0.18</v>
      </c>
      <c r="O885" s="58">
        <v>0.18</v>
      </c>
      <c r="P885" s="58">
        <v>0.9</v>
      </c>
      <c r="Q885" s="58">
        <v>0.9</v>
      </c>
      <c r="R885" s="58">
        <v>0.9</v>
      </c>
      <c r="S885" s="58">
        <v>0.9</v>
      </c>
      <c r="T885" s="58">
        <v>0.8</v>
      </c>
      <c r="U885" s="58">
        <v>0.9</v>
      </c>
      <c r="V885" s="58">
        <v>0.9</v>
      </c>
      <c r="W885" s="58">
        <v>0.9</v>
      </c>
      <c r="X885" s="58">
        <v>0.9</v>
      </c>
      <c r="Y885" s="58">
        <v>0.18</v>
      </c>
      <c r="Z885" s="58">
        <v>0.18</v>
      </c>
      <c r="AA885" s="58">
        <v>0.18</v>
      </c>
      <c r="AB885" s="58">
        <v>0.18</v>
      </c>
      <c r="AC885" s="58">
        <v>0.18</v>
      </c>
      <c r="AD885" s="58">
        <v>0.18</v>
      </c>
      <c r="AE885" s="58">
        <v>0.18</v>
      </c>
      <c r="AF885" s="58" t="s">
        <v>3304</v>
      </c>
    </row>
    <row r="886" spans="1:32">
      <c r="A886" s="58" t="s">
        <v>2088</v>
      </c>
      <c r="B886" s="58" t="s">
        <v>1913</v>
      </c>
      <c r="C886" s="58" t="s">
        <v>1914</v>
      </c>
      <c r="D886" s="58" t="s">
        <v>1897</v>
      </c>
      <c r="E886" s="64">
        <v>41640</v>
      </c>
      <c r="F886" s="64">
        <v>42004</v>
      </c>
      <c r="G886" s="58" t="s">
        <v>1898</v>
      </c>
      <c r="H886" s="58">
        <v>0</v>
      </c>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c r="AF886" s="58" t="s">
        <v>3304</v>
      </c>
    </row>
    <row r="887" spans="1:32">
      <c r="A887" s="58" t="s">
        <v>2089</v>
      </c>
      <c r="B887" s="58" t="s">
        <v>1913</v>
      </c>
      <c r="C887" s="58" t="s">
        <v>1914</v>
      </c>
      <c r="D887" s="58" t="s">
        <v>1897</v>
      </c>
      <c r="E887" s="64">
        <v>41640</v>
      </c>
      <c r="F887" s="64">
        <v>42004</v>
      </c>
      <c r="G887" s="58" t="s">
        <v>1898</v>
      </c>
      <c r="H887" s="58">
        <v>0</v>
      </c>
      <c r="I887" s="58"/>
      <c r="J887" s="58"/>
      <c r="K887" s="58"/>
      <c r="L887" s="58"/>
      <c r="M887" s="58"/>
      <c r="N887" s="58"/>
      <c r="O887" s="58"/>
      <c r="P887" s="58"/>
      <c r="Q887" s="58"/>
      <c r="R887" s="58"/>
      <c r="S887" s="58"/>
      <c r="T887" s="58"/>
      <c r="U887" s="58"/>
      <c r="V887" s="58"/>
      <c r="W887" s="58"/>
      <c r="X887" s="58"/>
      <c r="Y887" s="58"/>
      <c r="Z887" s="58"/>
      <c r="AA887" s="58"/>
      <c r="AB887" s="58"/>
      <c r="AC887" s="58"/>
      <c r="AD887" s="58"/>
      <c r="AE887" s="58"/>
      <c r="AF887" s="58" t="s">
        <v>3304</v>
      </c>
    </row>
    <row r="888" spans="1:32">
      <c r="A888" s="58" t="s">
        <v>2090</v>
      </c>
      <c r="B888" s="58" t="s">
        <v>2</v>
      </c>
      <c r="D888" s="58" t="s">
        <v>1897</v>
      </c>
      <c r="E888" s="64">
        <v>41640</v>
      </c>
      <c r="F888" s="64">
        <v>42004</v>
      </c>
      <c r="G888" s="58" t="s">
        <v>1903</v>
      </c>
      <c r="H888" s="58">
        <v>1</v>
      </c>
      <c r="I888" s="58">
        <v>1</v>
      </c>
      <c r="J888" s="58">
        <v>1</v>
      </c>
      <c r="K888" s="58">
        <v>1</v>
      </c>
      <c r="L888" s="58">
        <v>1</v>
      </c>
      <c r="M888" s="58">
        <v>1</v>
      </c>
      <c r="N888" s="58">
        <v>1</v>
      </c>
      <c r="O888" s="58">
        <v>0.85</v>
      </c>
      <c r="P888" s="58">
        <v>0.39</v>
      </c>
      <c r="Q888" s="58">
        <v>0.25</v>
      </c>
      <c r="R888" s="58">
        <v>0.25</v>
      </c>
      <c r="S888" s="58">
        <v>0.25</v>
      </c>
      <c r="T888" s="58">
        <v>0.25</v>
      </c>
      <c r="U888" s="58">
        <v>0.25</v>
      </c>
      <c r="V888" s="58">
        <v>0.25</v>
      </c>
      <c r="W888" s="58">
        <v>0.25</v>
      </c>
      <c r="X888" s="58">
        <v>0.3</v>
      </c>
      <c r="Y888" s="58">
        <v>0.52</v>
      </c>
      <c r="Z888" s="58">
        <v>0.87</v>
      </c>
      <c r="AA888" s="58">
        <v>0.87</v>
      </c>
      <c r="AB888" s="58">
        <v>0.87</v>
      </c>
      <c r="AC888" s="58">
        <v>1</v>
      </c>
      <c r="AD888" s="58">
        <v>1</v>
      </c>
      <c r="AE888" s="58">
        <v>1</v>
      </c>
      <c r="AF888" s="58" t="s">
        <v>3304</v>
      </c>
    </row>
    <row r="889" spans="1:32">
      <c r="A889" s="58" t="s">
        <v>2091</v>
      </c>
      <c r="B889" s="58" t="s">
        <v>2</v>
      </c>
      <c r="D889" s="58" t="s">
        <v>1897</v>
      </c>
      <c r="E889" s="64">
        <v>41640</v>
      </c>
      <c r="F889" s="64">
        <v>42004</v>
      </c>
      <c r="G889" s="58" t="s">
        <v>1898</v>
      </c>
      <c r="H889" s="58">
        <v>0</v>
      </c>
      <c r="I889" s="58"/>
      <c r="J889" s="58"/>
      <c r="K889" s="58"/>
      <c r="L889" s="58"/>
      <c r="M889" s="58"/>
      <c r="N889" s="58"/>
      <c r="O889" s="58"/>
      <c r="P889" s="58"/>
      <c r="Q889" s="58"/>
      <c r="R889" s="58"/>
      <c r="S889" s="58"/>
      <c r="T889" s="58"/>
      <c r="U889" s="58"/>
      <c r="V889" s="58"/>
      <c r="W889" s="58"/>
      <c r="X889" s="58"/>
      <c r="Y889" s="58"/>
      <c r="Z889" s="58"/>
      <c r="AA889" s="58"/>
      <c r="AB889" s="58"/>
      <c r="AC889" s="58"/>
      <c r="AD889" s="58"/>
      <c r="AE889" s="58"/>
      <c r="AF889" s="58" t="s">
        <v>3304</v>
      </c>
    </row>
    <row r="890" spans="1:32">
      <c r="A890" s="58" t="s">
        <v>2091</v>
      </c>
      <c r="B890" s="58" t="s">
        <v>2</v>
      </c>
      <c r="D890" s="58" t="s">
        <v>1966</v>
      </c>
      <c r="E890" s="64">
        <v>41640</v>
      </c>
      <c r="F890" s="64">
        <v>42004</v>
      </c>
      <c r="G890" s="58" t="s">
        <v>1903</v>
      </c>
      <c r="H890" s="58">
        <v>0</v>
      </c>
      <c r="I890" s="58">
        <v>0</v>
      </c>
      <c r="J890" s="58">
        <v>0</v>
      </c>
      <c r="K890" s="58">
        <v>0</v>
      </c>
      <c r="L890" s="58">
        <v>0</v>
      </c>
      <c r="M890" s="58">
        <v>0</v>
      </c>
      <c r="N890" s="58">
        <v>0</v>
      </c>
      <c r="O890" s="58">
        <v>0</v>
      </c>
      <c r="P890" s="58">
        <v>1</v>
      </c>
      <c r="Q890" s="58">
        <v>1</v>
      </c>
      <c r="R890" s="58">
        <v>1</v>
      </c>
      <c r="S890" s="58">
        <v>1</v>
      </c>
      <c r="T890" s="58">
        <v>0.5</v>
      </c>
      <c r="U890" s="58">
        <v>1</v>
      </c>
      <c r="V890" s="58">
        <v>1</v>
      </c>
      <c r="W890" s="58">
        <v>1</v>
      </c>
      <c r="X890" s="58">
        <v>1</v>
      </c>
      <c r="Y890" s="58">
        <v>0</v>
      </c>
      <c r="Z890" s="58">
        <v>0</v>
      </c>
      <c r="AA890" s="58">
        <v>0</v>
      </c>
      <c r="AB890" s="58">
        <v>0</v>
      </c>
      <c r="AC890" s="58">
        <v>0</v>
      </c>
      <c r="AD890" s="58">
        <v>0</v>
      </c>
      <c r="AE890" s="58">
        <v>0</v>
      </c>
      <c r="AF890" s="58" t="s">
        <v>3304</v>
      </c>
    </row>
    <row r="891" spans="1:32">
      <c r="A891" s="58" t="s">
        <v>2092</v>
      </c>
      <c r="B891" s="58" t="s">
        <v>1913</v>
      </c>
      <c r="C891" s="58" t="s">
        <v>1914</v>
      </c>
      <c r="D891" s="58" t="s">
        <v>1897</v>
      </c>
      <c r="E891" s="64">
        <v>41640</v>
      </c>
      <c r="F891" s="64">
        <v>42004</v>
      </c>
      <c r="G891" s="58" t="s">
        <v>1898</v>
      </c>
      <c r="H891" s="58">
        <v>0</v>
      </c>
      <c r="I891" s="58"/>
      <c r="J891" s="58"/>
      <c r="K891" s="58"/>
      <c r="L891" s="58"/>
      <c r="M891" s="58"/>
      <c r="N891" s="58"/>
      <c r="O891" s="58"/>
      <c r="P891" s="58"/>
      <c r="Q891" s="58"/>
      <c r="R891" s="58"/>
      <c r="S891" s="58"/>
      <c r="T891" s="58"/>
      <c r="U891" s="58"/>
      <c r="V891" s="58"/>
      <c r="W891" s="58"/>
      <c r="X891" s="58"/>
      <c r="Y891" s="58"/>
      <c r="Z891" s="58"/>
      <c r="AA891" s="58"/>
      <c r="AB891" s="58"/>
      <c r="AC891" s="58"/>
      <c r="AD891" s="58"/>
      <c r="AE891" s="58"/>
      <c r="AF891" s="58" t="s">
        <v>3304</v>
      </c>
    </row>
    <row r="892" spans="1:32">
      <c r="A892" s="58" t="s">
        <v>2093</v>
      </c>
      <c r="B892" s="58" t="s">
        <v>1913</v>
      </c>
      <c r="C892" s="58" t="s">
        <v>1914</v>
      </c>
      <c r="D892" s="58" t="s">
        <v>1897</v>
      </c>
      <c r="E892" s="64">
        <v>41640</v>
      </c>
      <c r="F892" s="64">
        <v>42004</v>
      </c>
      <c r="G892" s="58" t="s">
        <v>1898</v>
      </c>
      <c r="H892" s="58">
        <v>0</v>
      </c>
      <c r="I892" s="58"/>
      <c r="J892" s="58"/>
      <c r="K892" s="58"/>
      <c r="L892" s="58"/>
      <c r="M892" s="58"/>
      <c r="N892" s="58"/>
      <c r="O892" s="58"/>
      <c r="P892" s="58"/>
      <c r="Q892" s="58"/>
      <c r="R892" s="58"/>
      <c r="S892" s="58"/>
      <c r="T892" s="58"/>
      <c r="U892" s="58"/>
      <c r="V892" s="58"/>
      <c r="W892" s="58"/>
      <c r="X892" s="58"/>
      <c r="Y892" s="58"/>
      <c r="Z892" s="58"/>
      <c r="AA892" s="58"/>
      <c r="AB892" s="58"/>
      <c r="AC892" s="58"/>
      <c r="AD892" s="58"/>
      <c r="AE892" s="58"/>
      <c r="AF892" s="58" t="s">
        <v>3304</v>
      </c>
    </row>
    <row r="893" spans="1:32">
      <c r="A893" s="58" t="s">
        <v>2094</v>
      </c>
      <c r="B893" s="58" t="s">
        <v>1896</v>
      </c>
      <c r="D893" s="58" t="s">
        <v>1906</v>
      </c>
      <c r="E893" s="64">
        <v>41640</v>
      </c>
      <c r="F893" s="64">
        <v>42004</v>
      </c>
      <c r="G893" s="58" t="s">
        <v>1903</v>
      </c>
      <c r="H893" s="58">
        <v>0</v>
      </c>
      <c r="I893" s="58">
        <v>0</v>
      </c>
      <c r="J893" s="58">
        <v>0</v>
      </c>
      <c r="K893" s="58">
        <v>0</v>
      </c>
      <c r="L893" s="58">
        <v>0</v>
      </c>
      <c r="M893" s="58">
        <v>0</v>
      </c>
      <c r="N893" s="58">
        <v>1</v>
      </c>
      <c r="O893" s="58">
        <v>1</v>
      </c>
      <c r="P893" s="58">
        <v>1</v>
      </c>
      <c r="Q893" s="58">
        <v>1</v>
      </c>
      <c r="R893" s="58">
        <v>1</v>
      </c>
      <c r="S893" s="58">
        <v>1</v>
      </c>
      <c r="T893" s="58">
        <v>1</v>
      </c>
      <c r="U893" s="58">
        <v>1</v>
      </c>
      <c r="V893" s="58">
        <v>1</v>
      </c>
      <c r="W893" s="58">
        <v>1</v>
      </c>
      <c r="X893" s="58">
        <v>1</v>
      </c>
      <c r="Y893" s="58">
        <v>1</v>
      </c>
      <c r="Z893" s="58">
        <v>1</v>
      </c>
      <c r="AA893" s="58">
        <v>1</v>
      </c>
      <c r="AB893" s="58">
        <v>1</v>
      </c>
      <c r="AC893" s="58">
        <v>1</v>
      </c>
      <c r="AD893" s="58">
        <v>0</v>
      </c>
      <c r="AE893" s="58">
        <v>0</v>
      </c>
      <c r="AF893" s="58" t="s">
        <v>3304</v>
      </c>
    </row>
    <row r="894" spans="1:32">
      <c r="A894" s="58" t="s">
        <v>2094</v>
      </c>
      <c r="B894" s="58" t="s">
        <v>1896</v>
      </c>
      <c r="D894" s="58" t="s">
        <v>1930</v>
      </c>
      <c r="E894" s="64">
        <v>41640</v>
      </c>
      <c r="F894" s="64">
        <v>42004</v>
      </c>
      <c r="G894" s="58" t="s">
        <v>1898</v>
      </c>
      <c r="H894" s="58">
        <v>0</v>
      </c>
      <c r="I894" s="58"/>
      <c r="J894" s="58"/>
      <c r="K894" s="58"/>
      <c r="L894" s="58"/>
      <c r="M894" s="58"/>
      <c r="N894" s="58"/>
      <c r="O894" s="58"/>
      <c r="P894" s="58"/>
      <c r="Q894" s="58"/>
      <c r="R894" s="58"/>
      <c r="S894" s="58"/>
      <c r="T894" s="58"/>
      <c r="U894" s="58"/>
      <c r="V894" s="58"/>
      <c r="W894" s="58"/>
      <c r="X894" s="58"/>
      <c r="Y894" s="58"/>
      <c r="Z894" s="58"/>
      <c r="AA894" s="58"/>
      <c r="AB894" s="58"/>
      <c r="AC894" s="58"/>
      <c r="AD894" s="58"/>
      <c r="AE894" s="58"/>
      <c r="AF894" s="58" t="s">
        <v>3304</v>
      </c>
    </row>
    <row r="895" spans="1:32">
      <c r="A895" s="58" t="s">
        <v>2095</v>
      </c>
      <c r="B895" s="58" t="s">
        <v>1899</v>
      </c>
      <c r="C895" s="58" t="s">
        <v>1900</v>
      </c>
      <c r="D895" s="58" t="s">
        <v>1897</v>
      </c>
      <c r="E895" s="64">
        <v>41640</v>
      </c>
      <c r="F895" s="64">
        <v>42004</v>
      </c>
      <c r="G895" s="58" t="s">
        <v>1898</v>
      </c>
      <c r="H895" s="58">
        <v>120</v>
      </c>
      <c r="I895" s="58"/>
      <c r="J895" s="58"/>
      <c r="K895" s="58"/>
      <c r="L895" s="58"/>
      <c r="M895" s="58"/>
      <c r="N895" s="58"/>
      <c r="O895" s="58"/>
      <c r="P895" s="58"/>
      <c r="Q895" s="58"/>
      <c r="R895" s="58"/>
      <c r="S895" s="58"/>
      <c r="T895" s="58"/>
      <c r="U895" s="58"/>
      <c r="V895" s="58"/>
      <c r="W895" s="58"/>
      <c r="X895" s="58"/>
      <c r="Y895" s="58"/>
      <c r="Z895" s="58"/>
      <c r="AA895" s="58"/>
      <c r="AB895" s="58"/>
      <c r="AC895" s="58"/>
      <c r="AD895" s="58"/>
      <c r="AE895" s="58"/>
      <c r="AF895" s="58" t="s">
        <v>3304</v>
      </c>
    </row>
    <row r="896" spans="1:32">
      <c r="A896" s="58" t="s">
        <v>2096</v>
      </c>
      <c r="B896" s="58" t="s">
        <v>1896</v>
      </c>
      <c r="C896" s="58" t="s">
        <v>1900</v>
      </c>
      <c r="D896" s="58" t="s">
        <v>1897</v>
      </c>
      <c r="E896" s="64">
        <v>41640</v>
      </c>
      <c r="F896" s="64">
        <v>42004</v>
      </c>
      <c r="G896" s="58" t="s">
        <v>1898</v>
      </c>
      <c r="H896" s="58">
        <v>0.2</v>
      </c>
      <c r="I896" s="58"/>
      <c r="J896" s="58"/>
      <c r="K896" s="58"/>
      <c r="L896" s="58"/>
      <c r="M896" s="58"/>
      <c r="N896" s="58"/>
      <c r="O896" s="58"/>
      <c r="P896" s="58"/>
      <c r="Q896" s="58"/>
      <c r="R896" s="58"/>
      <c r="S896" s="58"/>
      <c r="T896" s="58"/>
      <c r="U896" s="58"/>
      <c r="V896" s="58"/>
      <c r="W896" s="58"/>
      <c r="X896" s="58"/>
      <c r="Y896" s="58"/>
      <c r="Z896" s="58"/>
      <c r="AA896" s="58"/>
      <c r="AB896" s="58"/>
      <c r="AC896" s="58"/>
      <c r="AD896" s="58"/>
      <c r="AE896" s="58"/>
      <c r="AF896" s="58" t="s">
        <v>3304</v>
      </c>
    </row>
    <row r="897" spans="1:32">
      <c r="A897" s="58" t="s">
        <v>2097</v>
      </c>
      <c r="B897" s="58" t="s">
        <v>1896</v>
      </c>
      <c r="D897" s="58" t="s">
        <v>1897</v>
      </c>
      <c r="E897" s="64">
        <v>41640</v>
      </c>
      <c r="F897" s="64">
        <v>42004</v>
      </c>
      <c r="G897" s="58" t="s">
        <v>1898</v>
      </c>
      <c r="H897" s="58">
        <v>0</v>
      </c>
      <c r="I897" s="58"/>
      <c r="J897" s="58"/>
      <c r="K897" s="58"/>
      <c r="L897" s="58"/>
      <c r="M897" s="58"/>
      <c r="N897" s="58"/>
      <c r="O897" s="58"/>
      <c r="P897" s="58"/>
      <c r="Q897" s="58"/>
      <c r="R897" s="58"/>
      <c r="S897" s="58"/>
      <c r="T897" s="58"/>
      <c r="U897" s="58"/>
      <c r="V897" s="58"/>
      <c r="W897" s="58"/>
      <c r="X897" s="58"/>
      <c r="Y897" s="58"/>
      <c r="Z897" s="58"/>
      <c r="AA897" s="58"/>
      <c r="AB897" s="58"/>
      <c r="AC897" s="58"/>
      <c r="AD897" s="58"/>
      <c r="AE897" s="58"/>
      <c r="AF897" s="58" t="s">
        <v>3304</v>
      </c>
    </row>
    <row r="898" spans="1:32">
      <c r="A898" s="58" t="s">
        <v>2098</v>
      </c>
      <c r="B898" s="58" t="s">
        <v>1896</v>
      </c>
      <c r="D898" s="58" t="s">
        <v>1897</v>
      </c>
      <c r="E898" s="64">
        <v>41640</v>
      </c>
      <c r="F898" s="64">
        <v>42004</v>
      </c>
      <c r="G898" s="58" t="s">
        <v>1898</v>
      </c>
      <c r="H898" s="58">
        <v>1</v>
      </c>
      <c r="I898" s="58"/>
      <c r="J898" s="58"/>
      <c r="K898" s="58"/>
      <c r="L898" s="58"/>
      <c r="M898" s="58"/>
      <c r="N898" s="58"/>
      <c r="O898" s="58"/>
      <c r="P898" s="58"/>
      <c r="Q898" s="58"/>
      <c r="R898" s="58"/>
      <c r="S898" s="58"/>
      <c r="T898" s="58"/>
      <c r="U898" s="58"/>
      <c r="V898" s="58"/>
      <c r="W898" s="58"/>
      <c r="X898" s="58"/>
      <c r="Y898" s="58"/>
      <c r="Z898" s="58"/>
      <c r="AA898" s="58"/>
      <c r="AB898" s="58"/>
      <c r="AC898" s="58"/>
      <c r="AD898" s="58"/>
      <c r="AE898" s="58"/>
      <c r="AF898" s="58" t="s">
        <v>3304</v>
      </c>
    </row>
    <row r="899" spans="1:32">
      <c r="A899" s="58" t="s">
        <v>2099</v>
      </c>
      <c r="B899" s="58" t="s">
        <v>1924</v>
      </c>
      <c r="D899" s="58" t="s">
        <v>1906</v>
      </c>
      <c r="E899" s="64">
        <v>41640</v>
      </c>
      <c r="F899" s="64">
        <v>42004</v>
      </c>
      <c r="G899" s="58" t="s">
        <v>1903</v>
      </c>
      <c r="H899" s="58">
        <v>0.2</v>
      </c>
      <c r="I899" s="58">
        <v>0.2</v>
      </c>
      <c r="J899" s="58">
        <v>0.2</v>
      </c>
      <c r="K899" s="58">
        <v>0.2</v>
      </c>
      <c r="L899" s="58">
        <v>0.2</v>
      </c>
      <c r="M899" s="58">
        <v>0.2</v>
      </c>
      <c r="N899" s="58">
        <v>0.2</v>
      </c>
      <c r="O899" s="58">
        <v>0.2</v>
      </c>
      <c r="P899" s="58">
        <v>0.4</v>
      </c>
      <c r="Q899" s="58">
        <v>0.4</v>
      </c>
      <c r="R899" s="58">
        <v>0.4</v>
      </c>
      <c r="S899" s="58">
        <v>0.4</v>
      </c>
      <c r="T899" s="58">
        <v>0.4</v>
      </c>
      <c r="U899" s="58">
        <v>0.4</v>
      </c>
      <c r="V899" s="58">
        <v>0.4</v>
      </c>
      <c r="W899" s="58">
        <v>0.4</v>
      </c>
      <c r="X899" s="58">
        <v>0.2</v>
      </c>
      <c r="Y899" s="58">
        <v>0.2</v>
      </c>
      <c r="Z899" s="58">
        <v>0.2</v>
      </c>
      <c r="AA899" s="58">
        <v>0.2</v>
      </c>
      <c r="AB899" s="58">
        <v>0.2</v>
      </c>
      <c r="AC899" s="58">
        <v>0.2</v>
      </c>
      <c r="AD899" s="58">
        <v>0.2</v>
      </c>
      <c r="AE899" s="58">
        <v>0.2</v>
      </c>
      <c r="AF899" s="58" t="s">
        <v>3304</v>
      </c>
    </row>
    <row r="900" spans="1:32">
      <c r="A900" s="58" t="s">
        <v>2099</v>
      </c>
      <c r="B900" s="58" t="s">
        <v>1924</v>
      </c>
      <c r="D900" s="58" t="s">
        <v>1904</v>
      </c>
      <c r="E900" s="64">
        <v>41640</v>
      </c>
      <c r="F900" s="64">
        <v>42004</v>
      </c>
      <c r="G900" s="58" t="s">
        <v>1898</v>
      </c>
      <c r="H900" s="58">
        <v>0.2</v>
      </c>
      <c r="I900" s="58"/>
      <c r="J900" s="58"/>
      <c r="K900" s="58"/>
      <c r="L900" s="58"/>
      <c r="M900" s="58"/>
      <c r="N900" s="58"/>
      <c r="O900" s="58"/>
      <c r="P900" s="58"/>
      <c r="Q900" s="58"/>
      <c r="R900" s="58"/>
      <c r="S900" s="58"/>
      <c r="T900" s="58"/>
      <c r="U900" s="58"/>
      <c r="V900" s="58"/>
      <c r="W900" s="58"/>
      <c r="X900" s="58"/>
      <c r="Y900" s="58"/>
      <c r="Z900" s="58"/>
      <c r="AA900" s="58"/>
      <c r="AB900" s="58"/>
      <c r="AC900" s="58"/>
      <c r="AD900" s="58"/>
      <c r="AE900" s="58"/>
      <c r="AF900" s="58" t="s">
        <v>3304</v>
      </c>
    </row>
    <row r="901" spans="1:32">
      <c r="A901" s="58" t="s">
        <v>2099</v>
      </c>
      <c r="B901" s="58" t="s">
        <v>1924</v>
      </c>
      <c r="D901" s="58" t="s">
        <v>1905</v>
      </c>
      <c r="E901" s="64">
        <v>41640</v>
      </c>
      <c r="F901" s="64">
        <v>42004</v>
      </c>
      <c r="G901" s="58" t="s">
        <v>1898</v>
      </c>
      <c r="H901" s="58">
        <v>1</v>
      </c>
      <c r="I901" s="58"/>
      <c r="J901" s="58"/>
      <c r="K901" s="58"/>
      <c r="L901" s="58"/>
      <c r="M901" s="58"/>
      <c r="N901" s="58"/>
      <c r="O901" s="58"/>
      <c r="P901" s="58"/>
      <c r="Q901" s="58"/>
      <c r="R901" s="58"/>
      <c r="S901" s="58"/>
      <c r="T901" s="58"/>
      <c r="U901" s="58"/>
      <c r="V901" s="58"/>
      <c r="W901" s="58"/>
      <c r="X901" s="58"/>
      <c r="Y901" s="58"/>
      <c r="Z901" s="58"/>
      <c r="AA901" s="58"/>
      <c r="AB901" s="58"/>
      <c r="AC901" s="58"/>
      <c r="AD901" s="58"/>
      <c r="AE901" s="58"/>
      <c r="AF901" s="58" t="s">
        <v>3304</v>
      </c>
    </row>
    <row r="902" spans="1:32">
      <c r="A902" s="58" t="s">
        <v>2099</v>
      </c>
      <c r="B902" s="58" t="s">
        <v>1924</v>
      </c>
      <c r="D902" s="58" t="s">
        <v>1908</v>
      </c>
      <c r="E902" s="64">
        <v>41640</v>
      </c>
      <c r="F902" s="64">
        <v>42004</v>
      </c>
      <c r="G902" s="58" t="s">
        <v>1903</v>
      </c>
      <c r="H902" s="58">
        <v>0.2</v>
      </c>
      <c r="I902" s="58">
        <v>0.2</v>
      </c>
      <c r="J902" s="58">
        <v>0.2</v>
      </c>
      <c r="K902" s="58">
        <v>0.2</v>
      </c>
      <c r="L902" s="58">
        <v>0.2</v>
      </c>
      <c r="M902" s="58">
        <v>0.2</v>
      </c>
      <c r="N902" s="58">
        <v>0.2</v>
      </c>
      <c r="O902" s="58">
        <v>0.4</v>
      </c>
      <c r="P902" s="58">
        <v>0.46</v>
      </c>
      <c r="Q902" s="58">
        <v>0.7</v>
      </c>
      <c r="R902" s="58">
        <v>0.7</v>
      </c>
      <c r="S902" s="58">
        <v>0.7</v>
      </c>
      <c r="T902" s="58">
        <v>0.51</v>
      </c>
      <c r="U902" s="58">
        <v>0.51</v>
      </c>
      <c r="V902" s="58">
        <v>0.51</v>
      </c>
      <c r="W902" s="58">
        <v>0.51</v>
      </c>
      <c r="X902" s="58">
        <v>0.51</v>
      </c>
      <c r="Y902" s="58">
        <v>0.25</v>
      </c>
      <c r="Z902" s="58">
        <v>0.2</v>
      </c>
      <c r="AA902" s="58">
        <v>0.2</v>
      </c>
      <c r="AB902" s="58">
        <v>0.2</v>
      </c>
      <c r="AC902" s="58">
        <v>0.2</v>
      </c>
      <c r="AD902" s="58">
        <v>0.2</v>
      </c>
      <c r="AE902" s="58">
        <v>0.2</v>
      </c>
      <c r="AF902" s="58" t="s">
        <v>3304</v>
      </c>
    </row>
    <row r="903" spans="1:32">
      <c r="A903" s="58" t="s">
        <v>2099</v>
      </c>
      <c r="B903" s="58" t="s">
        <v>1924</v>
      </c>
      <c r="D903" s="58" t="s">
        <v>1966</v>
      </c>
      <c r="E903" s="64">
        <v>41640</v>
      </c>
      <c r="F903" s="64">
        <v>42004</v>
      </c>
      <c r="G903" s="58" t="s">
        <v>1903</v>
      </c>
      <c r="H903" s="58">
        <v>0.2</v>
      </c>
      <c r="I903" s="58">
        <v>0.2</v>
      </c>
      <c r="J903" s="58">
        <v>0.2</v>
      </c>
      <c r="K903" s="58">
        <v>0.2</v>
      </c>
      <c r="L903" s="58">
        <v>0.2</v>
      </c>
      <c r="M903" s="58">
        <v>0.2</v>
      </c>
      <c r="N903" s="58">
        <v>0.2</v>
      </c>
      <c r="O903" s="58">
        <v>0.5</v>
      </c>
      <c r="P903" s="58">
        <v>0.75</v>
      </c>
      <c r="Q903" s="58">
        <v>1</v>
      </c>
      <c r="R903" s="58">
        <v>1</v>
      </c>
      <c r="S903" s="58">
        <v>1</v>
      </c>
      <c r="T903" s="58">
        <v>0.75</v>
      </c>
      <c r="U903" s="58">
        <v>1</v>
      </c>
      <c r="V903" s="58">
        <v>1</v>
      </c>
      <c r="W903" s="58">
        <v>1</v>
      </c>
      <c r="X903" s="58">
        <v>1</v>
      </c>
      <c r="Y903" s="58">
        <v>1</v>
      </c>
      <c r="Z903" s="58">
        <v>0.52</v>
      </c>
      <c r="AA903" s="58">
        <v>0.52</v>
      </c>
      <c r="AB903" s="58">
        <v>0.52</v>
      </c>
      <c r="AC903" s="58">
        <v>0.28000000000000003</v>
      </c>
      <c r="AD903" s="58">
        <v>0.2</v>
      </c>
      <c r="AE903" s="58">
        <v>0.2</v>
      </c>
      <c r="AF903" s="58" t="s">
        <v>3304</v>
      </c>
    </row>
    <row r="904" spans="1:32">
      <c r="A904" s="58" t="s">
        <v>2100</v>
      </c>
      <c r="B904" s="58" t="s">
        <v>1901</v>
      </c>
      <c r="D904" s="58" t="s">
        <v>1906</v>
      </c>
      <c r="E904" s="64">
        <v>41640</v>
      </c>
      <c r="F904" s="64">
        <v>42004</v>
      </c>
      <c r="G904" s="58" t="s">
        <v>1903</v>
      </c>
      <c r="H904" s="58">
        <v>0.4</v>
      </c>
      <c r="I904" s="58">
        <v>0.4</v>
      </c>
      <c r="J904" s="58">
        <v>0.4</v>
      </c>
      <c r="K904" s="58">
        <v>0.4</v>
      </c>
      <c r="L904" s="58">
        <v>0.4</v>
      </c>
      <c r="M904" s="58">
        <v>0.4</v>
      </c>
      <c r="N904" s="58">
        <v>0.4</v>
      </c>
      <c r="O904" s="58">
        <v>0.4</v>
      </c>
      <c r="P904" s="58">
        <v>0.6</v>
      </c>
      <c r="Q904" s="58">
        <v>0.6</v>
      </c>
      <c r="R904" s="58">
        <v>0.6</v>
      </c>
      <c r="S904" s="58">
        <v>0.6</v>
      </c>
      <c r="T904" s="58">
        <v>0.6</v>
      </c>
      <c r="U904" s="58">
        <v>0.6</v>
      </c>
      <c r="V904" s="58">
        <v>0.6</v>
      </c>
      <c r="W904" s="58">
        <v>0.6</v>
      </c>
      <c r="X904" s="58">
        <v>0.4</v>
      </c>
      <c r="Y904" s="58">
        <v>0.4</v>
      </c>
      <c r="Z904" s="58">
        <v>0.4</v>
      </c>
      <c r="AA904" s="58">
        <v>0.4</v>
      </c>
      <c r="AB904" s="58">
        <v>0.4</v>
      </c>
      <c r="AC904" s="58">
        <v>0.4</v>
      </c>
      <c r="AD904" s="58">
        <v>0.4</v>
      </c>
      <c r="AE904" s="58">
        <v>0.4</v>
      </c>
      <c r="AF904" s="58" t="s">
        <v>3304</v>
      </c>
    </row>
    <row r="905" spans="1:32">
      <c r="A905" s="58" t="s">
        <v>2100</v>
      </c>
      <c r="B905" s="58" t="s">
        <v>1901</v>
      </c>
      <c r="D905" s="58" t="s">
        <v>1904</v>
      </c>
      <c r="E905" s="64">
        <v>41640</v>
      </c>
      <c r="F905" s="64">
        <v>42004</v>
      </c>
      <c r="G905" s="58" t="s">
        <v>1898</v>
      </c>
      <c r="H905" s="58">
        <v>0</v>
      </c>
      <c r="I905" s="58"/>
      <c r="J905" s="58"/>
      <c r="K905" s="58"/>
      <c r="L905" s="58"/>
      <c r="M905" s="58"/>
      <c r="N905" s="58"/>
      <c r="O905" s="58"/>
      <c r="P905" s="58"/>
      <c r="Q905" s="58"/>
      <c r="R905" s="58"/>
      <c r="S905" s="58"/>
      <c r="T905" s="58"/>
      <c r="U905" s="58"/>
      <c r="V905" s="58"/>
      <c r="W905" s="58"/>
      <c r="X905" s="58"/>
      <c r="Y905" s="58"/>
      <c r="Z905" s="58"/>
      <c r="AA905" s="58"/>
      <c r="AB905" s="58"/>
      <c r="AC905" s="58"/>
      <c r="AD905" s="58"/>
      <c r="AE905" s="58"/>
      <c r="AF905" s="58" t="s">
        <v>3304</v>
      </c>
    </row>
    <row r="906" spans="1:32">
      <c r="A906" s="58" t="s">
        <v>2100</v>
      </c>
      <c r="B906" s="58" t="s">
        <v>1901</v>
      </c>
      <c r="D906" s="58" t="s">
        <v>1905</v>
      </c>
      <c r="E906" s="64">
        <v>41640</v>
      </c>
      <c r="F906" s="64">
        <v>42004</v>
      </c>
      <c r="G906" s="58" t="s">
        <v>1898</v>
      </c>
      <c r="H906" s="58">
        <v>1</v>
      </c>
      <c r="I906" s="58"/>
      <c r="J906" s="58"/>
      <c r="K906" s="58"/>
      <c r="L906" s="58"/>
      <c r="M906" s="58"/>
      <c r="N906" s="58"/>
      <c r="O906" s="58"/>
      <c r="P906" s="58"/>
      <c r="Q906" s="58"/>
      <c r="R906" s="58"/>
      <c r="S906" s="58"/>
      <c r="T906" s="58"/>
      <c r="U906" s="58"/>
      <c r="V906" s="58"/>
      <c r="W906" s="58"/>
      <c r="X906" s="58"/>
      <c r="Y906" s="58"/>
      <c r="Z906" s="58"/>
      <c r="AA906" s="58"/>
      <c r="AB906" s="58"/>
      <c r="AC906" s="58"/>
      <c r="AD906" s="58"/>
      <c r="AE906" s="58"/>
      <c r="AF906" s="58" t="s">
        <v>3304</v>
      </c>
    </row>
    <row r="907" spans="1:32">
      <c r="A907" s="58" t="s">
        <v>2100</v>
      </c>
      <c r="B907" s="58" t="s">
        <v>1901</v>
      </c>
      <c r="D907" s="58" t="s">
        <v>1908</v>
      </c>
      <c r="E907" s="64">
        <v>41640</v>
      </c>
      <c r="F907" s="64">
        <v>42004</v>
      </c>
      <c r="G907" s="58" t="s">
        <v>1903</v>
      </c>
      <c r="H907" s="58">
        <v>0.4</v>
      </c>
      <c r="I907" s="58">
        <v>0.4</v>
      </c>
      <c r="J907" s="58">
        <v>0.4</v>
      </c>
      <c r="K907" s="58">
        <v>0.4</v>
      </c>
      <c r="L907" s="58">
        <v>0.4</v>
      </c>
      <c r="M907" s="58">
        <v>0.4</v>
      </c>
      <c r="N907" s="58">
        <v>0.4</v>
      </c>
      <c r="O907" s="58">
        <v>0.5</v>
      </c>
      <c r="P907" s="58">
        <v>0.65</v>
      </c>
      <c r="Q907" s="58">
        <v>0.65</v>
      </c>
      <c r="R907" s="58">
        <v>0.65</v>
      </c>
      <c r="S907" s="58">
        <v>0.65</v>
      </c>
      <c r="T907" s="58">
        <v>0.65</v>
      </c>
      <c r="U907" s="58">
        <v>0.65</v>
      </c>
      <c r="V907" s="58">
        <v>0.65</v>
      </c>
      <c r="W907" s="58">
        <v>0.65</v>
      </c>
      <c r="X907" s="58">
        <v>0.65</v>
      </c>
      <c r="Y907" s="58">
        <v>0.65</v>
      </c>
      <c r="Z907" s="58">
        <v>0.4</v>
      </c>
      <c r="AA907" s="58">
        <v>0.4</v>
      </c>
      <c r="AB907" s="58">
        <v>0.4</v>
      </c>
      <c r="AC907" s="58">
        <v>0.4</v>
      </c>
      <c r="AD907" s="58">
        <v>0.4</v>
      </c>
      <c r="AE907" s="58">
        <v>0.4</v>
      </c>
      <c r="AF907" s="58" t="s">
        <v>3304</v>
      </c>
    </row>
    <row r="908" spans="1:32">
      <c r="A908" s="58" t="s">
        <v>2100</v>
      </c>
      <c r="B908" s="58" t="s">
        <v>1901</v>
      </c>
      <c r="D908" s="58" t="s">
        <v>1966</v>
      </c>
      <c r="E908" s="64">
        <v>41640</v>
      </c>
      <c r="F908" s="64">
        <v>42004</v>
      </c>
      <c r="G908" s="58" t="s">
        <v>1903</v>
      </c>
      <c r="H908" s="58">
        <v>0.4</v>
      </c>
      <c r="I908" s="58">
        <v>0.4</v>
      </c>
      <c r="J908" s="58">
        <v>0.4</v>
      </c>
      <c r="K908" s="58">
        <v>0.4</v>
      </c>
      <c r="L908" s="58">
        <v>0.4</v>
      </c>
      <c r="M908" s="58">
        <v>0.4</v>
      </c>
      <c r="N908" s="58">
        <v>0.4</v>
      </c>
      <c r="O908" s="58">
        <v>0.7</v>
      </c>
      <c r="P908" s="58">
        <v>0.9</v>
      </c>
      <c r="Q908" s="58">
        <v>0.9</v>
      </c>
      <c r="R908" s="58">
        <v>0.9</v>
      </c>
      <c r="S908" s="58">
        <v>0.9</v>
      </c>
      <c r="T908" s="58">
        <v>0.9</v>
      </c>
      <c r="U908" s="58">
        <v>0.9</v>
      </c>
      <c r="V908" s="58">
        <v>0.9</v>
      </c>
      <c r="W908" s="58">
        <v>0.9</v>
      </c>
      <c r="X908" s="58">
        <v>0.6</v>
      </c>
      <c r="Y908" s="58">
        <v>0.6</v>
      </c>
      <c r="Z908" s="58">
        <v>0.6</v>
      </c>
      <c r="AA908" s="58">
        <v>0.6</v>
      </c>
      <c r="AB908" s="58">
        <v>0.6</v>
      </c>
      <c r="AC908" s="58">
        <v>0.6</v>
      </c>
      <c r="AD908" s="58">
        <v>0.6</v>
      </c>
      <c r="AE908" s="58">
        <v>0.4</v>
      </c>
      <c r="AF908" s="58" t="s">
        <v>3304</v>
      </c>
    </row>
    <row r="909" spans="1:32">
      <c r="A909" s="58" t="s">
        <v>2101</v>
      </c>
      <c r="B909" s="58" t="s">
        <v>1901</v>
      </c>
      <c r="D909" s="58" t="s">
        <v>1906</v>
      </c>
      <c r="E909" s="64">
        <v>41640</v>
      </c>
      <c r="F909" s="64">
        <v>42004</v>
      </c>
      <c r="G909" s="58" t="s">
        <v>1903</v>
      </c>
      <c r="H909" s="58">
        <v>0.3</v>
      </c>
      <c r="I909" s="58">
        <v>0.3</v>
      </c>
      <c r="J909" s="58">
        <v>0.3</v>
      </c>
      <c r="K909" s="58">
        <v>0.3</v>
      </c>
      <c r="L909" s="58">
        <v>0.3</v>
      </c>
      <c r="M909" s="58">
        <v>0.3</v>
      </c>
      <c r="N909" s="58">
        <v>0.3</v>
      </c>
      <c r="O909" s="58">
        <v>0.3</v>
      </c>
      <c r="P909" s="58">
        <v>0.4</v>
      </c>
      <c r="Q909" s="58">
        <v>0.4</v>
      </c>
      <c r="R909" s="58">
        <v>0.4</v>
      </c>
      <c r="S909" s="58">
        <v>0.4</v>
      </c>
      <c r="T909" s="58">
        <v>0.4</v>
      </c>
      <c r="U909" s="58">
        <v>0.4</v>
      </c>
      <c r="V909" s="58">
        <v>0.4</v>
      </c>
      <c r="W909" s="58">
        <v>0.4</v>
      </c>
      <c r="X909" s="58">
        <v>0.3</v>
      </c>
      <c r="Y909" s="58">
        <v>0.3</v>
      </c>
      <c r="Z909" s="58">
        <v>0.3</v>
      </c>
      <c r="AA909" s="58">
        <v>0.3</v>
      </c>
      <c r="AB909" s="58">
        <v>0.3</v>
      </c>
      <c r="AC909" s="58">
        <v>0.3</v>
      </c>
      <c r="AD909" s="58">
        <v>0.3</v>
      </c>
      <c r="AE909" s="58">
        <v>0.3</v>
      </c>
      <c r="AF909" s="58" t="s">
        <v>3304</v>
      </c>
    </row>
    <row r="910" spans="1:32">
      <c r="A910" s="58" t="s">
        <v>2101</v>
      </c>
      <c r="B910" s="58" t="s">
        <v>1901</v>
      </c>
      <c r="D910" s="58" t="s">
        <v>1904</v>
      </c>
      <c r="E910" s="64">
        <v>41640</v>
      </c>
      <c r="F910" s="64">
        <v>42004</v>
      </c>
      <c r="G910" s="58" t="s">
        <v>1898</v>
      </c>
      <c r="H910" s="58">
        <v>0</v>
      </c>
      <c r="I910" s="58"/>
      <c r="J910" s="58"/>
      <c r="K910" s="58"/>
      <c r="L910" s="58"/>
      <c r="M910" s="58"/>
      <c r="N910" s="58"/>
      <c r="O910" s="58"/>
      <c r="P910" s="58"/>
      <c r="Q910" s="58"/>
      <c r="R910" s="58"/>
      <c r="S910" s="58"/>
      <c r="T910" s="58"/>
      <c r="U910" s="58"/>
      <c r="V910" s="58"/>
      <c r="W910" s="58"/>
      <c r="X910" s="58"/>
      <c r="Y910" s="58"/>
      <c r="Z910" s="58"/>
      <c r="AA910" s="58"/>
      <c r="AB910" s="58"/>
      <c r="AC910" s="58"/>
      <c r="AD910" s="58"/>
      <c r="AE910" s="58"/>
      <c r="AF910" s="58" t="s">
        <v>3304</v>
      </c>
    </row>
    <row r="911" spans="1:32">
      <c r="A911" s="58" t="s">
        <v>2101</v>
      </c>
      <c r="B911" s="58" t="s">
        <v>1901</v>
      </c>
      <c r="D911" s="58" t="s">
        <v>1905</v>
      </c>
      <c r="E911" s="64">
        <v>41640</v>
      </c>
      <c r="F911" s="64">
        <v>42004</v>
      </c>
      <c r="G911" s="58" t="s">
        <v>1898</v>
      </c>
      <c r="H911" s="58">
        <v>1</v>
      </c>
      <c r="I911" s="58"/>
      <c r="J911" s="58"/>
      <c r="K911" s="58"/>
      <c r="L911" s="58"/>
      <c r="M911" s="58"/>
      <c r="N911" s="58"/>
      <c r="O911" s="58"/>
      <c r="P911" s="58"/>
      <c r="Q911" s="58"/>
      <c r="R911" s="58"/>
      <c r="S911" s="58"/>
      <c r="T911" s="58"/>
      <c r="U911" s="58"/>
      <c r="V911" s="58"/>
      <c r="W911" s="58"/>
      <c r="X911" s="58"/>
      <c r="Y911" s="58"/>
      <c r="Z911" s="58"/>
      <c r="AA911" s="58"/>
      <c r="AB911" s="58"/>
      <c r="AC911" s="58"/>
      <c r="AD911" s="58"/>
      <c r="AE911" s="58"/>
      <c r="AF911" s="58" t="s">
        <v>3304</v>
      </c>
    </row>
    <row r="912" spans="1:32">
      <c r="A912" s="58" t="s">
        <v>2101</v>
      </c>
      <c r="B912" s="58" t="s">
        <v>1901</v>
      </c>
      <c r="D912" s="58" t="s">
        <v>1908</v>
      </c>
      <c r="E912" s="64">
        <v>41640</v>
      </c>
      <c r="F912" s="64">
        <v>42004</v>
      </c>
      <c r="G912" s="58" t="s">
        <v>1903</v>
      </c>
      <c r="H912" s="58">
        <v>0.4</v>
      </c>
      <c r="I912" s="58">
        <v>0.4</v>
      </c>
      <c r="J912" s="58">
        <v>0.4</v>
      </c>
      <c r="K912" s="58">
        <v>0.4</v>
      </c>
      <c r="L912" s="58">
        <v>0.4</v>
      </c>
      <c r="M912" s="58">
        <v>0.4</v>
      </c>
      <c r="N912" s="58">
        <v>0.4</v>
      </c>
      <c r="O912" s="58">
        <v>0.5</v>
      </c>
      <c r="P912" s="58">
        <v>0.65</v>
      </c>
      <c r="Q912" s="58">
        <v>0.65</v>
      </c>
      <c r="R912" s="58">
        <v>0.65</v>
      </c>
      <c r="S912" s="58">
        <v>0.65</v>
      </c>
      <c r="T912" s="58">
        <v>0.65</v>
      </c>
      <c r="U912" s="58">
        <v>0.65</v>
      </c>
      <c r="V912" s="58">
        <v>0.65</v>
      </c>
      <c r="W912" s="58">
        <v>0.65</v>
      </c>
      <c r="X912" s="58">
        <v>0.65</v>
      </c>
      <c r="Y912" s="58">
        <v>0.65</v>
      </c>
      <c r="Z912" s="58">
        <v>0.4</v>
      </c>
      <c r="AA912" s="58">
        <v>0.4</v>
      </c>
      <c r="AB912" s="58">
        <v>0.4</v>
      </c>
      <c r="AC912" s="58">
        <v>0.4</v>
      </c>
      <c r="AD912" s="58">
        <v>0.4</v>
      </c>
      <c r="AE912" s="58">
        <v>0.4</v>
      </c>
      <c r="AF912" s="58" t="s">
        <v>3304</v>
      </c>
    </row>
    <row r="913" spans="1:32">
      <c r="A913" s="58" t="s">
        <v>2101</v>
      </c>
      <c r="B913" s="58" t="s">
        <v>1901</v>
      </c>
      <c r="D913" s="58" t="s">
        <v>1966</v>
      </c>
      <c r="E913" s="64">
        <v>41640</v>
      </c>
      <c r="F913" s="64">
        <v>42004</v>
      </c>
      <c r="G913" s="58" t="s">
        <v>1903</v>
      </c>
      <c r="H913" s="58">
        <v>0.4</v>
      </c>
      <c r="I913" s="58">
        <v>0.4</v>
      </c>
      <c r="J913" s="58">
        <v>0.4</v>
      </c>
      <c r="K913" s="58">
        <v>0.4</v>
      </c>
      <c r="L913" s="58">
        <v>0.4</v>
      </c>
      <c r="M913" s="58">
        <v>0.4</v>
      </c>
      <c r="N913" s="58">
        <v>0.4</v>
      </c>
      <c r="O913" s="58">
        <v>0.7</v>
      </c>
      <c r="P913" s="58">
        <v>0.9</v>
      </c>
      <c r="Q913" s="58">
        <v>0.9</v>
      </c>
      <c r="R913" s="58">
        <v>0.9</v>
      </c>
      <c r="S913" s="58">
        <v>0.9</v>
      </c>
      <c r="T913" s="58">
        <v>0.9</v>
      </c>
      <c r="U913" s="58">
        <v>0.9</v>
      </c>
      <c r="V913" s="58">
        <v>0.9</v>
      </c>
      <c r="W913" s="58">
        <v>0.9</v>
      </c>
      <c r="X913" s="58">
        <v>0.6</v>
      </c>
      <c r="Y913" s="58">
        <v>0.6</v>
      </c>
      <c r="Z913" s="58">
        <v>0.6</v>
      </c>
      <c r="AA913" s="58">
        <v>0.6</v>
      </c>
      <c r="AB913" s="58">
        <v>0.6</v>
      </c>
      <c r="AC913" s="58">
        <v>0.6</v>
      </c>
      <c r="AD913" s="58">
        <v>0.6</v>
      </c>
      <c r="AE913" s="58">
        <v>0.4</v>
      </c>
      <c r="AF913" s="58" t="s">
        <v>3304</v>
      </c>
    </row>
    <row r="914" spans="1:32">
      <c r="A914" s="58" t="s">
        <v>2102</v>
      </c>
      <c r="B914" s="58" t="s">
        <v>0</v>
      </c>
      <c r="D914" s="58" t="s">
        <v>1906</v>
      </c>
      <c r="E914" s="64">
        <v>41640</v>
      </c>
      <c r="F914" s="64">
        <v>42004</v>
      </c>
      <c r="G914" s="58" t="s">
        <v>1903</v>
      </c>
      <c r="H914" s="58">
        <v>0.5</v>
      </c>
      <c r="I914" s="58">
        <v>0.5</v>
      </c>
      <c r="J914" s="58">
        <v>0.5</v>
      </c>
      <c r="K914" s="58">
        <v>0.5</v>
      </c>
      <c r="L914" s="58">
        <v>0.5</v>
      </c>
      <c r="M914" s="58">
        <v>0.5</v>
      </c>
      <c r="N914" s="58">
        <v>0.5</v>
      </c>
      <c r="O914" s="58">
        <v>0.5</v>
      </c>
      <c r="P914" s="58">
        <v>0.7</v>
      </c>
      <c r="Q914" s="58">
        <v>0.7</v>
      </c>
      <c r="R914" s="58">
        <v>0.7</v>
      </c>
      <c r="S914" s="58">
        <v>0.7</v>
      </c>
      <c r="T914" s="58">
        <v>0.7</v>
      </c>
      <c r="U914" s="58">
        <v>0.7</v>
      </c>
      <c r="V914" s="58">
        <v>0.7</v>
      </c>
      <c r="W914" s="58">
        <v>0.7</v>
      </c>
      <c r="X914" s="58">
        <v>0.5</v>
      </c>
      <c r="Y914" s="58">
        <v>0.5</v>
      </c>
      <c r="Z914" s="58">
        <v>0.5</v>
      </c>
      <c r="AA914" s="58">
        <v>0.5</v>
      </c>
      <c r="AB914" s="58">
        <v>0.5</v>
      </c>
      <c r="AC914" s="58">
        <v>0.5</v>
      </c>
      <c r="AD914" s="58">
        <v>0.5</v>
      </c>
      <c r="AE914" s="58">
        <v>0.5</v>
      </c>
      <c r="AF914" s="58" t="s">
        <v>3304</v>
      </c>
    </row>
    <row r="915" spans="1:32">
      <c r="A915" s="58" t="s">
        <v>2102</v>
      </c>
      <c r="B915" s="58" t="s">
        <v>0</v>
      </c>
      <c r="D915" s="58" t="s">
        <v>1904</v>
      </c>
      <c r="E915" s="64">
        <v>41640</v>
      </c>
      <c r="F915" s="64">
        <v>42004</v>
      </c>
      <c r="G915" s="58" t="s">
        <v>1898</v>
      </c>
      <c r="H915" s="58">
        <v>0</v>
      </c>
      <c r="I915" s="58"/>
      <c r="J915" s="58"/>
      <c r="K915" s="58"/>
      <c r="L915" s="58"/>
      <c r="M915" s="58"/>
      <c r="N915" s="58"/>
      <c r="O915" s="58"/>
      <c r="P915" s="58"/>
      <c r="Q915" s="58"/>
      <c r="R915" s="58"/>
      <c r="S915" s="58"/>
      <c r="T915" s="58"/>
      <c r="U915" s="58"/>
      <c r="V915" s="58"/>
      <c r="W915" s="58"/>
      <c r="X915" s="58"/>
      <c r="Y915" s="58"/>
      <c r="Z915" s="58"/>
      <c r="AA915" s="58"/>
      <c r="AB915" s="58"/>
      <c r="AC915" s="58"/>
      <c r="AD915" s="58"/>
      <c r="AE915" s="58"/>
      <c r="AF915" s="58" t="s">
        <v>3304</v>
      </c>
    </row>
    <row r="916" spans="1:32">
      <c r="A916" s="58" t="s">
        <v>2102</v>
      </c>
      <c r="B916" s="58" t="s">
        <v>0</v>
      </c>
      <c r="D916" s="58" t="s">
        <v>1905</v>
      </c>
      <c r="E916" s="64">
        <v>41640</v>
      </c>
      <c r="F916" s="64">
        <v>42004</v>
      </c>
      <c r="G916" s="58" t="s">
        <v>1898</v>
      </c>
      <c r="H916" s="58">
        <v>1</v>
      </c>
      <c r="I916" s="58"/>
      <c r="J916" s="58"/>
      <c r="K916" s="58"/>
      <c r="L916" s="58"/>
      <c r="M916" s="58"/>
      <c r="N916" s="58"/>
      <c r="O916" s="58"/>
      <c r="P916" s="58"/>
      <c r="Q916" s="58"/>
      <c r="R916" s="58"/>
      <c r="S916" s="58"/>
      <c r="T916" s="58"/>
      <c r="U916" s="58"/>
      <c r="V916" s="58"/>
      <c r="W916" s="58"/>
      <c r="X916" s="58"/>
      <c r="Y916" s="58"/>
      <c r="Z916" s="58"/>
      <c r="AA916" s="58"/>
      <c r="AB916" s="58"/>
      <c r="AC916" s="58"/>
      <c r="AD916" s="58"/>
      <c r="AE916" s="58"/>
      <c r="AF916" s="58" t="s">
        <v>3304</v>
      </c>
    </row>
    <row r="917" spans="1:32">
      <c r="A917" s="58" t="s">
        <v>2102</v>
      </c>
      <c r="B917" s="58" t="s">
        <v>0</v>
      </c>
      <c r="D917" s="58" t="s">
        <v>1908</v>
      </c>
      <c r="E917" s="64">
        <v>41640</v>
      </c>
      <c r="F917" s="64">
        <v>42004</v>
      </c>
      <c r="G917" s="58" t="s">
        <v>1903</v>
      </c>
      <c r="H917" s="58">
        <v>0.5</v>
      </c>
      <c r="I917" s="58">
        <v>0.5</v>
      </c>
      <c r="J917" s="58">
        <v>0.5</v>
      </c>
      <c r="K917" s="58">
        <v>0.5</v>
      </c>
      <c r="L917" s="58">
        <v>0.5</v>
      </c>
      <c r="M917" s="58">
        <v>0.5</v>
      </c>
      <c r="N917" s="58">
        <v>0.5</v>
      </c>
      <c r="O917" s="58">
        <v>0.5</v>
      </c>
      <c r="P917" s="58">
        <v>0.8</v>
      </c>
      <c r="Q917" s="58">
        <v>0.8</v>
      </c>
      <c r="R917" s="58">
        <v>0.8</v>
      </c>
      <c r="S917" s="58">
        <v>0.8</v>
      </c>
      <c r="T917" s="58">
        <v>0.8</v>
      </c>
      <c r="U917" s="58">
        <v>0.8</v>
      </c>
      <c r="V917" s="58">
        <v>0.8</v>
      </c>
      <c r="W917" s="58">
        <v>0.8</v>
      </c>
      <c r="X917" s="58">
        <v>0.8</v>
      </c>
      <c r="Y917" s="58">
        <v>0.8</v>
      </c>
      <c r="Z917" s="58">
        <v>0.5</v>
      </c>
      <c r="AA917" s="58">
        <v>0.5</v>
      </c>
      <c r="AB917" s="58">
        <v>0.5</v>
      </c>
      <c r="AC917" s="58">
        <v>0.5</v>
      </c>
      <c r="AD917" s="58">
        <v>0.5</v>
      </c>
      <c r="AE917" s="58">
        <v>0.5</v>
      </c>
      <c r="AF917" s="58" t="s">
        <v>3304</v>
      </c>
    </row>
    <row r="918" spans="1:32">
      <c r="A918" s="58" t="s">
        <v>2102</v>
      </c>
      <c r="B918" s="58" t="s">
        <v>0</v>
      </c>
      <c r="D918" s="58" t="s">
        <v>1966</v>
      </c>
      <c r="E918" s="64">
        <v>41640</v>
      </c>
      <c r="F918" s="64">
        <v>42004</v>
      </c>
      <c r="G918" s="58" t="s">
        <v>1903</v>
      </c>
      <c r="H918" s="58">
        <v>0.5</v>
      </c>
      <c r="I918" s="58">
        <v>0.5</v>
      </c>
      <c r="J918" s="58">
        <v>0.5</v>
      </c>
      <c r="K918" s="58">
        <v>0.5</v>
      </c>
      <c r="L918" s="58">
        <v>0.5</v>
      </c>
      <c r="M918" s="58">
        <v>0.5</v>
      </c>
      <c r="N918" s="58">
        <v>0.5</v>
      </c>
      <c r="O918" s="58">
        <v>0.5</v>
      </c>
      <c r="P918" s="58">
        <v>0.9</v>
      </c>
      <c r="Q918" s="58">
        <v>0.9</v>
      </c>
      <c r="R918" s="58">
        <v>0.9</v>
      </c>
      <c r="S918" s="58">
        <v>0.9</v>
      </c>
      <c r="T918" s="58">
        <v>0.9</v>
      </c>
      <c r="U918" s="58">
        <v>0.9</v>
      </c>
      <c r="V918" s="58">
        <v>0.9</v>
      </c>
      <c r="W918" s="58">
        <v>0.9</v>
      </c>
      <c r="X918" s="58">
        <v>0.5</v>
      </c>
      <c r="Y918" s="58">
        <v>0.5</v>
      </c>
      <c r="Z918" s="58">
        <v>0.5</v>
      </c>
      <c r="AA918" s="58">
        <v>0.5</v>
      </c>
      <c r="AB918" s="58">
        <v>0.5</v>
      </c>
      <c r="AC918" s="58">
        <v>0.5</v>
      </c>
      <c r="AD918" s="58">
        <v>0.5</v>
      </c>
      <c r="AE918" s="58">
        <v>0.5</v>
      </c>
      <c r="AF918" s="58" t="s">
        <v>3304</v>
      </c>
    </row>
    <row r="919" spans="1:32">
      <c r="A919" s="58" t="s">
        <v>2103</v>
      </c>
      <c r="B919" s="58" t="s">
        <v>0</v>
      </c>
      <c r="D919" s="58" t="s">
        <v>1906</v>
      </c>
      <c r="E919" s="64">
        <v>41640</v>
      </c>
      <c r="F919" s="64">
        <v>42004</v>
      </c>
      <c r="G919" s="58" t="s">
        <v>1903</v>
      </c>
      <c r="H919" s="58">
        <v>0.5</v>
      </c>
      <c r="I919" s="58">
        <v>0.5</v>
      </c>
      <c r="J919" s="58">
        <v>0.5</v>
      </c>
      <c r="K919" s="58">
        <v>0.5</v>
      </c>
      <c r="L919" s="58">
        <v>0.5</v>
      </c>
      <c r="M919" s="58">
        <v>0.5</v>
      </c>
      <c r="N919" s="58">
        <v>0.5</v>
      </c>
      <c r="O919" s="58">
        <v>0.5</v>
      </c>
      <c r="P919" s="58">
        <v>0.7</v>
      </c>
      <c r="Q919" s="58">
        <v>0.7</v>
      </c>
      <c r="R919" s="58">
        <v>0.7</v>
      </c>
      <c r="S919" s="58">
        <v>0.7</v>
      </c>
      <c r="T919" s="58">
        <v>0.7</v>
      </c>
      <c r="U919" s="58">
        <v>0.7</v>
      </c>
      <c r="V919" s="58">
        <v>0.7</v>
      </c>
      <c r="W919" s="58">
        <v>0.7</v>
      </c>
      <c r="X919" s="58">
        <v>0.5</v>
      </c>
      <c r="Y919" s="58">
        <v>0.5</v>
      </c>
      <c r="Z919" s="58">
        <v>0.5</v>
      </c>
      <c r="AA919" s="58">
        <v>0.5</v>
      </c>
      <c r="AB919" s="58">
        <v>0.5</v>
      </c>
      <c r="AC919" s="58">
        <v>0.5</v>
      </c>
      <c r="AD919" s="58">
        <v>0.5</v>
      </c>
      <c r="AE919" s="58">
        <v>0.5</v>
      </c>
      <c r="AF919" s="58" t="s">
        <v>3304</v>
      </c>
    </row>
    <row r="920" spans="1:32">
      <c r="A920" s="58" t="s">
        <v>2103</v>
      </c>
      <c r="B920" s="58" t="s">
        <v>0</v>
      </c>
      <c r="D920" s="58" t="s">
        <v>1904</v>
      </c>
      <c r="E920" s="64">
        <v>41640</v>
      </c>
      <c r="F920" s="64">
        <v>42004</v>
      </c>
      <c r="G920" s="58" t="s">
        <v>1898</v>
      </c>
      <c r="H920" s="58">
        <v>0</v>
      </c>
      <c r="I920" s="58"/>
      <c r="J920" s="58"/>
      <c r="K920" s="58"/>
      <c r="L920" s="58"/>
      <c r="M920" s="58"/>
      <c r="N920" s="58"/>
      <c r="O920" s="58"/>
      <c r="P920" s="58"/>
      <c r="Q920" s="58"/>
      <c r="R920" s="58"/>
      <c r="S920" s="58"/>
      <c r="T920" s="58"/>
      <c r="U920" s="58"/>
      <c r="V920" s="58"/>
      <c r="W920" s="58"/>
      <c r="X920" s="58"/>
      <c r="Y920" s="58"/>
      <c r="Z920" s="58"/>
      <c r="AA920" s="58"/>
      <c r="AB920" s="58"/>
      <c r="AC920" s="58"/>
      <c r="AD920" s="58"/>
      <c r="AE920" s="58"/>
      <c r="AF920" s="58" t="s">
        <v>3304</v>
      </c>
    </row>
    <row r="921" spans="1:32">
      <c r="A921" s="58" t="s">
        <v>2103</v>
      </c>
      <c r="B921" s="58" t="s">
        <v>0</v>
      </c>
      <c r="D921" s="58" t="s">
        <v>1905</v>
      </c>
      <c r="E921" s="64">
        <v>41640</v>
      </c>
      <c r="F921" s="64">
        <v>42004</v>
      </c>
      <c r="G921" s="58" t="s">
        <v>1898</v>
      </c>
      <c r="H921" s="58">
        <v>1</v>
      </c>
      <c r="I921" s="58"/>
      <c r="J921" s="58"/>
      <c r="K921" s="58"/>
      <c r="L921" s="58"/>
      <c r="M921" s="58"/>
      <c r="N921" s="58"/>
      <c r="O921" s="58"/>
      <c r="P921" s="58"/>
      <c r="Q921" s="58"/>
      <c r="R921" s="58"/>
      <c r="S921" s="58"/>
      <c r="T921" s="58"/>
      <c r="U921" s="58"/>
      <c r="V921" s="58"/>
      <c r="W921" s="58"/>
      <c r="X921" s="58"/>
      <c r="Y921" s="58"/>
      <c r="Z921" s="58"/>
      <c r="AA921" s="58"/>
      <c r="AB921" s="58"/>
      <c r="AC921" s="58"/>
      <c r="AD921" s="58"/>
      <c r="AE921" s="58"/>
      <c r="AF921" s="58" t="s">
        <v>3304</v>
      </c>
    </row>
    <row r="922" spans="1:32">
      <c r="A922" s="58" t="s">
        <v>2103</v>
      </c>
      <c r="B922" s="58" t="s">
        <v>0</v>
      </c>
      <c r="D922" s="58" t="s">
        <v>1908</v>
      </c>
      <c r="E922" s="64">
        <v>41640</v>
      </c>
      <c r="F922" s="64">
        <v>42004</v>
      </c>
      <c r="G922" s="58" t="s">
        <v>1903</v>
      </c>
      <c r="H922" s="58">
        <v>0.5</v>
      </c>
      <c r="I922" s="58">
        <v>0.5</v>
      </c>
      <c r="J922" s="58">
        <v>0.5</v>
      </c>
      <c r="K922" s="58">
        <v>0.5</v>
      </c>
      <c r="L922" s="58">
        <v>0.5</v>
      </c>
      <c r="M922" s="58">
        <v>0.5</v>
      </c>
      <c r="N922" s="58">
        <v>0.5</v>
      </c>
      <c r="O922" s="58">
        <v>0.5</v>
      </c>
      <c r="P922" s="58">
        <v>0.8</v>
      </c>
      <c r="Q922" s="58">
        <v>0.8</v>
      </c>
      <c r="R922" s="58">
        <v>0.8</v>
      </c>
      <c r="S922" s="58">
        <v>0.8</v>
      </c>
      <c r="T922" s="58">
        <v>0.8</v>
      </c>
      <c r="U922" s="58">
        <v>0.8</v>
      </c>
      <c r="V922" s="58">
        <v>0.8</v>
      </c>
      <c r="W922" s="58">
        <v>0.8</v>
      </c>
      <c r="X922" s="58">
        <v>0.8</v>
      </c>
      <c r="Y922" s="58">
        <v>0.8</v>
      </c>
      <c r="Z922" s="58">
        <v>0.5</v>
      </c>
      <c r="AA922" s="58">
        <v>0.5</v>
      </c>
      <c r="AB922" s="58">
        <v>0.5</v>
      </c>
      <c r="AC922" s="58">
        <v>0.5</v>
      </c>
      <c r="AD922" s="58">
        <v>0.5</v>
      </c>
      <c r="AE922" s="58">
        <v>0.5</v>
      </c>
      <c r="AF922" s="58" t="s">
        <v>3304</v>
      </c>
    </row>
    <row r="923" spans="1:32">
      <c r="A923" s="58" t="s">
        <v>2103</v>
      </c>
      <c r="B923" s="58" t="s">
        <v>0</v>
      </c>
      <c r="D923" s="58" t="s">
        <v>1966</v>
      </c>
      <c r="E923" s="64">
        <v>41640</v>
      </c>
      <c r="F923" s="64">
        <v>42004</v>
      </c>
      <c r="G923" s="58" t="s">
        <v>1903</v>
      </c>
      <c r="H923" s="58">
        <v>0.5</v>
      </c>
      <c r="I923" s="58">
        <v>0.5</v>
      </c>
      <c r="J923" s="58">
        <v>0.5</v>
      </c>
      <c r="K923" s="58">
        <v>0.5</v>
      </c>
      <c r="L923" s="58">
        <v>0.5</v>
      </c>
      <c r="M923" s="58">
        <v>0.5</v>
      </c>
      <c r="N923" s="58">
        <v>0.5</v>
      </c>
      <c r="O923" s="58">
        <v>0.5</v>
      </c>
      <c r="P923" s="58">
        <v>0.9</v>
      </c>
      <c r="Q923" s="58">
        <v>0.9</v>
      </c>
      <c r="R923" s="58">
        <v>0.9</v>
      </c>
      <c r="S923" s="58">
        <v>0.9</v>
      </c>
      <c r="T923" s="58">
        <v>0.9</v>
      </c>
      <c r="U923" s="58">
        <v>0.9</v>
      </c>
      <c r="V923" s="58">
        <v>0.9</v>
      </c>
      <c r="W923" s="58">
        <v>0.9</v>
      </c>
      <c r="X923" s="58">
        <v>0.5</v>
      </c>
      <c r="Y923" s="58">
        <v>0.5</v>
      </c>
      <c r="Z923" s="58">
        <v>0.5</v>
      </c>
      <c r="AA923" s="58">
        <v>0.5</v>
      </c>
      <c r="AB923" s="58">
        <v>0.5</v>
      </c>
      <c r="AC923" s="58">
        <v>0.5</v>
      </c>
      <c r="AD923" s="58">
        <v>0.5</v>
      </c>
      <c r="AE923" s="58">
        <v>0.5</v>
      </c>
      <c r="AF923" s="58" t="s">
        <v>3304</v>
      </c>
    </row>
    <row r="924" spans="1:32">
      <c r="A924" s="58" t="s">
        <v>2104</v>
      </c>
      <c r="B924" s="58" t="s">
        <v>0</v>
      </c>
      <c r="D924" s="58" t="s">
        <v>1906</v>
      </c>
      <c r="E924" s="64">
        <v>41640</v>
      </c>
      <c r="F924" s="64">
        <v>42004</v>
      </c>
      <c r="G924" s="58" t="s">
        <v>1903</v>
      </c>
      <c r="H924" s="58">
        <v>0.5</v>
      </c>
      <c r="I924" s="58">
        <v>0.5</v>
      </c>
      <c r="J924" s="58">
        <v>0.5</v>
      </c>
      <c r="K924" s="58">
        <v>0.5</v>
      </c>
      <c r="L924" s="58">
        <v>0.5</v>
      </c>
      <c r="M924" s="58">
        <v>0.5</v>
      </c>
      <c r="N924" s="58">
        <v>0.5</v>
      </c>
      <c r="O924" s="58">
        <v>0.5</v>
      </c>
      <c r="P924" s="58">
        <v>0.7</v>
      </c>
      <c r="Q924" s="58">
        <v>0.7</v>
      </c>
      <c r="R924" s="58">
        <v>0.7</v>
      </c>
      <c r="S924" s="58">
        <v>0.7</v>
      </c>
      <c r="T924" s="58">
        <v>0.7</v>
      </c>
      <c r="U924" s="58">
        <v>0.7</v>
      </c>
      <c r="V924" s="58">
        <v>0.7</v>
      </c>
      <c r="W924" s="58">
        <v>0.7</v>
      </c>
      <c r="X924" s="58">
        <v>0.5</v>
      </c>
      <c r="Y924" s="58">
        <v>0.5</v>
      </c>
      <c r="Z924" s="58">
        <v>0.5</v>
      </c>
      <c r="AA924" s="58">
        <v>0.5</v>
      </c>
      <c r="AB924" s="58">
        <v>0.5</v>
      </c>
      <c r="AC924" s="58">
        <v>0.5</v>
      </c>
      <c r="AD924" s="58">
        <v>0.5</v>
      </c>
      <c r="AE924" s="58">
        <v>0.5</v>
      </c>
      <c r="AF924" s="58" t="s">
        <v>3304</v>
      </c>
    </row>
    <row r="925" spans="1:32">
      <c r="A925" s="58" t="s">
        <v>2104</v>
      </c>
      <c r="B925" s="58" t="s">
        <v>0</v>
      </c>
      <c r="D925" s="58" t="s">
        <v>1904</v>
      </c>
      <c r="E925" s="64">
        <v>41640</v>
      </c>
      <c r="F925" s="64">
        <v>42004</v>
      </c>
      <c r="G925" s="58" t="s">
        <v>1898</v>
      </c>
      <c r="H925" s="58">
        <v>0</v>
      </c>
      <c r="I925" s="58"/>
      <c r="J925" s="58"/>
      <c r="K925" s="58"/>
      <c r="L925" s="58"/>
      <c r="M925" s="58"/>
      <c r="N925" s="58"/>
      <c r="O925" s="58"/>
      <c r="P925" s="58"/>
      <c r="Q925" s="58"/>
      <c r="R925" s="58"/>
      <c r="S925" s="58"/>
      <c r="T925" s="58"/>
      <c r="U925" s="58"/>
      <c r="V925" s="58"/>
      <c r="W925" s="58"/>
      <c r="X925" s="58"/>
      <c r="Y925" s="58"/>
      <c r="Z925" s="58"/>
      <c r="AA925" s="58"/>
      <c r="AB925" s="58"/>
      <c r="AC925" s="58"/>
      <c r="AD925" s="58"/>
      <c r="AE925" s="58"/>
      <c r="AF925" s="58" t="s">
        <v>3304</v>
      </c>
    </row>
    <row r="926" spans="1:32">
      <c r="A926" s="58" t="s">
        <v>2104</v>
      </c>
      <c r="B926" s="58" t="s">
        <v>0</v>
      </c>
      <c r="D926" s="58" t="s">
        <v>1905</v>
      </c>
      <c r="E926" s="64">
        <v>41640</v>
      </c>
      <c r="F926" s="64">
        <v>42004</v>
      </c>
      <c r="G926" s="58" t="s">
        <v>1898</v>
      </c>
      <c r="H926" s="58">
        <v>1</v>
      </c>
      <c r="I926" s="58"/>
      <c r="J926" s="58"/>
      <c r="K926" s="58"/>
      <c r="L926" s="58"/>
      <c r="M926" s="58"/>
      <c r="N926" s="58"/>
      <c r="O926" s="58"/>
      <c r="P926" s="58"/>
      <c r="Q926" s="58"/>
      <c r="R926" s="58"/>
      <c r="S926" s="58"/>
      <c r="T926" s="58"/>
      <c r="U926" s="58"/>
      <c r="V926" s="58"/>
      <c r="W926" s="58"/>
      <c r="X926" s="58"/>
      <c r="Y926" s="58"/>
      <c r="Z926" s="58"/>
      <c r="AA926" s="58"/>
      <c r="AB926" s="58"/>
      <c r="AC926" s="58"/>
      <c r="AD926" s="58"/>
      <c r="AE926" s="58"/>
      <c r="AF926" s="58" t="s">
        <v>3304</v>
      </c>
    </row>
    <row r="927" spans="1:32">
      <c r="A927" s="58" t="s">
        <v>2104</v>
      </c>
      <c r="B927" s="58" t="s">
        <v>0</v>
      </c>
      <c r="D927" s="58" t="s">
        <v>1908</v>
      </c>
      <c r="E927" s="64">
        <v>41640</v>
      </c>
      <c r="F927" s="64">
        <v>42004</v>
      </c>
      <c r="G927" s="58" t="s">
        <v>1903</v>
      </c>
      <c r="H927" s="58">
        <v>0.5</v>
      </c>
      <c r="I927" s="58">
        <v>0.5</v>
      </c>
      <c r="J927" s="58">
        <v>0.5</v>
      </c>
      <c r="K927" s="58">
        <v>0.5</v>
      </c>
      <c r="L927" s="58">
        <v>0.5</v>
      </c>
      <c r="M927" s="58">
        <v>0.5</v>
      </c>
      <c r="N927" s="58">
        <v>0.5</v>
      </c>
      <c r="O927" s="58">
        <v>0.5</v>
      </c>
      <c r="P927" s="58">
        <v>0.8</v>
      </c>
      <c r="Q927" s="58">
        <v>0.8</v>
      </c>
      <c r="R927" s="58">
        <v>0.8</v>
      </c>
      <c r="S927" s="58">
        <v>0.8</v>
      </c>
      <c r="T927" s="58">
        <v>0.8</v>
      </c>
      <c r="U927" s="58">
        <v>0.8</v>
      </c>
      <c r="V927" s="58">
        <v>0.8</v>
      </c>
      <c r="W927" s="58">
        <v>0.8</v>
      </c>
      <c r="X927" s="58">
        <v>0.8</v>
      </c>
      <c r="Y927" s="58">
        <v>0.8</v>
      </c>
      <c r="Z927" s="58">
        <v>0.5</v>
      </c>
      <c r="AA927" s="58">
        <v>0.5</v>
      </c>
      <c r="AB927" s="58">
        <v>0.5</v>
      </c>
      <c r="AC927" s="58">
        <v>0.5</v>
      </c>
      <c r="AD927" s="58">
        <v>0.5</v>
      </c>
      <c r="AE927" s="58">
        <v>0.5</v>
      </c>
      <c r="AF927" s="58" t="s">
        <v>3304</v>
      </c>
    </row>
    <row r="928" spans="1:32">
      <c r="A928" s="58" t="s">
        <v>2104</v>
      </c>
      <c r="B928" s="58" t="s">
        <v>0</v>
      </c>
      <c r="D928" s="58" t="s">
        <v>1966</v>
      </c>
      <c r="E928" s="64">
        <v>41640</v>
      </c>
      <c r="F928" s="64">
        <v>42004</v>
      </c>
      <c r="G928" s="58" t="s">
        <v>1903</v>
      </c>
      <c r="H928" s="58">
        <v>0.5</v>
      </c>
      <c r="I928" s="58">
        <v>0.5</v>
      </c>
      <c r="J928" s="58">
        <v>0.5</v>
      </c>
      <c r="K928" s="58">
        <v>0.5</v>
      </c>
      <c r="L928" s="58">
        <v>0.5</v>
      </c>
      <c r="M928" s="58">
        <v>0.5</v>
      </c>
      <c r="N928" s="58">
        <v>0.5</v>
      </c>
      <c r="O928" s="58">
        <v>0.5</v>
      </c>
      <c r="P928" s="58">
        <v>0.9</v>
      </c>
      <c r="Q928" s="58">
        <v>0.9</v>
      </c>
      <c r="R928" s="58">
        <v>0.9</v>
      </c>
      <c r="S928" s="58">
        <v>0.9</v>
      </c>
      <c r="T928" s="58">
        <v>0.9</v>
      </c>
      <c r="U928" s="58">
        <v>0.9</v>
      </c>
      <c r="V928" s="58">
        <v>0.9</v>
      </c>
      <c r="W928" s="58">
        <v>0.9</v>
      </c>
      <c r="X928" s="58">
        <v>0.5</v>
      </c>
      <c r="Y928" s="58">
        <v>0.5</v>
      </c>
      <c r="Z928" s="58">
        <v>0.5</v>
      </c>
      <c r="AA928" s="58">
        <v>0.5</v>
      </c>
      <c r="AB928" s="58">
        <v>0.5</v>
      </c>
      <c r="AC928" s="58">
        <v>0.5</v>
      </c>
      <c r="AD928" s="58">
        <v>0.5</v>
      </c>
      <c r="AE928" s="58">
        <v>0.5</v>
      </c>
      <c r="AF928" s="58" t="s">
        <v>3304</v>
      </c>
    </row>
    <row r="929" spans="1:32">
      <c r="A929" s="58" t="s">
        <v>2105</v>
      </c>
      <c r="B929" s="58" t="s">
        <v>0</v>
      </c>
      <c r="D929" s="58" t="s">
        <v>1906</v>
      </c>
      <c r="E929" s="64">
        <v>41640</v>
      </c>
      <c r="F929" s="64">
        <v>42004</v>
      </c>
      <c r="G929" s="58" t="s">
        <v>1903</v>
      </c>
      <c r="H929" s="58">
        <v>0.05</v>
      </c>
      <c r="I929" s="58">
        <v>0.05</v>
      </c>
      <c r="J929" s="58">
        <v>0.05</v>
      </c>
      <c r="K929" s="58">
        <v>0.05</v>
      </c>
      <c r="L929" s="58">
        <v>0.05</v>
      </c>
      <c r="M929" s="58">
        <v>0.05</v>
      </c>
      <c r="N929" s="58">
        <v>0.05</v>
      </c>
      <c r="O929" s="58">
        <v>0.05</v>
      </c>
      <c r="P929" s="58">
        <v>0.1</v>
      </c>
      <c r="Q929" s="58">
        <v>0.1</v>
      </c>
      <c r="R929" s="58">
        <v>0.1</v>
      </c>
      <c r="S929" s="58">
        <v>0.1</v>
      </c>
      <c r="T929" s="58">
        <v>0.1</v>
      </c>
      <c r="U929" s="58">
        <v>0.1</v>
      </c>
      <c r="V929" s="58">
        <v>0.1</v>
      </c>
      <c r="W929" s="58">
        <v>0.1</v>
      </c>
      <c r="X929" s="58">
        <v>0.05</v>
      </c>
      <c r="Y929" s="58">
        <v>0.05</v>
      </c>
      <c r="Z929" s="58">
        <v>0.05</v>
      </c>
      <c r="AA929" s="58">
        <v>0.05</v>
      </c>
      <c r="AB929" s="58">
        <v>0.05</v>
      </c>
      <c r="AC929" s="58">
        <v>0.05</v>
      </c>
      <c r="AD929" s="58">
        <v>0.05</v>
      </c>
      <c r="AE929" s="58">
        <v>0.05</v>
      </c>
      <c r="AF929" s="58" t="s">
        <v>3304</v>
      </c>
    </row>
    <row r="930" spans="1:32">
      <c r="A930" s="58" t="s">
        <v>2105</v>
      </c>
      <c r="B930" s="58" t="s">
        <v>0</v>
      </c>
      <c r="D930" s="58" t="s">
        <v>1904</v>
      </c>
      <c r="E930" s="64">
        <v>41640</v>
      </c>
      <c r="F930" s="64">
        <v>42004</v>
      </c>
      <c r="G930" s="58" t="s">
        <v>1898</v>
      </c>
      <c r="H930" s="58">
        <v>0</v>
      </c>
      <c r="I930" s="58"/>
      <c r="J930" s="58"/>
      <c r="K930" s="58"/>
      <c r="L930" s="58"/>
      <c r="M930" s="58"/>
      <c r="N930" s="58"/>
      <c r="O930" s="58"/>
      <c r="P930" s="58"/>
      <c r="Q930" s="58"/>
      <c r="R930" s="58"/>
      <c r="S930" s="58"/>
      <c r="T930" s="58"/>
      <c r="U930" s="58"/>
      <c r="V930" s="58"/>
      <c r="W930" s="58"/>
      <c r="X930" s="58"/>
      <c r="Y930" s="58"/>
      <c r="Z930" s="58"/>
      <c r="AA930" s="58"/>
      <c r="AB930" s="58"/>
      <c r="AC930" s="58"/>
      <c r="AD930" s="58"/>
      <c r="AE930" s="58"/>
      <c r="AF930" s="58" t="s">
        <v>3304</v>
      </c>
    </row>
    <row r="931" spans="1:32">
      <c r="A931" s="58" t="s">
        <v>2105</v>
      </c>
      <c r="B931" s="58" t="s">
        <v>0</v>
      </c>
      <c r="D931" s="58" t="s">
        <v>1905</v>
      </c>
      <c r="E931" s="64">
        <v>41640</v>
      </c>
      <c r="F931" s="64">
        <v>42004</v>
      </c>
      <c r="G931" s="58" t="s">
        <v>1898</v>
      </c>
      <c r="H931" s="58">
        <v>1</v>
      </c>
      <c r="I931" s="58"/>
      <c r="J931" s="58"/>
      <c r="K931" s="58"/>
      <c r="L931" s="58"/>
      <c r="M931" s="58"/>
      <c r="N931" s="58"/>
      <c r="O931" s="58"/>
      <c r="P931" s="58"/>
      <c r="Q931" s="58"/>
      <c r="R931" s="58"/>
      <c r="S931" s="58"/>
      <c r="T931" s="58"/>
      <c r="U931" s="58"/>
      <c r="V931" s="58"/>
      <c r="W931" s="58"/>
      <c r="X931" s="58"/>
      <c r="Y931" s="58"/>
      <c r="Z931" s="58"/>
      <c r="AA931" s="58"/>
      <c r="AB931" s="58"/>
      <c r="AC931" s="58"/>
      <c r="AD931" s="58"/>
      <c r="AE931" s="58"/>
      <c r="AF931" s="58" t="s">
        <v>3304</v>
      </c>
    </row>
    <row r="932" spans="1:32">
      <c r="A932" s="58" t="s">
        <v>2105</v>
      </c>
      <c r="B932" s="58" t="s">
        <v>0</v>
      </c>
      <c r="D932" s="58" t="s">
        <v>1908</v>
      </c>
      <c r="E932" s="64">
        <v>41640</v>
      </c>
      <c r="F932" s="64">
        <v>42004</v>
      </c>
      <c r="G932" s="58" t="s">
        <v>1903</v>
      </c>
      <c r="H932" s="58">
        <v>0.1</v>
      </c>
      <c r="I932" s="58">
        <v>0.1</v>
      </c>
      <c r="J932" s="58">
        <v>0.1</v>
      </c>
      <c r="K932" s="58">
        <v>0.1</v>
      </c>
      <c r="L932" s="58">
        <v>0.1</v>
      </c>
      <c r="M932" s="58">
        <v>0.1</v>
      </c>
      <c r="N932" s="58">
        <v>0.1</v>
      </c>
      <c r="O932" s="58">
        <v>0.2</v>
      </c>
      <c r="P932" s="58">
        <v>0.4</v>
      </c>
      <c r="Q932" s="58">
        <v>0.4</v>
      </c>
      <c r="R932" s="58">
        <v>0.4</v>
      </c>
      <c r="S932" s="58">
        <v>0.4</v>
      </c>
      <c r="T932" s="58">
        <v>0.4</v>
      </c>
      <c r="U932" s="58">
        <v>0.4</v>
      </c>
      <c r="V932" s="58">
        <v>0.4</v>
      </c>
      <c r="W932" s="58">
        <v>0.4</v>
      </c>
      <c r="X932" s="58">
        <v>0.4</v>
      </c>
      <c r="Y932" s="58">
        <v>0.4</v>
      </c>
      <c r="Z932" s="58">
        <v>0.1</v>
      </c>
      <c r="AA932" s="58">
        <v>0.1</v>
      </c>
      <c r="AB932" s="58">
        <v>0.1</v>
      </c>
      <c r="AC932" s="58">
        <v>0.1</v>
      </c>
      <c r="AD932" s="58">
        <v>0.1</v>
      </c>
      <c r="AE932" s="58">
        <v>0.1</v>
      </c>
      <c r="AF932" s="58" t="s">
        <v>3304</v>
      </c>
    </row>
    <row r="933" spans="1:32">
      <c r="A933" s="58" t="s">
        <v>2105</v>
      </c>
      <c r="B933" s="58" t="s">
        <v>0</v>
      </c>
      <c r="D933" s="58" t="s">
        <v>1966</v>
      </c>
      <c r="E933" s="64">
        <v>41640</v>
      </c>
      <c r="F933" s="64">
        <v>42004</v>
      </c>
      <c r="G933" s="58" t="s">
        <v>1903</v>
      </c>
      <c r="H933" s="58">
        <v>0.1</v>
      </c>
      <c r="I933" s="58">
        <v>0.1</v>
      </c>
      <c r="J933" s="58">
        <v>0.1</v>
      </c>
      <c r="K933" s="58">
        <v>0.1</v>
      </c>
      <c r="L933" s="58">
        <v>0.1</v>
      </c>
      <c r="M933" s="58">
        <v>0.1</v>
      </c>
      <c r="N933" s="58">
        <v>0.1</v>
      </c>
      <c r="O933" s="58">
        <v>0.5</v>
      </c>
      <c r="P933" s="58">
        <v>0.9</v>
      </c>
      <c r="Q933" s="58">
        <v>0.9</v>
      </c>
      <c r="R933" s="58">
        <v>0.9</v>
      </c>
      <c r="S933" s="58">
        <v>0.9</v>
      </c>
      <c r="T933" s="58">
        <v>0.9</v>
      </c>
      <c r="U933" s="58">
        <v>0.9</v>
      </c>
      <c r="V933" s="58">
        <v>0.9</v>
      </c>
      <c r="W933" s="58">
        <v>0.9</v>
      </c>
      <c r="X933" s="58">
        <v>0.3</v>
      </c>
      <c r="Y933" s="58">
        <v>0.3</v>
      </c>
      <c r="Z933" s="58">
        <v>0.3</v>
      </c>
      <c r="AA933" s="58">
        <v>0.3</v>
      </c>
      <c r="AB933" s="58">
        <v>0.3</v>
      </c>
      <c r="AC933" s="58">
        <v>0.3</v>
      </c>
      <c r="AD933" s="58">
        <v>0.3</v>
      </c>
      <c r="AE933" s="58">
        <v>0.1</v>
      </c>
      <c r="AF933" s="58" t="s">
        <v>3304</v>
      </c>
    </row>
    <row r="934" spans="1:32">
      <c r="A934" s="58" t="s">
        <v>2106</v>
      </c>
      <c r="B934" s="58" t="s">
        <v>0</v>
      </c>
      <c r="D934" s="58" t="s">
        <v>1906</v>
      </c>
      <c r="E934" s="64">
        <v>41640</v>
      </c>
      <c r="F934" s="64">
        <v>42004</v>
      </c>
      <c r="G934" s="58" t="s">
        <v>1903</v>
      </c>
      <c r="H934" s="58">
        <v>0.05</v>
      </c>
      <c r="I934" s="58">
        <v>0.05</v>
      </c>
      <c r="J934" s="58">
        <v>0.05</v>
      </c>
      <c r="K934" s="58">
        <v>0.05</v>
      </c>
      <c r="L934" s="58">
        <v>0.05</v>
      </c>
      <c r="M934" s="58">
        <v>0.05</v>
      </c>
      <c r="N934" s="58">
        <v>0.05</v>
      </c>
      <c r="O934" s="58">
        <v>0.05</v>
      </c>
      <c r="P934" s="58">
        <v>0.1</v>
      </c>
      <c r="Q934" s="58">
        <v>0.1</v>
      </c>
      <c r="R934" s="58">
        <v>0.1</v>
      </c>
      <c r="S934" s="58">
        <v>0.1</v>
      </c>
      <c r="T934" s="58">
        <v>0.1</v>
      </c>
      <c r="U934" s="58">
        <v>0.1</v>
      </c>
      <c r="V934" s="58">
        <v>0.1</v>
      </c>
      <c r="W934" s="58">
        <v>0.1</v>
      </c>
      <c r="X934" s="58">
        <v>0.05</v>
      </c>
      <c r="Y934" s="58">
        <v>0.05</v>
      </c>
      <c r="Z934" s="58">
        <v>0.05</v>
      </c>
      <c r="AA934" s="58">
        <v>0.05</v>
      </c>
      <c r="AB934" s="58">
        <v>0.05</v>
      </c>
      <c r="AC934" s="58">
        <v>0.05</v>
      </c>
      <c r="AD934" s="58">
        <v>0.05</v>
      </c>
      <c r="AE934" s="58">
        <v>0.05</v>
      </c>
      <c r="AF934" s="58" t="s">
        <v>3304</v>
      </c>
    </row>
    <row r="935" spans="1:32">
      <c r="A935" s="58" t="s">
        <v>2106</v>
      </c>
      <c r="B935" s="58" t="s">
        <v>0</v>
      </c>
      <c r="D935" s="58" t="s">
        <v>1904</v>
      </c>
      <c r="E935" s="64">
        <v>41640</v>
      </c>
      <c r="F935" s="64">
        <v>42004</v>
      </c>
      <c r="G935" s="58" t="s">
        <v>1898</v>
      </c>
      <c r="H935" s="58">
        <v>0</v>
      </c>
      <c r="I935" s="58"/>
      <c r="J935" s="58"/>
      <c r="K935" s="58"/>
      <c r="L935" s="58"/>
      <c r="M935" s="58"/>
      <c r="N935" s="58"/>
      <c r="O935" s="58"/>
      <c r="P935" s="58"/>
      <c r="Q935" s="58"/>
      <c r="R935" s="58"/>
      <c r="S935" s="58"/>
      <c r="T935" s="58"/>
      <c r="U935" s="58"/>
      <c r="V935" s="58"/>
      <c r="W935" s="58"/>
      <c r="X935" s="58"/>
      <c r="Y935" s="58"/>
      <c r="Z935" s="58"/>
      <c r="AA935" s="58"/>
      <c r="AB935" s="58"/>
      <c r="AC935" s="58"/>
      <c r="AD935" s="58"/>
      <c r="AE935" s="58"/>
      <c r="AF935" s="58" t="s">
        <v>3304</v>
      </c>
    </row>
    <row r="936" spans="1:32">
      <c r="A936" s="58" t="s">
        <v>2106</v>
      </c>
      <c r="B936" s="58" t="s">
        <v>0</v>
      </c>
      <c r="D936" s="58" t="s">
        <v>1905</v>
      </c>
      <c r="E936" s="64">
        <v>41640</v>
      </c>
      <c r="F936" s="64">
        <v>42004</v>
      </c>
      <c r="G936" s="58" t="s">
        <v>1898</v>
      </c>
      <c r="H936" s="58">
        <v>1</v>
      </c>
      <c r="I936" s="58"/>
      <c r="J936" s="58"/>
      <c r="K936" s="58"/>
      <c r="L936" s="58"/>
      <c r="M936" s="58"/>
      <c r="N936" s="58"/>
      <c r="O936" s="58"/>
      <c r="P936" s="58"/>
      <c r="Q936" s="58"/>
      <c r="R936" s="58"/>
      <c r="S936" s="58"/>
      <c r="T936" s="58"/>
      <c r="U936" s="58"/>
      <c r="V936" s="58"/>
      <c r="W936" s="58"/>
      <c r="X936" s="58"/>
      <c r="Y936" s="58"/>
      <c r="Z936" s="58"/>
      <c r="AA936" s="58"/>
      <c r="AB936" s="58"/>
      <c r="AC936" s="58"/>
      <c r="AD936" s="58"/>
      <c r="AE936" s="58"/>
      <c r="AF936" s="58" t="s">
        <v>3304</v>
      </c>
    </row>
    <row r="937" spans="1:32">
      <c r="A937" s="58" t="s">
        <v>2106</v>
      </c>
      <c r="B937" s="58" t="s">
        <v>0</v>
      </c>
      <c r="D937" s="58" t="s">
        <v>1908</v>
      </c>
      <c r="E937" s="64">
        <v>41640</v>
      </c>
      <c r="F937" s="64">
        <v>42004</v>
      </c>
      <c r="G937" s="58" t="s">
        <v>1903</v>
      </c>
      <c r="H937" s="58">
        <v>0.1</v>
      </c>
      <c r="I937" s="58">
        <v>0.1</v>
      </c>
      <c r="J937" s="58">
        <v>0.1</v>
      </c>
      <c r="K937" s="58">
        <v>0.1</v>
      </c>
      <c r="L937" s="58">
        <v>0.1</v>
      </c>
      <c r="M937" s="58">
        <v>0.1</v>
      </c>
      <c r="N937" s="58">
        <v>0.1</v>
      </c>
      <c r="O937" s="58">
        <v>0.2</v>
      </c>
      <c r="P937" s="58">
        <v>0.4</v>
      </c>
      <c r="Q937" s="58">
        <v>0.4</v>
      </c>
      <c r="R937" s="58">
        <v>0.4</v>
      </c>
      <c r="S937" s="58">
        <v>0.4</v>
      </c>
      <c r="T937" s="58">
        <v>0.4</v>
      </c>
      <c r="U937" s="58">
        <v>0.4</v>
      </c>
      <c r="V937" s="58">
        <v>0.4</v>
      </c>
      <c r="W937" s="58">
        <v>0.4</v>
      </c>
      <c r="X937" s="58">
        <v>0.4</v>
      </c>
      <c r="Y937" s="58">
        <v>0.4</v>
      </c>
      <c r="Z937" s="58">
        <v>0.1</v>
      </c>
      <c r="AA937" s="58">
        <v>0.1</v>
      </c>
      <c r="AB937" s="58">
        <v>0.1</v>
      </c>
      <c r="AC937" s="58">
        <v>0.1</v>
      </c>
      <c r="AD937" s="58">
        <v>0.1</v>
      </c>
      <c r="AE937" s="58">
        <v>0.1</v>
      </c>
      <c r="AF937" s="58" t="s">
        <v>3304</v>
      </c>
    </row>
    <row r="938" spans="1:32">
      <c r="A938" s="58" t="s">
        <v>2106</v>
      </c>
      <c r="B938" s="58" t="s">
        <v>0</v>
      </c>
      <c r="D938" s="58" t="s">
        <v>1966</v>
      </c>
      <c r="E938" s="64">
        <v>41640</v>
      </c>
      <c r="F938" s="64">
        <v>42004</v>
      </c>
      <c r="G938" s="58" t="s">
        <v>1903</v>
      </c>
      <c r="H938" s="58">
        <v>0.1</v>
      </c>
      <c r="I938" s="58">
        <v>0.1</v>
      </c>
      <c r="J938" s="58">
        <v>0.1</v>
      </c>
      <c r="K938" s="58">
        <v>0.1</v>
      </c>
      <c r="L938" s="58">
        <v>0.1</v>
      </c>
      <c r="M938" s="58">
        <v>0.1</v>
      </c>
      <c r="N938" s="58">
        <v>0.1</v>
      </c>
      <c r="O938" s="58">
        <v>0.5</v>
      </c>
      <c r="P938" s="58">
        <v>0.9</v>
      </c>
      <c r="Q938" s="58">
        <v>0.9</v>
      </c>
      <c r="R938" s="58">
        <v>0.9</v>
      </c>
      <c r="S938" s="58">
        <v>0.9</v>
      </c>
      <c r="T938" s="58">
        <v>0.9</v>
      </c>
      <c r="U938" s="58">
        <v>0.9</v>
      </c>
      <c r="V938" s="58">
        <v>0.9</v>
      </c>
      <c r="W938" s="58">
        <v>0.9</v>
      </c>
      <c r="X938" s="58">
        <v>0.3</v>
      </c>
      <c r="Y938" s="58">
        <v>0.3</v>
      </c>
      <c r="Z938" s="58">
        <v>0.3</v>
      </c>
      <c r="AA938" s="58">
        <v>0.3</v>
      </c>
      <c r="AB938" s="58">
        <v>0.3</v>
      </c>
      <c r="AC938" s="58">
        <v>0.3</v>
      </c>
      <c r="AD938" s="58">
        <v>0.3</v>
      </c>
      <c r="AE938" s="58">
        <v>0.1</v>
      </c>
      <c r="AF938" s="58" t="s">
        <v>3304</v>
      </c>
    </row>
    <row r="939" spans="1:32">
      <c r="A939" s="58" t="s">
        <v>2107</v>
      </c>
      <c r="B939" s="58" t="s">
        <v>0</v>
      </c>
      <c r="D939" s="58" t="s">
        <v>1906</v>
      </c>
      <c r="E939" s="64">
        <v>41640</v>
      </c>
      <c r="F939" s="64">
        <v>42004</v>
      </c>
      <c r="G939" s="58" t="s">
        <v>1903</v>
      </c>
      <c r="H939" s="58">
        <v>0.5</v>
      </c>
      <c r="I939" s="58">
        <v>0.5</v>
      </c>
      <c r="J939" s="58">
        <v>0.5</v>
      </c>
      <c r="K939" s="58">
        <v>0.5</v>
      </c>
      <c r="L939" s="58">
        <v>0.5</v>
      </c>
      <c r="M939" s="58">
        <v>0.5</v>
      </c>
      <c r="N939" s="58">
        <v>0.5</v>
      </c>
      <c r="O939" s="58">
        <v>0.5</v>
      </c>
      <c r="P939" s="58">
        <v>0.7</v>
      </c>
      <c r="Q939" s="58">
        <v>0.7</v>
      </c>
      <c r="R939" s="58">
        <v>0.7</v>
      </c>
      <c r="S939" s="58">
        <v>0.7</v>
      </c>
      <c r="T939" s="58">
        <v>0.7</v>
      </c>
      <c r="U939" s="58">
        <v>0.7</v>
      </c>
      <c r="V939" s="58">
        <v>0.7</v>
      </c>
      <c r="W939" s="58">
        <v>0.7</v>
      </c>
      <c r="X939" s="58">
        <v>0.5</v>
      </c>
      <c r="Y939" s="58">
        <v>0.5</v>
      </c>
      <c r="Z939" s="58">
        <v>0.5</v>
      </c>
      <c r="AA939" s="58">
        <v>0.5</v>
      </c>
      <c r="AB939" s="58">
        <v>0.5</v>
      </c>
      <c r="AC939" s="58">
        <v>0.5</v>
      </c>
      <c r="AD939" s="58">
        <v>0.5</v>
      </c>
      <c r="AE939" s="58">
        <v>0.5</v>
      </c>
      <c r="AF939" s="58" t="s">
        <v>3304</v>
      </c>
    </row>
    <row r="940" spans="1:32">
      <c r="A940" s="58" t="s">
        <v>2107</v>
      </c>
      <c r="B940" s="58" t="s">
        <v>0</v>
      </c>
      <c r="D940" s="58" t="s">
        <v>1904</v>
      </c>
      <c r="E940" s="64">
        <v>41640</v>
      </c>
      <c r="F940" s="64">
        <v>42004</v>
      </c>
      <c r="G940" s="58" t="s">
        <v>1898</v>
      </c>
      <c r="H940" s="58">
        <v>0</v>
      </c>
      <c r="I940" s="58"/>
      <c r="J940" s="58"/>
      <c r="K940" s="58"/>
      <c r="L940" s="58"/>
      <c r="M940" s="58"/>
      <c r="N940" s="58"/>
      <c r="O940" s="58"/>
      <c r="P940" s="58"/>
      <c r="Q940" s="58"/>
      <c r="R940" s="58"/>
      <c r="S940" s="58"/>
      <c r="T940" s="58"/>
      <c r="U940" s="58"/>
      <c r="V940" s="58"/>
      <c r="W940" s="58"/>
      <c r="X940" s="58"/>
      <c r="Y940" s="58"/>
      <c r="Z940" s="58"/>
      <c r="AA940" s="58"/>
      <c r="AB940" s="58"/>
      <c r="AC940" s="58"/>
      <c r="AD940" s="58"/>
      <c r="AE940" s="58"/>
      <c r="AF940" s="58" t="s">
        <v>3304</v>
      </c>
    </row>
    <row r="941" spans="1:32">
      <c r="A941" s="58" t="s">
        <v>2107</v>
      </c>
      <c r="B941" s="58" t="s">
        <v>0</v>
      </c>
      <c r="D941" s="58" t="s">
        <v>1905</v>
      </c>
      <c r="E941" s="64">
        <v>41640</v>
      </c>
      <c r="F941" s="64">
        <v>42004</v>
      </c>
      <c r="G941" s="58" t="s">
        <v>1898</v>
      </c>
      <c r="H941" s="58">
        <v>1</v>
      </c>
      <c r="I941" s="58"/>
      <c r="J941" s="58"/>
      <c r="K941" s="58"/>
      <c r="L941" s="58"/>
      <c r="M941" s="58"/>
      <c r="N941" s="58"/>
      <c r="O941" s="58"/>
      <c r="P941" s="58"/>
      <c r="Q941" s="58"/>
      <c r="R941" s="58"/>
      <c r="S941" s="58"/>
      <c r="T941" s="58"/>
      <c r="U941" s="58"/>
      <c r="V941" s="58"/>
      <c r="W941" s="58"/>
      <c r="X941" s="58"/>
      <c r="Y941" s="58"/>
      <c r="Z941" s="58"/>
      <c r="AA941" s="58"/>
      <c r="AB941" s="58"/>
      <c r="AC941" s="58"/>
      <c r="AD941" s="58"/>
      <c r="AE941" s="58"/>
      <c r="AF941" s="58" t="s">
        <v>3304</v>
      </c>
    </row>
    <row r="942" spans="1:32">
      <c r="A942" s="58" t="s">
        <v>2107</v>
      </c>
      <c r="B942" s="58" t="s">
        <v>0</v>
      </c>
      <c r="D942" s="58" t="s">
        <v>1908</v>
      </c>
      <c r="E942" s="64">
        <v>41640</v>
      </c>
      <c r="F942" s="64">
        <v>42004</v>
      </c>
      <c r="G942" s="58" t="s">
        <v>1903</v>
      </c>
      <c r="H942" s="58">
        <v>0.5</v>
      </c>
      <c r="I942" s="58">
        <v>0.5</v>
      </c>
      <c r="J942" s="58">
        <v>0.5</v>
      </c>
      <c r="K942" s="58">
        <v>0.5</v>
      </c>
      <c r="L942" s="58">
        <v>0.5</v>
      </c>
      <c r="M942" s="58">
        <v>0.5</v>
      </c>
      <c r="N942" s="58">
        <v>0.5</v>
      </c>
      <c r="O942" s="58">
        <v>0.5</v>
      </c>
      <c r="P942" s="58">
        <v>0.8</v>
      </c>
      <c r="Q942" s="58">
        <v>0.8</v>
      </c>
      <c r="R942" s="58">
        <v>0.8</v>
      </c>
      <c r="S942" s="58">
        <v>0.8</v>
      </c>
      <c r="T942" s="58">
        <v>0.8</v>
      </c>
      <c r="U942" s="58">
        <v>0.8</v>
      </c>
      <c r="V942" s="58">
        <v>0.8</v>
      </c>
      <c r="W942" s="58">
        <v>0.8</v>
      </c>
      <c r="X942" s="58">
        <v>0.8</v>
      </c>
      <c r="Y942" s="58">
        <v>0.8</v>
      </c>
      <c r="Z942" s="58">
        <v>0.5</v>
      </c>
      <c r="AA942" s="58">
        <v>0.5</v>
      </c>
      <c r="AB942" s="58">
        <v>0.5</v>
      </c>
      <c r="AC942" s="58">
        <v>0.5</v>
      </c>
      <c r="AD942" s="58">
        <v>0.5</v>
      </c>
      <c r="AE942" s="58">
        <v>0.5</v>
      </c>
      <c r="AF942" s="58" t="s">
        <v>3304</v>
      </c>
    </row>
    <row r="943" spans="1:32">
      <c r="A943" s="58" t="s">
        <v>2107</v>
      </c>
      <c r="B943" s="58" t="s">
        <v>0</v>
      </c>
      <c r="D943" s="58" t="s">
        <v>1966</v>
      </c>
      <c r="E943" s="64">
        <v>41640</v>
      </c>
      <c r="F943" s="64">
        <v>42004</v>
      </c>
      <c r="G943" s="58" t="s">
        <v>1903</v>
      </c>
      <c r="H943" s="58">
        <v>0.5</v>
      </c>
      <c r="I943" s="58">
        <v>0.5</v>
      </c>
      <c r="J943" s="58">
        <v>0.5</v>
      </c>
      <c r="K943" s="58">
        <v>0.5</v>
      </c>
      <c r="L943" s="58">
        <v>0.5</v>
      </c>
      <c r="M943" s="58">
        <v>0.5</v>
      </c>
      <c r="N943" s="58">
        <v>0.5</v>
      </c>
      <c r="O943" s="58">
        <v>0.5</v>
      </c>
      <c r="P943" s="58">
        <v>0.9</v>
      </c>
      <c r="Q943" s="58">
        <v>0.9</v>
      </c>
      <c r="R943" s="58">
        <v>0.9</v>
      </c>
      <c r="S943" s="58">
        <v>0.9</v>
      </c>
      <c r="T943" s="58">
        <v>0.9</v>
      </c>
      <c r="U943" s="58">
        <v>0.9</v>
      </c>
      <c r="V943" s="58">
        <v>0.9</v>
      </c>
      <c r="W943" s="58">
        <v>0.9</v>
      </c>
      <c r="X943" s="58">
        <v>0.5</v>
      </c>
      <c r="Y943" s="58">
        <v>0.5</v>
      </c>
      <c r="Z943" s="58">
        <v>0.5</v>
      </c>
      <c r="AA943" s="58">
        <v>0.5</v>
      </c>
      <c r="AB943" s="58">
        <v>0.5</v>
      </c>
      <c r="AC943" s="58">
        <v>0.5</v>
      </c>
      <c r="AD943" s="58">
        <v>0.5</v>
      </c>
      <c r="AE943" s="58">
        <v>0.5</v>
      </c>
      <c r="AF943" s="58" t="s">
        <v>3304</v>
      </c>
    </row>
    <row r="944" spans="1:32">
      <c r="A944" s="58" t="s">
        <v>2108</v>
      </c>
      <c r="B944" s="58" t="s">
        <v>0</v>
      </c>
      <c r="D944" s="58" t="s">
        <v>1906</v>
      </c>
      <c r="E944" s="64">
        <v>41640</v>
      </c>
      <c r="F944" s="64">
        <v>42004</v>
      </c>
      <c r="G944" s="58" t="s">
        <v>1903</v>
      </c>
      <c r="H944" s="58">
        <v>0.5</v>
      </c>
      <c r="I944" s="58">
        <v>0.5</v>
      </c>
      <c r="J944" s="58">
        <v>0.5</v>
      </c>
      <c r="K944" s="58">
        <v>0.5</v>
      </c>
      <c r="L944" s="58">
        <v>0.5</v>
      </c>
      <c r="M944" s="58">
        <v>0.5</v>
      </c>
      <c r="N944" s="58">
        <v>0.5</v>
      </c>
      <c r="O944" s="58">
        <v>0.5</v>
      </c>
      <c r="P944" s="58">
        <v>0.7</v>
      </c>
      <c r="Q944" s="58">
        <v>0.7</v>
      </c>
      <c r="R944" s="58">
        <v>0.7</v>
      </c>
      <c r="S944" s="58">
        <v>0.7</v>
      </c>
      <c r="T944" s="58">
        <v>0.7</v>
      </c>
      <c r="U944" s="58">
        <v>0.7</v>
      </c>
      <c r="V944" s="58">
        <v>0.7</v>
      </c>
      <c r="W944" s="58">
        <v>0.7</v>
      </c>
      <c r="X944" s="58">
        <v>0.5</v>
      </c>
      <c r="Y944" s="58">
        <v>0.5</v>
      </c>
      <c r="Z944" s="58">
        <v>0.5</v>
      </c>
      <c r="AA944" s="58">
        <v>0.5</v>
      </c>
      <c r="AB944" s="58">
        <v>0.5</v>
      </c>
      <c r="AC944" s="58">
        <v>0.5</v>
      </c>
      <c r="AD944" s="58">
        <v>0.5</v>
      </c>
      <c r="AE944" s="58">
        <v>0.5</v>
      </c>
      <c r="AF944" s="58" t="s">
        <v>3304</v>
      </c>
    </row>
    <row r="945" spans="1:32">
      <c r="A945" s="58" t="s">
        <v>2108</v>
      </c>
      <c r="B945" s="58" t="s">
        <v>0</v>
      </c>
      <c r="D945" s="58" t="s">
        <v>1904</v>
      </c>
      <c r="E945" s="64">
        <v>41640</v>
      </c>
      <c r="F945" s="64">
        <v>42004</v>
      </c>
      <c r="G945" s="58" t="s">
        <v>1898</v>
      </c>
      <c r="H945" s="58">
        <v>0</v>
      </c>
      <c r="I945" s="58"/>
      <c r="J945" s="58"/>
      <c r="K945" s="58"/>
      <c r="L945" s="58"/>
      <c r="M945" s="58"/>
      <c r="N945" s="58"/>
      <c r="O945" s="58"/>
      <c r="P945" s="58"/>
      <c r="Q945" s="58"/>
      <c r="R945" s="58"/>
      <c r="S945" s="58"/>
      <c r="T945" s="58"/>
      <c r="U945" s="58"/>
      <c r="V945" s="58"/>
      <c r="W945" s="58"/>
      <c r="X945" s="58"/>
      <c r="Y945" s="58"/>
      <c r="Z945" s="58"/>
      <c r="AA945" s="58"/>
      <c r="AB945" s="58"/>
      <c r="AC945" s="58"/>
      <c r="AD945" s="58"/>
      <c r="AE945" s="58"/>
      <c r="AF945" s="58" t="s">
        <v>3304</v>
      </c>
    </row>
    <row r="946" spans="1:32">
      <c r="A946" s="58" t="s">
        <v>2108</v>
      </c>
      <c r="B946" s="58" t="s">
        <v>0</v>
      </c>
      <c r="D946" s="58" t="s">
        <v>1905</v>
      </c>
      <c r="E946" s="64">
        <v>41640</v>
      </c>
      <c r="F946" s="64">
        <v>42004</v>
      </c>
      <c r="G946" s="58" t="s">
        <v>1898</v>
      </c>
      <c r="H946" s="58">
        <v>1</v>
      </c>
      <c r="I946" s="58"/>
      <c r="J946" s="58"/>
      <c r="K946" s="58"/>
      <c r="L946" s="58"/>
      <c r="M946" s="58"/>
      <c r="N946" s="58"/>
      <c r="O946" s="58"/>
      <c r="P946" s="58"/>
      <c r="Q946" s="58"/>
      <c r="R946" s="58"/>
      <c r="S946" s="58"/>
      <c r="T946" s="58"/>
      <c r="U946" s="58"/>
      <c r="V946" s="58"/>
      <c r="W946" s="58"/>
      <c r="X946" s="58"/>
      <c r="Y946" s="58"/>
      <c r="Z946" s="58"/>
      <c r="AA946" s="58"/>
      <c r="AB946" s="58"/>
      <c r="AC946" s="58"/>
      <c r="AD946" s="58"/>
      <c r="AE946" s="58"/>
      <c r="AF946" s="58" t="s">
        <v>3304</v>
      </c>
    </row>
    <row r="947" spans="1:32">
      <c r="A947" s="58" t="s">
        <v>2108</v>
      </c>
      <c r="B947" s="58" t="s">
        <v>0</v>
      </c>
      <c r="D947" s="58" t="s">
        <v>1908</v>
      </c>
      <c r="E947" s="64">
        <v>41640</v>
      </c>
      <c r="F947" s="64">
        <v>42004</v>
      </c>
      <c r="G947" s="58" t="s">
        <v>1903</v>
      </c>
      <c r="H947" s="58">
        <v>0.5</v>
      </c>
      <c r="I947" s="58">
        <v>0.5</v>
      </c>
      <c r="J947" s="58">
        <v>0.5</v>
      </c>
      <c r="K947" s="58">
        <v>0.5</v>
      </c>
      <c r="L947" s="58">
        <v>0.5</v>
      </c>
      <c r="M947" s="58">
        <v>0.5</v>
      </c>
      <c r="N947" s="58">
        <v>0.5</v>
      </c>
      <c r="O947" s="58">
        <v>0.5</v>
      </c>
      <c r="P947" s="58">
        <v>0.8</v>
      </c>
      <c r="Q947" s="58">
        <v>0.8</v>
      </c>
      <c r="R947" s="58">
        <v>0.8</v>
      </c>
      <c r="S947" s="58">
        <v>0.8</v>
      </c>
      <c r="T947" s="58">
        <v>0.8</v>
      </c>
      <c r="U947" s="58">
        <v>0.8</v>
      </c>
      <c r="V947" s="58">
        <v>0.8</v>
      </c>
      <c r="W947" s="58">
        <v>0.8</v>
      </c>
      <c r="X947" s="58">
        <v>0.8</v>
      </c>
      <c r="Y947" s="58">
        <v>0.8</v>
      </c>
      <c r="Z947" s="58">
        <v>0.5</v>
      </c>
      <c r="AA947" s="58">
        <v>0.5</v>
      </c>
      <c r="AB947" s="58">
        <v>0.5</v>
      </c>
      <c r="AC947" s="58">
        <v>0.5</v>
      </c>
      <c r="AD947" s="58">
        <v>0.5</v>
      </c>
      <c r="AE947" s="58">
        <v>0.5</v>
      </c>
      <c r="AF947" s="58" t="s">
        <v>3304</v>
      </c>
    </row>
    <row r="948" spans="1:32">
      <c r="A948" s="58" t="s">
        <v>2108</v>
      </c>
      <c r="B948" s="58" t="s">
        <v>0</v>
      </c>
      <c r="D948" s="58" t="s">
        <v>1966</v>
      </c>
      <c r="E948" s="64">
        <v>41640</v>
      </c>
      <c r="F948" s="64">
        <v>42004</v>
      </c>
      <c r="G948" s="58" t="s">
        <v>1903</v>
      </c>
      <c r="H948" s="58">
        <v>0.5</v>
      </c>
      <c r="I948" s="58">
        <v>0.5</v>
      </c>
      <c r="J948" s="58">
        <v>0.5</v>
      </c>
      <c r="K948" s="58">
        <v>0.5</v>
      </c>
      <c r="L948" s="58">
        <v>0.5</v>
      </c>
      <c r="M948" s="58">
        <v>0.5</v>
      </c>
      <c r="N948" s="58">
        <v>0.5</v>
      </c>
      <c r="O948" s="58">
        <v>0.5</v>
      </c>
      <c r="P948" s="58">
        <v>0.9</v>
      </c>
      <c r="Q948" s="58">
        <v>0.9</v>
      </c>
      <c r="R948" s="58">
        <v>0.9</v>
      </c>
      <c r="S948" s="58">
        <v>0.9</v>
      </c>
      <c r="T948" s="58">
        <v>0.9</v>
      </c>
      <c r="U948" s="58">
        <v>0.9</v>
      </c>
      <c r="V948" s="58">
        <v>0.9</v>
      </c>
      <c r="W948" s="58">
        <v>0.9</v>
      </c>
      <c r="X948" s="58">
        <v>0.5</v>
      </c>
      <c r="Y948" s="58">
        <v>0.5</v>
      </c>
      <c r="Z948" s="58">
        <v>0.5</v>
      </c>
      <c r="AA948" s="58">
        <v>0.5</v>
      </c>
      <c r="AB948" s="58">
        <v>0.5</v>
      </c>
      <c r="AC948" s="58">
        <v>0.5</v>
      </c>
      <c r="AD948" s="58">
        <v>0.5</v>
      </c>
      <c r="AE948" s="58">
        <v>0.5</v>
      </c>
      <c r="AF948" s="58" t="s">
        <v>3304</v>
      </c>
    </row>
    <row r="949" spans="1:32">
      <c r="A949" s="58" t="s">
        <v>2109</v>
      </c>
      <c r="B949" s="58" t="s">
        <v>0</v>
      </c>
      <c r="D949" s="58" t="s">
        <v>1906</v>
      </c>
      <c r="E949" s="64">
        <v>41640</v>
      </c>
      <c r="F949" s="64">
        <v>42004</v>
      </c>
      <c r="G949" s="58" t="s">
        <v>1903</v>
      </c>
      <c r="H949" s="58">
        <v>0.05</v>
      </c>
      <c r="I949" s="58">
        <v>0.05</v>
      </c>
      <c r="J949" s="58">
        <v>0.05</v>
      </c>
      <c r="K949" s="58">
        <v>0.05</v>
      </c>
      <c r="L949" s="58">
        <v>0.05</v>
      </c>
      <c r="M949" s="58">
        <v>0.05</v>
      </c>
      <c r="N949" s="58">
        <v>0.05</v>
      </c>
      <c r="O949" s="58">
        <v>0.05</v>
      </c>
      <c r="P949" s="58">
        <v>0.1</v>
      </c>
      <c r="Q949" s="58">
        <v>0.1</v>
      </c>
      <c r="R949" s="58">
        <v>0.1</v>
      </c>
      <c r="S949" s="58">
        <v>0.1</v>
      </c>
      <c r="T949" s="58">
        <v>0.1</v>
      </c>
      <c r="U949" s="58">
        <v>0.1</v>
      </c>
      <c r="V949" s="58">
        <v>0.1</v>
      </c>
      <c r="W949" s="58">
        <v>0.1</v>
      </c>
      <c r="X949" s="58">
        <v>0.05</v>
      </c>
      <c r="Y949" s="58">
        <v>0.05</v>
      </c>
      <c r="Z949" s="58">
        <v>0.05</v>
      </c>
      <c r="AA949" s="58">
        <v>0.05</v>
      </c>
      <c r="AB949" s="58">
        <v>0.05</v>
      </c>
      <c r="AC949" s="58">
        <v>0.05</v>
      </c>
      <c r="AD949" s="58">
        <v>0.05</v>
      </c>
      <c r="AE949" s="58">
        <v>0.05</v>
      </c>
      <c r="AF949" s="58" t="s">
        <v>3304</v>
      </c>
    </row>
    <row r="950" spans="1:32">
      <c r="A950" s="58" t="s">
        <v>2109</v>
      </c>
      <c r="B950" s="58" t="s">
        <v>0</v>
      </c>
      <c r="D950" s="58" t="s">
        <v>1904</v>
      </c>
      <c r="E950" s="64">
        <v>41640</v>
      </c>
      <c r="F950" s="64">
        <v>42004</v>
      </c>
      <c r="G950" s="58" t="s">
        <v>1898</v>
      </c>
      <c r="H950" s="58">
        <v>0</v>
      </c>
      <c r="I950" s="58"/>
      <c r="J950" s="58"/>
      <c r="K950" s="58"/>
      <c r="L950" s="58"/>
      <c r="M950" s="58"/>
      <c r="N950" s="58"/>
      <c r="O950" s="58"/>
      <c r="P950" s="58"/>
      <c r="Q950" s="58"/>
      <c r="R950" s="58"/>
      <c r="S950" s="58"/>
      <c r="T950" s="58"/>
      <c r="U950" s="58"/>
      <c r="V950" s="58"/>
      <c r="W950" s="58"/>
      <c r="X950" s="58"/>
      <c r="Y950" s="58"/>
      <c r="Z950" s="58"/>
      <c r="AA950" s="58"/>
      <c r="AB950" s="58"/>
      <c r="AC950" s="58"/>
      <c r="AD950" s="58"/>
      <c r="AE950" s="58"/>
      <c r="AF950" s="58" t="s">
        <v>3304</v>
      </c>
    </row>
    <row r="951" spans="1:32">
      <c r="A951" s="58" t="s">
        <v>2109</v>
      </c>
      <c r="B951" s="58" t="s">
        <v>0</v>
      </c>
      <c r="D951" s="58" t="s">
        <v>1905</v>
      </c>
      <c r="E951" s="64">
        <v>41640</v>
      </c>
      <c r="F951" s="64">
        <v>42004</v>
      </c>
      <c r="G951" s="58" t="s">
        <v>1898</v>
      </c>
      <c r="H951" s="58">
        <v>1</v>
      </c>
      <c r="I951" s="58"/>
      <c r="J951" s="58"/>
      <c r="K951" s="58"/>
      <c r="L951" s="58"/>
      <c r="M951" s="58"/>
      <c r="N951" s="58"/>
      <c r="O951" s="58"/>
      <c r="P951" s="58"/>
      <c r="Q951" s="58"/>
      <c r="R951" s="58"/>
      <c r="S951" s="58"/>
      <c r="T951" s="58"/>
      <c r="U951" s="58"/>
      <c r="V951" s="58"/>
      <c r="W951" s="58"/>
      <c r="X951" s="58"/>
      <c r="Y951" s="58"/>
      <c r="Z951" s="58"/>
      <c r="AA951" s="58"/>
      <c r="AB951" s="58"/>
      <c r="AC951" s="58"/>
      <c r="AD951" s="58"/>
      <c r="AE951" s="58"/>
      <c r="AF951" s="58" t="s">
        <v>3304</v>
      </c>
    </row>
    <row r="952" spans="1:32">
      <c r="A952" s="58" t="s">
        <v>2109</v>
      </c>
      <c r="B952" s="58" t="s">
        <v>0</v>
      </c>
      <c r="D952" s="58" t="s">
        <v>1908</v>
      </c>
      <c r="E952" s="64">
        <v>41640</v>
      </c>
      <c r="F952" s="64">
        <v>42004</v>
      </c>
      <c r="G952" s="58" t="s">
        <v>1903</v>
      </c>
      <c r="H952" s="58">
        <v>0.1</v>
      </c>
      <c r="I952" s="58">
        <v>0.1</v>
      </c>
      <c r="J952" s="58">
        <v>0.1</v>
      </c>
      <c r="K952" s="58">
        <v>0.1</v>
      </c>
      <c r="L952" s="58">
        <v>0.1</v>
      </c>
      <c r="M952" s="58">
        <v>0.1</v>
      </c>
      <c r="N952" s="58">
        <v>0.1</v>
      </c>
      <c r="O952" s="58">
        <v>0.2</v>
      </c>
      <c r="P952" s="58">
        <v>0.4</v>
      </c>
      <c r="Q952" s="58">
        <v>0.4</v>
      </c>
      <c r="R952" s="58">
        <v>0.4</v>
      </c>
      <c r="S952" s="58">
        <v>0.4</v>
      </c>
      <c r="T952" s="58">
        <v>0.4</v>
      </c>
      <c r="U952" s="58">
        <v>0.4</v>
      </c>
      <c r="V952" s="58">
        <v>0.4</v>
      </c>
      <c r="W952" s="58">
        <v>0.4</v>
      </c>
      <c r="X952" s="58">
        <v>0.4</v>
      </c>
      <c r="Y952" s="58">
        <v>0.4</v>
      </c>
      <c r="Z952" s="58">
        <v>0.1</v>
      </c>
      <c r="AA952" s="58">
        <v>0.1</v>
      </c>
      <c r="AB952" s="58">
        <v>0.1</v>
      </c>
      <c r="AC952" s="58">
        <v>0.1</v>
      </c>
      <c r="AD952" s="58">
        <v>0.1</v>
      </c>
      <c r="AE952" s="58">
        <v>0.1</v>
      </c>
      <c r="AF952" s="58" t="s">
        <v>3304</v>
      </c>
    </row>
    <row r="953" spans="1:32">
      <c r="A953" s="58" t="s">
        <v>2109</v>
      </c>
      <c r="B953" s="58" t="s">
        <v>0</v>
      </c>
      <c r="D953" s="58" t="s">
        <v>1966</v>
      </c>
      <c r="E953" s="64">
        <v>41640</v>
      </c>
      <c r="F953" s="64">
        <v>42004</v>
      </c>
      <c r="G953" s="58" t="s">
        <v>1903</v>
      </c>
      <c r="H953" s="58">
        <v>0.1</v>
      </c>
      <c r="I953" s="58">
        <v>0.1</v>
      </c>
      <c r="J953" s="58">
        <v>0.1</v>
      </c>
      <c r="K953" s="58">
        <v>0.1</v>
      </c>
      <c r="L953" s="58">
        <v>0.1</v>
      </c>
      <c r="M953" s="58">
        <v>0.1</v>
      </c>
      <c r="N953" s="58">
        <v>0.1</v>
      </c>
      <c r="O953" s="58">
        <v>0.5</v>
      </c>
      <c r="P953" s="58">
        <v>0.9</v>
      </c>
      <c r="Q953" s="58">
        <v>0.9</v>
      </c>
      <c r="R953" s="58">
        <v>0.9</v>
      </c>
      <c r="S953" s="58">
        <v>0.9</v>
      </c>
      <c r="T953" s="58">
        <v>0.9</v>
      </c>
      <c r="U953" s="58">
        <v>0.9</v>
      </c>
      <c r="V953" s="58">
        <v>0.9</v>
      </c>
      <c r="W953" s="58">
        <v>0.9</v>
      </c>
      <c r="X953" s="58">
        <v>0.3</v>
      </c>
      <c r="Y953" s="58">
        <v>0.3</v>
      </c>
      <c r="Z953" s="58">
        <v>0.3</v>
      </c>
      <c r="AA953" s="58">
        <v>0.3</v>
      </c>
      <c r="AB953" s="58">
        <v>0.3</v>
      </c>
      <c r="AC953" s="58">
        <v>0.3</v>
      </c>
      <c r="AD953" s="58">
        <v>0.3</v>
      </c>
      <c r="AE953" s="58">
        <v>0.1</v>
      </c>
      <c r="AF953" s="58" t="s">
        <v>3304</v>
      </c>
    </row>
    <row r="954" spans="1:32">
      <c r="A954" s="58" t="s">
        <v>2110</v>
      </c>
      <c r="B954" s="58" t="s">
        <v>0</v>
      </c>
      <c r="D954" s="58" t="s">
        <v>1906</v>
      </c>
      <c r="E954" s="64">
        <v>41640</v>
      </c>
      <c r="F954" s="64">
        <v>42004</v>
      </c>
      <c r="G954" s="58" t="s">
        <v>1903</v>
      </c>
      <c r="H954" s="58">
        <v>0.05</v>
      </c>
      <c r="I954" s="58">
        <v>0.05</v>
      </c>
      <c r="J954" s="58">
        <v>0.05</v>
      </c>
      <c r="K954" s="58">
        <v>0.05</v>
      </c>
      <c r="L954" s="58">
        <v>0.05</v>
      </c>
      <c r="M954" s="58">
        <v>0.05</v>
      </c>
      <c r="N954" s="58">
        <v>0.05</v>
      </c>
      <c r="O954" s="58">
        <v>0.05</v>
      </c>
      <c r="P954" s="58">
        <v>0.1</v>
      </c>
      <c r="Q954" s="58">
        <v>0.1</v>
      </c>
      <c r="R954" s="58">
        <v>0.1</v>
      </c>
      <c r="S954" s="58">
        <v>0.1</v>
      </c>
      <c r="T954" s="58">
        <v>0.1</v>
      </c>
      <c r="U954" s="58">
        <v>0.1</v>
      </c>
      <c r="V954" s="58">
        <v>0.1</v>
      </c>
      <c r="W954" s="58">
        <v>0.1</v>
      </c>
      <c r="X954" s="58">
        <v>0.05</v>
      </c>
      <c r="Y954" s="58">
        <v>0.05</v>
      </c>
      <c r="Z954" s="58">
        <v>0.05</v>
      </c>
      <c r="AA954" s="58">
        <v>0.05</v>
      </c>
      <c r="AB954" s="58">
        <v>0.05</v>
      </c>
      <c r="AC954" s="58">
        <v>0.05</v>
      </c>
      <c r="AD954" s="58">
        <v>0.05</v>
      </c>
      <c r="AE954" s="58">
        <v>0.05</v>
      </c>
      <c r="AF954" s="58" t="s">
        <v>3304</v>
      </c>
    </row>
    <row r="955" spans="1:32">
      <c r="A955" s="58" t="s">
        <v>2110</v>
      </c>
      <c r="B955" s="58" t="s">
        <v>0</v>
      </c>
      <c r="D955" s="58" t="s">
        <v>1904</v>
      </c>
      <c r="E955" s="64">
        <v>41640</v>
      </c>
      <c r="F955" s="64">
        <v>42004</v>
      </c>
      <c r="G955" s="58" t="s">
        <v>1898</v>
      </c>
      <c r="H955" s="58">
        <v>0</v>
      </c>
      <c r="I955" s="58"/>
      <c r="J955" s="58"/>
      <c r="K955" s="58"/>
      <c r="L955" s="58"/>
      <c r="M955" s="58"/>
      <c r="N955" s="58"/>
      <c r="O955" s="58"/>
      <c r="P955" s="58"/>
      <c r="Q955" s="58"/>
      <c r="R955" s="58"/>
      <c r="S955" s="58"/>
      <c r="T955" s="58"/>
      <c r="U955" s="58"/>
      <c r="V955" s="58"/>
      <c r="W955" s="58"/>
      <c r="X955" s="58"/>
      <c r="Y955" s="58"/>
      <c r="Z955" s="58"/>
      <c r="AA955" s="58"/>
      <c r="AB955" s="58"/>
      <c r="AC955" s="58"/>
      <c r="AD955" s="58"/>
      <c r="AE955" s="58"/>
      <c r="AF955" s="58" t="s">
        <v>3304</v>
      </c>
    </row>
    <row r="956" spans="1:32">
      <c r="A956" s="58" t="s">
        <v>2110</v>
      </c>
      <c r="B956" s="58" t="s">
        <v>0</v>
      </c>
      <c r="D956" s="58" t="s">
        <v>1905</v>
      </c>
      <c r="E956" s="64">
        <v>41640</v>
      </c>
      <c r="F956" s="64">
        <v>42004</v>
      </c>
      <c r="G956" s="58" t="s">
        <v>1898</v>
      </c>
      <c r="H956" s="58">
        <v>1</v>
      </c>
      <c r="I956" s="58"/>
      <c r="J956" s="58"/>
      <c r="K956" s="58"/>
      <c r="L956" s="58"/>
      <c r="M956" s="58"/>
      <c r="N956" s="58"/>
      <c r="O956" s="58"/>
      <c r="P956" s="58"/>
      <c r="Q956" s="58"/>
      <c r="R956" s="58"/>
      <c r="S956" s="58"/>
      <c r="T956" s="58"/>
      <c r="U956" s="58"/>
      <c r="V956" s="58"/>
      <c r="W956" s="58"/>
      <c r="X956" s="58"/>
      <c r="Y956" s="58"/>
      <c r="Z956" s="58"/>
      <c r="AA956" s="58"/>
      <c r="AB956" s="58"/>
      <c r="AC956" s="58"/>
      <c r="AD956" s="58"/>
      <c r="AE956" s="58"/>
      <c r="AF956" s="58" t="s">
        <v>3304</v>
      </c>
    </row>
    <row r="957" spans="1:32">
      <c r="A957" s="58" t="s">
        <v>2110</v>
      </c>
      <c r="B957" s="58" t="s">
        <v>0</v>
      </c>
      <c r="D957" s="58" t="s">
        <v>1908</v>
      </c>
      <c r="E957" s="64">
        <v>41640</v>
      </c>
      <c r="F957" s="64">
        <v>42004</v>
      </c>
      <c r="G957" s="58" t="s">
        <v>1903</v>
      </c>
      <c r="H957" s="58">
        <v>0.1</v>
      </c>
      <c r="I957" s="58">
        <v>0.1</v>
      </c>
      <c r="J957" s="58">
        <v>0.1</v>
      </c>
      <c r="K957" s="58">
        <v>0.1</v>
      </c>
      <c r="L957" s="58">
        <v>0.1</v>
      </c>
      <c r="M957" s="58">
        <v>0.1</v>
      </c>
      <c r="N957" s="58">
        <v>0.1</v>
      </c>
      <c r="O957" s="58">
        <v>0.2</v>
      </c>
      <c r="P957" s="58">
        <v>0.4</v>
      </c>
      <c r="Q957" s="58">
        <v>0.4</v>
      </c>
      <c r="R957" s="58">
        <v>0.4</v>
      </c>
      <c r="S957" s="58">
        <v>0.4</v>
      </c>
      <c r="T957" s="58">
        <v>0.4</v>
      </c>
      <c r="U957" s="58">
        <v>0.4</v>
      </c>
      <c r="V957" s="58">
        <v>0.4</v>
      </c>
      <c r="W957" s="58">
        <v>0.4</v>
      </c>
      <c r="X957" s="58">
        <v>0.4</v>
      </c>
      <c r="Y957" s="58">
        <v>0.4</v>
      </c>
      <c r="Z957" s="58">
        <v>0.1</v>
      </c>
      <c r="AA957" s="58">
        <v>0.1</v>
      </c>
      <c r="AB957" s="58">
        <v>0.1</v>
      </c>
      <c r="AC957" s="58">
        <v>0.1</v>
      </c>
      <c r="AD957" s="58">
        <v>0.1</v>
      </c>
      <c r="AE957" s="58">
        <v>0.1</v>
      </c>
      <c r="AF957" s="58" t="s">
        <v>3304</v>
      </c>
    </row>
    <row r="958" spans="1:32">
      <c r="A958" s="58" t="s">
        <v>2110</v>
      </c>
      <c r="B958" s="58" t="s">
        <v>0</v>
      </c>
      <c r="D958" s="58" t="s">
        <v>1966</v>
      </c>
      <c r="E958" s="64">
        <v>41640</v>
      </c>
      <c r="F958" s="64">
        <v>42004</v>
      </c>
      <c r="G958" s="58" t="s">
        <v>1903</v>
      </c>
      <c r="H958" s="58">
        <v>0.1</v>
      </c>
      <c r="I958" s="58">
        <v>0.1</v>
      </c>
      <c r="J958" s="58">
        <v>0.1</v>
      </c>
      <c r="K958" s="58">
        <v>0.1</v>
      </c>
      <c r="L958" s="58">
        <v>0.1</v>
      </c>
      <c r="M958" s="58">
        <v>0.1</v>
      </c>
      <c r="N958" s="58">
        <v>0.1</v>
      </c>
      <c r="O958" s="58">
        <v>0.5</v>
      </c>
      <c r="P958" s="58">
        <v>0.9</v>
      </c>
      <c r="Q958" s="58">
        <v>0.9</v>
      </c>
      <c r="R958" s="58">
        <v>0.9</v>
      </c>
      <c r="S958" s="58">
        <v>0.9</v>
      </c>
      <c r="T958" s="58">
        <v>0.9</v>
      </c>
      <c r="U958" s="58">
        <v>0.9</v>
      </c>
      <c r="V958" s="58">
        <v>0.9</v>
      </c>
      <c r="W958" s="58">
        <v>0.9</v>
      </c>
      <c r="X958" s="58">
        <v>0.3</v>
      </c>
      <c r="Y958" s="58">
        <v>0.3</v>
      </c>
      <c r="Z958" s="58">
        <v>0.3</v>
      </c>
      <c r="AA958" s="58">
        <v>0.3</v>
      </c>
      <c r="AB958" s="58">
        <v>0.3</v>
      </c>
      <c r="AC958" s="58">
        <v>0.3</v>
      </c>
      <c r="AD958" s="58">
        <v>0.3</v>
      </c>
      <c r="AE958" s="58">
        <v>0.1</v>
      </c>
      <c r="AF958" s="58" t="s">
        <v>3304</v>
      </c>
    </row>
    <row r="959" spans="1:32">
      <c r="A959" s="58" t="s">
        <v>2111</v>
      </c>
      <c r="B959" s="58" t="s">
        <v>0</v>
      </c>
      <c r="D959" s="58" t="s">
        <v>1906</v>
      </c>
      <c r="E959" s="64">
        <v>41640</v>
      </c>
      <c r="F959" s="64">
        <v>42004</v>
      </c>
      <c r="G959" s="58" t="s">
        <v>1903</v>
      </c>
      <c r="H959" s="58">
        <v>0.05</v>
      </c>
      <c r="I959" s="58">
        <v>0.05</v>
      </c>
      <c r="J959" s="58">
        <v>0.05</v>
      </c>
      <c r="K959" s="58">
        <v>0.05</v>
      </c>
      <c r="L959" s="58">
        <v>0.05</v>
      </c>
      <c r="M959" s="58">
        <v>0.05</v>
      </c>
      <c r="N959" s="58">
        <v>0.05</v>
      </c>
      <c r="O959" s="58">
        <v>0.05</v>
      </c>
      <c r="P959" s="58">
        <v>0.1</v>
      </c>
      <c r="Q959" s="58">
        <v>0.1</v>
      </c>
      <c r="R959" s="58">
        <v>0.1</v>
      </c>
      <c r="S959" s="58">
        <v>0.1</v>
      </c>
      <c r="T959" s="58">
        <v>0.1</v>
      </c>
      <c r="U959" s="58">
        <v>0.1</v>
      </c>
      <c r="V959" s="58">
        <v>0.1</v>
      </c>
      <c r="W959" s="58">
        <v>0.1</v>
      </c>
      <c r="X959" s="58">
        <v>0.05</v>
      </c>
      <c r="Y959" s="58">
        <v>0.05</v>
      </c>
      <c r="Z959" s="58">
        <v>0.05</v>
      </c>
      <c r="AA959" s="58">
        <v>0.05</v>
      </c>
      <c r="AB959" s="58">
        <v>0.05</v>
      </c>
      <c r="AC959" s="58">
        <v>0.05</v>
      </c>
      <c r="AD959" s="58">
        <v>0.05</v>
      </c>
      <c r="AE959" s="58">
        <v>0.05</v>
      </c>
      <c r="AF959" s="58" t="s">
        <v>3304</v>
      </c>
    </row>
    <row r="960" spans="1:32">
      <c r="A960" s="58" t="s">
        <v>2111</v>
      </c>
      <c r="B960" s="58" t="s">
        <v>0</v>
      </c>
      <c r="D960" s="58" t="s">
        <v>1904</v>
      </c>
      <c r="E960" s="64">
        <v>41640</v>
      </c>
      <c r="F960" s="64">
        <v>42004</v>
      </c>
      <c r="G960" s="58" t="s">
        <v>1898</v>
      </c>
      <c r="H960" s="58">
        <v>0</v>
      </c>
      <c r="I960" s="58"/>
      <c r="J960" s="58"/>
      <c r="K960" s="58"/>
      <c r="L960" s="58"/>
      <c r="M960" s="58"/>
      <c r="N960" s="58"/>
      <c r="O960" s="58"/>
      <c r="P960" s="58"/>
      <c r="Q960" s="58"/>
      <c r="R960" s="58"/>
      <c r="S960" s="58"/>
      <c r="T960" s="58"/>
      <c r="U960" s="58"/>
      <c r="V960" s="58"/>
      <c r="W960" s="58"/>
      <c r="X960" s="58"/>
      <c r="Y960" s="58"/>
      <c r="Z960" s="58"/>
      <c r="AA960" s="58"/>
      <c r="AB960" s="58"/>
      <c r="AC960" s="58"/>
      <c r="AD960" s="58"/>
      <c r="AE960" s="58"/>
      <c r="AF960" s="58" t="s">
        <v>3304</v>
      </c>
    </row>
    <row r="961" spans="1:32">
      <c r="A961" s="58" t="s">
        <v>2111</v>
      </c>
      <c r="B961" s="58" t="s">
        <v>0</v>
      </c>
      <c r="D961" s="58" t="s">
        <v>1905</v>
      </c>
      <c r="E961" s="64">
        <v>41640</v>
      </c>
      <c r="F961" s="64">
        <v>42004</v>
      </c>
      <c r="G961" s="58" t="s">
        <v>1898</v>
      </c>
      <c r="H961" s="58">
        <v>1</v>
      </c>
      <c r="I961" s="58"/>
      <c r="J961" s="58"/>
      <c r="K961" s="58"/>
      <c r="L961" s="58"/>
      <c r="M961" s="58"/>
      <c r="N961" s="58"/>
      <c r="O961" s="58"/>
      <c r="P961" s="58"/>
      <c r="Q961" s="58"/>
      <c r="R961" s="58"/>
      <c r="S961" s="58"/>
      <c r="T961" s="58"/>
      <c r="U961" s="58"/>
      <c r="V961" s="58"/>
      <c r="W961" s="58"/>
      <c r="X961" s="58"/>
      <c r="Y961" s="58"/>
      <c r="Z961" s="58"/>
      <c r="AA961" s="58"/>
      <c r="AB961" s="58"/>
      <c r="AC961" s="58"/>
      <c r="AD961" s="58"/>
      <c r="AE961" s="58"/>
      <c r="AF961" s="58" t="s">
        <v>3304</v>
      </c>
    </row>
    <row r="962" spans="1:32">
      <c r="A962" s="58" t="s">
        <v>2111</v>
      </c>
      <c r="B962" s="58" t="s">
        <v>0</v>
      </c>
      <c r="D962" s="58" t="s">
        <v>1908</v>
      </c>
      <c r="E962" s="64">
        <v>41640</v>
      </c>
      <c r="F962" s="64">
        <v>42004</v>
      </c>
      <c r="G962" s="58" t="s">
        <v>1903</v>
      </c>
      <c r="H962" s="58">
        <v>0.1</v>
      </c>
      <c r="I962" s="58">
        <v>0.1</v>
      </c>
      <c r="J962" s="58">
        <v>0.1</v>
      </c>
      <c r="K962" s="58">
        <v>0.1</v>
      </c>
      <c r="L962" s="58">
        <v>0.1</v>
      </c>
      <c r="M962" s="58">
        <v>0.1</v>
      </c>
      <c r="N962" s="58">
        <v>0.1</v>
      </c>
      <c r="O962" s="58">
        <v>0.2</v>
      </c>
      <c r="P962" s="58">
        <v>0.4</v>
      </c>
      <c r="Q962" s="58">
        <v>0.4</v>
      </c>
      <c r="R962" s="58">
        <v>0.4</v>
      </c>
      <c r="S962" s="58">
        <v>0.4</v>
      </c>
      <c r="T962" s="58">
        <v>0.4</v>
      </c>
      <c r="U962" s="58">
        <v>0.4</v>
      </c>
      <c r="V962" s="58">
        <v>0.4</v>
      </c>
      <c r="W962" s="58">
        <v>0.4</v>
      </c>
      <c r="X962" s="58">
        <v>0.4</v>
      </c>
      <c r="Y962" s="58">
        <v>0.4</v>
      </c>
      <c r="Z962" s="58">
        <v>0.1</v>
      </c>
      <c r="AA962" s="58">
        <v>0.1</v>
      </c>
      <c r="AB962" s="58">
        <v>0.1</v>
      </c>
      <c r="AC962" s="58">
        <v>0.1</v>
      </c>
      <c r="AD962" s="58">
        <v>0.1</v>
      </c>
      <c r="AE962" s="58">
        <v>0.1</v>
      </c>
      <c r="AF962" s="58" t="s">
        <v>3304</v>
      </c>
    </row>
    <row r="963" spans="1:32">
      <c r="A963" s="58" t="s">
        <v>2111</v>
      </c>
      <c r="B963" s="58" t="s">
        <v>0</v>
      </c>
      <c r="D963" s="58" t="s">
        <v>1966</v>
      </c>
      <c r="E963" s="64">
        <v>41640</v>
      </c>
      <c r="F963" s="64">
        <v>42004</v>
      </c>
      <c r="G963" s="58" t="s">
        <v>1903</v>
      </c>
      <c r="H963" s="58">
        <v>0.1</v>
      </c>
      <c r="I963" s="58">
        <v>0.1</v>
      </c>
      <c r="J963" s="58">
        <v>0.1</v>
      </c>
      <c r="K963" s="58">
        <v>0.1</v>
      </c>
      <c r="L963" s="58">
        <v>0.1</v>
      </c>
      <c r="M963" s="58">
        <v>0.1</v>
      </c>
      <c r="N963" s="58">
        <v>0.1</v>
      </c>
      <c r="O963" s="58">
        <v>0.5</v>
      </c>
      <c r="P963" s="58">
        <v>0.9</v>
      </c>
      <c r="Q963" s="58">
        <v>0.9</v>
      </c>
      <c r="R963" s="58">
        <v>0.9</v>
      </c>
      <c r="S963" s="58">
        <v>0.9</v>
      </c>
      <c r="T963" s="58">
        <v>0.9</v>
      </c>
      <c r="U963" s="58">
        <v>0.9</v>
      </c>
      <c r="V963" s="58">
        <v>0.9</v>
      </c>
      <c r="W963" s="58">
        <v>0.9</v>
      </c>
      <c r="X963" s="58">
        <v>0.3</v>
      </c>
      <c r="Y963" s="58">
        <v>0.3</v>
      </c>
      <c r="Z963" s="58">
        <v>0.3</v>
      </c>
      <c r="AA963" s="58">
        <v>0.3</v>
      </c>
      <c r="AB963" s="58">
        <v>0.3</v>
      </c>
      <c r="AC963" s="58">
        <v>0.3</v>
      </c>
      <c r="AD963" s="58">
        <v>0.3</v>
      </c>
      <c r="AE963" s="58">
        <v>0.1</v>
      </c>
      <c r="AF963" s="58" t="s">
        <v>3304</v>
      </c>
    </row>
    <row r="964" spans="1:32">
      <c r="A964" s="58" t="s">
        <v>2112</v>
      </c>
      <c r="B964" s="58" t="s">
        <v>0</v>
      </c>
      <c r="D964" s="58" t="s">
        <v>1906</v>
      </c>
      <c r="E964" s="64">
        <v>41640</v>
      </c>
      <c r="F964" s="64">
        <v>42004</v>
      </c>
      <c r="G964" s="58" t="s">
        <v>1903</v>
      </c>
      <c r="H964" s="58">
        <v>0.05</v>
      </c>
      <c r="I964" s="58">
        <v>0.05</v>
      </c>
      <c r="J964" s="58">
        <v>0.05</v>
      </c>
      <c r="K964" s="58">
        <v>0.05</v>
      </c>
      <c r="L964" s="58">
        <v>0.05</v>
      </c>
      <c r="M964" s="58">
        <v>0.05</v>
      </c>
      <c r="N964" s="58">
        <v>0.05</v>
      </c>
      <c r="O964" s="58">
        <v>0.05</v>
      </c>
      <c r="P964" s="58">
        <v>0.1</v>
      </c>
      <c r="Q964" s="58">
        <v>0.1</v>
      </c>
      <c r="R964" s="58">
        <v>0.1</v>
      </c>
      <c r="S964" s="58">
        <v>0.1</v>
      </c>
      <c r="T964" s="58">
        <v>0.1</v>
      </c>
      <c r="U964" s="58">
        <v>0.1</v>
      </c>
      <c r="V964" s="58">
        <v>0.1</v>
      </c>
      <c r="W964" s="58">
        <v>0.1</v>
      </c>
      <c r="X964" s="58">
        <v>0.05</v>
      </c>
      <c r="Y964" s="58">
        <v>0.05</v>
      </c>
      <c r="Z964" s="58">
        <v>0.05</v>
      </c>
      <c r="AA964" s="58">
        <v>0.05</v>
      </c>
      <c r="AB964" s="58">
        <v>0.05</v>
      </c>
      <c r="AC964" s="58">
        <v>0.05</v>
      </c>
      <c r="AD964" s="58">
        <v>0.05</v>
      </c>
      <c r="AE964" s="58">
        <v>0.05</v>
      </c>
      <c r="AF964" s="58" t="s">
        <v>3304</v>
      </c>
    </row>
    <row r="965" spans="1:32">
      <c r="A965" s="58" t="s">
        <v>2112</v>
      </c>
      <c r="B965" s="58" t="s">
        <v>0</v>
      </c>
      <c r="D965" s="58" t="s">
        <v>1904</v>
      </c>
      <c r="E965" s="64">
        <v>41640</v>
      </c>
      <c r="F965" s="64">
        <v>42004</v>
      </c>
      <c r="G965" s="58" t="s">
        <v>1898</v>
      </c>
      <c r="H965" s="58">
        <v>0</v>
      </c>
      <c r="I965" s="58"/>
      <c r="J965" s="58"/>
      <c r="K965" s="58"/>
      <c r="L965" s="58"/>
      <c r="M965" s="58"/>
      <c r="N965" s="58"/>
      <c r="O965" s="58"/>
      <c r="P965" s="58"/>
      <c r="Q965" s="58"/>
      <c r="R965" s="58"/>
      <c r="S965" s="58"/>
      <c r="T965" s="58"/>
      <c r="U965" s="58"/>
      <c r="V965" s="58"/>
      <c r="W965" s="58"/>
      <c r="X965" s="58"/>
      <c r="Y965" s="58"/>
      <c r="Z965" s="58"/>
      <c r="AA965" s="58"/>
      <c r="AB965" s="58"/>
      <c r="AC965" s="58"/>
      <c r="AD965" s="58"/>
      <c r="AE965" s="58"/>
      <c r="AF965" s="58" t="s">
        <v>3304</v>
      </c>
    </row>
    <row r="966" spans="1:32">
      <c r="A966" s="58" t="s">
        <v>2112</v>
      </c>
      <c r="B966" s="58" t="s">
        <v>0</v>
      </c>
      <c r="D966" s="58" t="s">
        <v>1905</v>
      </c>
      <c r="E966" s="64">
        <v>41640</v>
      </c>
      <c r="F966" s="64">
        <v>42004</v>
      </c>
      <c r="G966" s="58" t="s">
        <v>1898</v>
      </c>
      <c r="H966" s="58">
        <v>1</v>
      </c>
      <c r="I966" s="58"/>
      <c r="J966" s="58"/>
      <c r="K966" s="58"/>
      <c r="L966" s="58"/>
      <c r="M966" s="58"/>
      <c r="N966" s="58"/>
      <c r="O966" s="58"/>
      <c r="P966" s="58"/>
      <c r="Q966" s="58"/>
      <c r="R966" s="58"/>
      <c r="S966" s="58"/>
      <c r="T966" s="58"/>
      <c r="U966" s="58"/>
      <c r="V966" s="58"/>
      <c r="W966" s="58"/>
      <c r="X966" s="58"/>
      <c r="Y966" s="58"/>
      <c r="Z966" s="58"/>
      <c r="AA966" s="58"/>
      <c r="AB966" s="58"/>
      <c r="AC966" s="58"/>
      <c r="AD966" s="58"/>
      <c r="AE966" s="58"/>
      <c r="AF966" s="58" t="s">
        <v>3304</v>
      </c>
    </row>
    <row r="967" spans="1:32">
      <c r="A967" s="58" t="s">
        <v>2112</v>
      </c>
      <c r="B967" s="58" t="s">
        <v>0</v>
      </c>
      <c r="D967" s="58" t="s">
        <v>1908</v>
      </c>
      <c r="E967" s="64">
        <v>41640</v>
      </c>
      <c r="F967" s="64">
        <v>42004</v>
      </c>
      <c r="G967" s="58" t="s">
        <v>1903</v>
      </c>
      <c r="H967" s="58">
        <v>0.1</v>
      </c>
      <c r="I967" s="58">
        <v>0.1</v>
      </c>
      <c r="J967" s="58">
        <v>0.1</v>
      </c>
      <c r="K967" s="58">
        <v>0.1</v>
      </c>
      <c r="L967" s="58">
        <v>0.1</v>
      </c>
      <c r="M967" s="58">
        <v>0.1</v>
      </c>
      <c r="N967" s="58">
        <v>0.1</v>
      </c>
      <c r="O967" s="58">
        <v>0.2</v>
      </c>
      <c r="P967" s="58">
        <v>0.4</v>
      </c>
      <c r="Q967" s="58">
        <v>0.4</v>
      </c>
      <c r="R967" s="58">
        <v>0.4</v>
      </c>
      <c r="S967" s="58">
        <v>0.4</v>
      </c>
      <c r="T967" s="58">
        <v>0.4</v>
      </c>
      <c r="U967" s="58">
        <v>0.4</v>
      </c>
      <c r="V967" s="58">
        <v>0.4</v>
      </c>
      <c r="W967" s="58">
        <v>0.4</v>
      </c>
      <c r="X967" s="58">
        <v>0.4</v>
      </c>
      <c r="Y967" s="58">
        <v>0.4</v>
      </c>
      <c r="Z967" s="58">
        <v>0.1</v>
      </c>
      <c r="AA967" s="58">
        <v>0.1</v>
      </c>
      <c r="AB967" s="58">
        <v>0.1</v>
      </c>
      <c r="AC967" s="58">
        <v>0.1</v>
      </c>
      <c r="AD967" s="58">
        <v>0.1</v>
      </c>
      <c r="AE967" s="58">
        <v>0.1</v>
      </c>
      <c r="AF967" s="58" t="s">
        <v>3304</v>
      </c>
    </row>
    <row r="968" spans="1:32">
      <c r="A968" s="58" t="s">
        <v>2112</v>
      </c>
      <c r="B968" s="58" t="s">
        <v>0</v>
      </c>
      <c r="D968" s="58" t="s">
        <v>1966</v>
      </c>
      <c r="E968" s="64">
        <v>41640</v>
      </c>
      <c r="F968" s="64">
        <v>42004</v>
      </c>
      <c r="G968" s="58" t="s">
        <v>1903</v>
      </c>
      <c r="H968" s="58">
        <v>0.1</v>
      </c>
      <c r="I968" s="58">
        <v>0.1</v>
      </c>
      <c r="J968" s="58">
        <v>0.1</v>
      </c>
      <c r="K968" s="58">
        <v>0.1</v>
      </c>
      <c r="L968" s="58">
        <v>0.1</v>
      </c>
      <c r="M968" s="58">
        <v>0.1</v>
      </c>
      <c r="N968" s="58">
        <v>0.1</v>
      </c>
      <c r="O968" s="58">
        <v>0.5</v>
      </c>
      <c r="P968" s="58">
        <v>0.9</v>
      </c>
      <c r="Q968" s="58">
        <v>0.9</v>
      </c>
      <c r="R968" s="58">
        <v>0.9</v>
      </c>
      <c r="S968" s="58">
        <v>0.9</v>
      </c>
      <c r="T968" s="58">
        <v>0.9</v>
      </c>
      <c r="U968" s="58">
        <v>0.9</v>
      </c>
      <c r="V968" s="58">
        <v>0.9</v>
      </c>
      <c r="W968" s="58">
        <v>0.9</v>
      </c>
      <c r="X968" s="58">
        <v>0.3</v>
      </c>
      <c r="Y968" s="58">
        <v>0.3</v>
      </c>
      <c r="Z968" s="58">
        <v>0.3</v>
      </c>
      <c r="AA968" s="58">
        <v>0.3</v>
      </c>
      <c r="AB968" s="58">
        <v>0.3</v>
      </c>
      <c r="AC968" s="58">
        <v>0.3</v>
      </c>
      <c r="AD968" s="58">
        <v>0.3</v>
      </c>
      <c r="AE968" s="58">
        <v>0.1</v>
      </c>
      <c r="AF968" s="58" t="s">
        <v>3304</v>
      </c>
    </row>
    <row r="969" spans="1:32">
      <c r="A969" s="58" t="s">
        <v>2113</v>
      </c>
      <c r="B969" s="58" t="s">
        <v>2114</v>
      </c>
      <c r="D969" s="58" t="s">
        <v>1906</v>
      </c>
      <c r="E969" s="64">
        <v>41640</v>
      </c>
      <c r="F969" s="64">
        <v>42004</v>
      </c>
      <c r="G969" s="58" t="s">
        <v>1898</v>
      </c>
      <c r="H969" s="58">
        <v>0</v>
      </c>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c r="AF969" s="58" t="s">
        <v>3304</v>
      </c>
    </row>
    <row r="970" spans="1:32">
      <c r="A970" s="58" t="s">
        <v>2113</v>
      </c>
      <c r="B970" s="58" t="s">
        <v>2114</v>
      </c>
      <c r="D970" s="58" t="s">
        <v>2115</v>
      </c>
      <c r="E970" s="64">
        <v>41640</v>
      </c>
      <c r="F970" s="64">
        <v>42004</v>
      </c>
      <c r="G970" s="58" t="s">
        <v>1903</v>
      </c>
      <c r="H970" s="58">
        <v>0</v>
      </c>
      <c r="I970" s="58">
        <v>0</v>
      </c>
      <c r="J970" s="58">
        <v>0</v>
      </c>
      <c r="K970" s="58">
        <v>0</v>
      </c>
      <c r="L970" s="58">
        <v>0</v>
      </c>
      <c r="M970" s="58">
        <v>0</v>
      </c>
      <c r="N970" s="58">
        <v>0.25</v>
      </c>
      <c r="O970" s="58">
        <v>0.25</v>
      </c>
      <c r="P970" s="58">
        <v>0.25</v>
      </c>
      <c r="Q970" s="58">
        <v>0.25</v>
      </c>
      <c r="R970" s="58">
        <v>0.25</v>
      </c>
      <c r="S970" s="58">
        <v>0.25</v>
      </c>
      <c r="T970" s="58">
        <v>0.25</v>
      </c>
      <c r="U970" s="58">
        <v>0.25</v>
      </c>
      <c r="V970" s="58">
        <v>0.25</v>
      </c>
      <c r="W970" s="58">
        <v>0.25</v>
      </c>
      <c r="X970" s="58">
        <v>0.25</v>
      </c>
      <c r="Y970" s="58">
        <v>0.25</v>
      </c>
      <c r="Z970" s="58">
        <v>0</v>
      </c>
      <c r="AA970" s="58">
        <v>0</v>
      </c>
      <c r="AB970" s="58">
        <v>0</v>
      </c>
      <c r="AC970" s="58">
        <v>0</v>
      </c>
      <c r="AD970" s="58">
        <v>0</v>
      </c>
      <c r="AE970" s="58">
        <v>0</v>
      </c>
      <c r="AF970" s="58" t="s">
        <v>3304</v>
      </c>
    </row>
    <row r="971" spans="1:32">
      <c r="A971" s="58" t="s">
        <v>2116</v>
      </c>
      <c r="B971" s="58" t="s">
        <v>2</v>
      </c>
      <c r="D971" s="58" t="s">
        <v>1906</v>
      </c>
      <c r="E971" s="64">
        <v>41640</v>
      </c>
      <c r="F971" s="64">
        <v>42004</v>
      </c>
      <c r="G971" s="58" t="s">
        <v>1903</v>
      </c>
      <c r="H971" s="58">
        <v>0.4</v>
      </c>
      <c r="I971" s="58">
        <v>0.4</v>
      </c>
      <c r="J971" s="58">
        <v>0.4</v>
      </c>
      <c r="K971" s="58">
        <v>0.4</v>
      </c>
      <c r="L971" s="58">
        <v>0.4</v>
      </c>
      <c r="M971" s="58">
        <v>0.4</v>
      </c>
      <c r="N971" s="58">
        <v>0.4</v>
      </c>
      <c r="O971" s="58">
        <v>0.4</v>
      </c>
      <c r="P971" s="58">
        <v>0.6</v>
      </c>
      <c r="Q971" s="58">
        <v>0.6</v>
      </c>
      <c r="R971" s="58">
        <v>0.6</v>
      </c>
      <c r="S971" s="58">
        <v>0.6</v>
      </c>
      <c r="T971" s="58">
        <v>0.6</v>
      </c>
      <c r="U971" s="58">
        <v>0.6</v>
      </c>
      <c r="V971" s="58">
        <v>0.6</v>
      </c>
      <c r="W971" s="58">
        <v>0.6</v>
      </c>
      <c r="X971" s="58">
        <v>0.4</v>
      </c>
      <c r="Y971" s="58">
        <v>0.4</v>
      </c>
      <c r="Z971" s="58">
        <v>0.4</v>
      </c>
      <c r="AA971" s="58">
        <v>0.4</v>
      </c>
      <c r="AB971" s="58">
        <v>0.4</v>
      </c>
      <c r="AC971" s="58">
        <v>0.4</v>
      </c>
      <c r="AD971" s="58">
        <v>0.4</v>
      </c>
      <c r="AE971" s="58">
        <v>0.4</v>
      </c>
      <c r="AF971" s="58" t="s">
        <v>3304</v>
      </c>
    </row>
    <row r="972" spans="1:32">
      <c r="A972" s="58" t="s">
        <v>2116</v>
      </c>
      <c r="B972" s="58" t="s">
        <v>2</v>
      </c>
      <c r="D972" s="58" t="s">
        <v>1904</v>
      </c>
      <c r="E972" s="64">
        <v>41640</v>
      </c>
      <c r="F972" s="64">
        <v>42004</v>
      </c>
      <c r="G972" s="58" t="s">
        <v>1898</v>
      </c>
      <c r="H972" s="58">
        <v>0</v>
      </c>
      <c r="I972" s="58"/>
      <c r="J972" s="58"/>
      <c r="K972" s="58"/>
      <c r="L972" s="58"/>
      <c r="M972" s="58"/>
      <c r="N972" s="58"/>
      <c r="O972" s="58"/>
      <c r="P972" s="58"/>
      <c r="Q972" s="58"/>
      <c r="R972" s="58"/>
      <c r="S972" s="58"/>
      <c r="T972" s="58"/>
      <c r="U972" s="58"/>
      <c r="V972" s="58"/>
      <c r="W972" s="58"/>
      <c r="X972" s="58"/>
      <c r="Y972" s="58"/>
      <c r="Z972" s="58"/>
      <c r="AA972" s="58"/>
      <c r="AB972" s="58"/>
      <c r="AC972" s="58"/>
      <c r="AD972" s="58"/>
      <c r="AE972" s="58"/>
      <c r="AF972" s="58" t="s">
        <v>3304</v>
      </c>
    </row>
    <row r="973" spans="1:32">
      <c r="A973" s="58" t="s">
        <v>2116</v>
      </c>
      <c r="B973" s="58" t="s">
        <v>2</v>
      </c>
      <c r="D973" s="58" t="s">
        <v>1905</v>
      </c>
      <c r="E973" s="64">
        <v>41640</v>
      </c>
      <c r="F973" s="64">
        <v>42004</v>
      </c>
      <c r="G973" s="58" t="s">
        <v>1898</v>
      </c>
      <c r="H973" s="58">
        <v>1</v>
      </c>
      <c r="I973" s="58"/>
      <c r="J973" s="58"/>
      <c r="K973" s="58"/>
      <c r="L973" s="58"/>
      <c r="M973" s="58"/>
      <c r="N973" s="58"/>
      <c r="O973" s="58"/>
      <c r="P973" s="58"/>
      <c r="Q973" s="58"/>
      <c r="R973" s="58"/>
      <c r="S973" s="58"/>
      <c r="T973" s="58"/>
      <c r="U973" s="58"/>
      <c r="V973" s="58"/>
      <c r="W973" s="58"/>
      <c r="X973" s="58"/>
      <c r="Y973" s="58"/>
      <c r="Z973" s="58"/>
      <c r="AA973" s="58"/>
      <c r="AB973" s="58"/>
      <c r="AC973" s="58"/>
      <c r="AD973" s="58"/>
      <c r="AE973" s="58"/>
      <c r="AF973" s="58" t="s">
        <v>3304</v>
      </c>
    </row>
    <row r="974" spans="1:32">
      <c r="A974" s="58" t="s">
        <v>2116</v>
      </c>
      <c r="B974" s="58" t="s">
        <v>2</v>
      </c>
      <c r="D974" s="58" t="s">
        <v>1908</v>
      </c>
      <c r="E974" s="64">
        <v>41640</v>
      </c>
      <c r="F974" s="64">
        <v>42004</v>
      </c>
      <c r="G974" s="58" t="s">
        <v>1903</v>
      </c>
      <c r="H974" s="58">
        <v>0.4</v>
      </c>
      <c r="I974" s="58">
        <v>0.4</v>
      </c>
      <c r="J974" s="58">
        <v>0.4</v>
      </c>
      <c r="K974" s="58">
        <v>0.4</v>
      </c>
      <c r="L974" s="58">
        <v>0.4</v>
      </c>
      <c r="M974" s="58">
        <v>0.4</v>
      </c>
      <c r="N974" s="58">
        <v>0.4</v>
      </c>
      <c r="O974" s="58">
        <v>0.5</v>
      </c>
      <c r="P974" s="58">
        <v>0.6</v>
      </c>
      <c r="Q974" s="58">
        <v>0.6</v>
      </c>
      <c r="R974" s="58">
        <v>0.6</v>
      </c>
      <c r="S974" s="58">
        <v>0.6</v>
      </c>
      <c r="T974" s="58">
        <v>0.6</v>
      </c>
      <c r="U974" s="58">
        <v>0.6</v>
      </c>
      <c r="V974" s="58">
        <v>0.6</v>
      </c>
      <c r="W974" s="58">
        <v>0.6</v>
      </c>
      <c r="X974" s="58">
        <v>0.6</v>
      </c>
      <c r="Y974" s="58">
        <v>0.5</v>
      </c>
      <c r="Z974" s="58">
        <v>0.5</v>
      </c>
      <c r="AA974" s="58">
        <v>0.4</v>
      </c>
      <c r="AB974" s="58">
        <v>0.4</v>
      </c>
      <c r="AC974" s="58">
        <v>0.4</v>
      </c>
      <c r="AD974" s="58">
        <v>0.4</v>
      </c>
      <c r="AE974" s="58">
        <v>0.4</v>
      </c>
      <c r="AF974" s="58" t="s">
        <v>3304</v>
      </c>
    </row>
    <row r="975" spans="1:32">
      <c r="A975" s="58" t="s">
        <v>2116</v>
      </c>
      <c r="B975" s="58" t="s">
        <v>2</v>
      </c>
      <c r="D975" s="58" t="s">
        <v>1966</v>
      </c>
      <c r="E975" s="64">
        <v>41640</v>
      </c>
      <c r="F975" s="64">
        <v>42004</v>
      </c>
      <c r="G975" s="58" t="s">
        <v>1903</v>
      </c>
      <c r="H975" s="58">
        <v>0.4</v>
      </c>
      <c r="I975" s="58">
        <v>0.4</v>
      </c>
      <c r="J975" s="58">
        <v>0.4</v>
      </c>
      <c r="K975" s="58">
        <v>0.4</v>
      </c>
      <c r="L975" s="58">
        <v>0.4</v>
      </c>
      <c r="M975" s="58">
        <v>0.4</v>
      </c>
      <c r="N975" s="58">
        <v>0.4</v>
      </c>
      <c r="O975" s="58">
        <v>0.5</v>
      </c>
      <c r="P975" s="58">
        <v>0.6</v>
      </c>
      <c r="Q975" s="58">
        <v>0.8</v>
      </c>
      <c r="R975" s="58">
        <v>0.8</v>
      </c>
      <c r="S975" s="58">
        <v>0.8</v>
      </c>
      <c r="T975" s="58">
        <v>0.8</v>
      </c>
      <c r="U975" s="58">
        <v>0.8</v>
      </c>
      <c r="V975" s="58">
        <v>0.8</v>
      </c>
      <c r="W975" s="58">
        <v>0.8</v>
      </c>
      <c r="X975" s="58">
        <v>0.8</v>
      </c>
      <c r="Y975" s="58">
        <v>0.6</v>
      </c>
      <c r="Z975" s="58">
        <v>0.5</v>
      </c>
      <c r="AA975" s="58">
        <v>0.5</v>
      </c>
      <c r="AB975" s="58">
        <v>0.4</v>
      </c>
      <c r="AC975" s="58">
        <v>0.4</v>
      </c>
      <c r="AD975" s="58">
        <v>0.4</v>
      </c>
      <c r="AE975" s="58">
        <v>0.4</v>
      </c>
      <c r="AF975" s="58" t="s">
        <v>3304</v>
      </c>
    </row>
    <row r="976" spans="1:32">
      <c r="A976" s="58" t="s">
        <v>2117</v>
      </c>
      <c r="B976" s="58" t="s">
        <v>2</v>
      </c>
      <c r="D976" s="58" t="s">
        <v>1906</v>
      </c>
      <c r="E976" s="64">
        <v>41640</v>
      </c>
      <c r="F976" s="64">
        <v>42004</v>
      </c>
      <c r="G976" s="58" t="s">
        <v>1903</v>
      </c>
      <c r="H976" s="58">
        <v>0</v>
      </c>
      <c r="I976" s="58">
        <v>0</v>
      </c>
      <c r="J976" s="58">
        <v>0</v>
      </c>
      <c r="K976" s="58">
        <v>0</v>
      </c>
      <c r="L976" s="58">
        <v>0</v>
      </c>
      <c r="M976" s="58">
        <v>0</v>
      </c>
      <c r="N976" s="58">
        <v>0</v>
      </c>
      <c r="O976" s="58">
        <v>0</v>
      </c>
      <c r="P976" s="58">
        <v>0.05</v>
      </c>
      <c r="Q976" s="58">
        <v>0.05</v>
      </c>
      <c r="R976" s="58">
        <v>0.05</v>
      </c>
      <c r="S976" s="58">
        <v>0.05</v>
      </c>
      <c r="T976" s="58">
        <v>0.05</v>
      </c>
      <c r="U976" s="58">
        <v>0.05</v>
      </c>
      <c r="V976" s="58">
        <v>0.05</v>
      </c>
      <c r="W976" s="58">
        <v>0.05</v>
      </c>
      <c r="X976" s="58">
        <v>0</v>
      </c>
      <c r="Y976" s="58">
        <v>0</v>
      </c>
      <c r="Z976" s="58">
        <v>0</v>
      </c>
      <c r="AA976" s="58">
        <v>0</v>
      </c>
      <c r="AB976" s="58">
        <v>0</v>
      </c>
      <c r="AC976" s="58">
        <v>0</v>
      </c>
      <c r="AD976" s="58">
        <v>0</v>
      </c>
      <c r="AE976" s="58">
        <v>0</v>
      </c>
      <c r="AF976" s="58" t="s">
        <v>3304</v>
      </c>
    </row>
    <row r="977" spans="1:32">
      <c r="A977" s="58" t="s">
        <v>2117</v>
      </c>
      <c r="B977" s="58" t="s">
        <v>2</v>
      </c>
      <c r="D977" s="58" t="s">
        <v>1904</v>
      </c>
      <c r="E977" s="64">
        <v>41640</v>
      </c>
      <c r="F977" s="64">
        <v>42004</v>
      </c>
      <c r="G977" s="58" t="s">
        <v>1898</v>
      </c>
      <c r="H977" s="58">
        <v>0</v>
      </c>
      <c r="I977" s="58"/>
      <c r="J977" s="58"/>
      <c r="K977" s="58"/>
      <c r="L977" s="58"/>
      <c r="M977" s="58"/>
      <c r="N977" s="58"/>
      <c r="O977" s="58"/>
      <c r="P977" s="58"/>
      <c r="Q977" s="58"/>
      <c r="R977" s="58"/>
      <c r="S977" s="58"/>
      <c r="T977" s="58"/>
      <c r="U977" s="58"/>
      <c r="V977" s="58"/>
      <c r="W977" s="58"/>
      <c r="X977" s="58"/>
      <c r="Y977" s="58"/>
      <c r="Z977" s="58"/>
      <c r="AA977" s="58"/>
      <c r="AB977" s="58"/>
      <c r="AC977" s="58"/>
      <c r="AD977" s="58"/>
      <c r="AE977" s="58"/>
      <c r="AF977" s="58" t="s">
        <v>3304</v>
      </c>
    </row>
    <row r="978" spans="1:32">
      <c r="A978" s="58" t="s">
        <v>2117</v>
      </c>
      <c r="B978" s="58" t="s">
        <v>2</v>
      </c>
      <c r="D978" s="58" t="s">
        <v>1905</v>
      </c>
      <c r="E978" s="64">
        <v>41640</v>
      </c>
      <c r="F978" s="64">
        <v>42004</v>
      </c>
      <c r="G978" s="58" t="s">
        <v>1898</v>
      </c>
      <c r="H978" s="58">
        <v>1</v>
      </c>
      <c r="I978" s="58"/>
      <c r="J978" s="58"/>
      <c r="K978" s="58"/>
      <c r="L978" s="58"/>
      <c r="M978" s="58"/>
      <c r="N978" s="58"/>
      <c r="O978" s="58"/>
      <c r="P978" s="58"/>
      <c r="Q978" s="58"/>
      <c r="R978" s="58"/>
      <c r="S978" s="58"/>
      <c r="T978" s="58"/>
      <c r="U978" s="58"/>
      <c r="V978" s="58"/>
      <c r="W978" s="58"/>
      <c r="X978" s="58"/>
      <c r="Y978" s="58"/>
      <c r="Z978" s="58"/>
      <c r="AA978" s="58"/>
      <c r="AB978" s="58"/>
      <c r="AC978" s="58"/>
      <c r="AD978" s="58"/>
      <c r="AE978" s="58"/>
      <c r="AF978" s="58" t="s">
        <v>3304</v>
      </c>
    </row>
    <row r="979" spans="1:32">
      <c r="A979" s="58" t="s">
        <v>2117</v>
      </c>
      <c r="B979" s="58" t="s">
        <v>2</v>
      </c>
      <c r="D979" s="58" t="s">
        <v>1908</v>
      </c>
      <c r="E979" s="64">
        <v>41640</v>
      </c>
      <c r="F979" s="64">
        <v>42004</v>
      </c>
      <c r="G979" s="58" t="s">
        <v>1903</v>
      </c>
      <c r="H979" s="58">
        <v>0</v>
      </c>
      <c r="I979" s="58">
        <v>0</v>
      </c>
      <c r="J979" s="58">
        <v>0</v>
      </c>
      <c r="K979" s="58">
        <v>0</v>
      </c>
      <c r="L979" s="58">
        <v>0</v>
      </c>
      <c r="M979" s="58">
        <v>0</v>
      </c>
      <c r="N979" s="58">
        <v>0</v>
      </c>
      <c r="O979" s="58">
        <v>0.1</v>
      </c>
      <c r="P979" s="58">
        <v>0.3</v>
      </c>
      <c r="Q979" s="58">
        <v>0.4</v>
      </c>
      <c r="R979" s="58">
        <v>0.4</v>
      </c>
      <c r="S979" s="58">
        <v>0.4</v>
      </c>
      <c r="T979" s="58">
        <v>0.4</v>
      </c>
      <c r="U979" s="58">
        <v>0.4</v>
      </c>
      <c r="V979" s="58">
        <v>0.4</v>
      </c>
      <c r="W979" s="58">
        <v>0.4</v>
      </c>
      <c r="X979" s="58">
        <v>0.4</v>
      </c>
      <c r="Y979" s="58">
        <v>0.1</v>
      </c>
      <c r="Z979" s="58">
        <v>0.1</v>
      </c>
      <c r="AA979" s="58">
        <v>0</v>
      </c>
      <c r="AB979" s="58">
        <v>0</v>
      </c>
      <c r="AC979" s="58">
        <v>0</v>
      </c>
      <c r="AD979" s="58">
        <v>0</v>
      </c>
      <c r="AE979" s="58">
        <v>0</v>
      </c>
      <c r="AF979" s="58" t="s">
        <v>3304</v>
      </c>
    </row>
    <row r="980" spans="1:32">
      <c r="A980" s="58" t="s">
        <v>2117</v>
      </c>
      <c r="B980" s="58" t="s">
        <v>2</v>
      </c>
      <c r="D980" s="58" t="s">
        <v>1966</v>
      </c>
      <c r="E980" s="64">
        <v>41640</v>
      </c>
      <c r="F980" s="64">
        <v>42004</v>
      </c>
      <c r="G980" s="58" t="s">
        <v>1903</v>
      </c>
      <c r="H980" s="58">
        <v>0</v>
      </c>
      <c r="I980" s="58">
        <v>0</v>
      </c>
      <c r="J980" s="58">
        <v>0</v>
      </c>
      <c r="K980" s="58">
        <v>0</v>
      </c>
      <c r="L980" s="58">
        <v>0</v>
      </c>
      <c r="M980" s="58">
        <v>0</v>
      </c>
      <c r="N980" s="58">
        <v>0</v>
      </c>
      <c r="O980" s="58">
        <v>0.1</v>
      </c>
      <c r="P980" s="58">
        <v>0.5</v>
      </c>
      <c r="Q980" s="58">
        <v>0.8</v>
      </c>
      <c r="R980" s="58">
        <v>0.8</v>
      </c>
      <c r="S980" s="58">
        <v>0.8</v>
      </c>
      <c r="T980" s="58">
        <v>0.8</v>
      </c>
      <c r="U980" s="58">
        <v>0.8</v>
      </c>
      <c r="V980" s="58">
        <v>0.8</v>
      </c>
      <c r="W980" s="58">
        <v>0.8</v>
      </c>
      <c r="X980" s="58">
        <v>0.8</v>
      </c>
      <c r="Y980" s="58">
        <v>0.5</v>
      </c>
      <c r="Z980" s="58">
        <v>0.3</v>
      </c>
      <c r="AA980" s="58">
        <v>0.3</v>
      </c>
      <c r="AB980" s="58">
        <v>0.2</v>
      </c>
      <c r="AC980" s="58">
        <v>0.2</v>
      </c>
      <c r="AD980" s="58">
        <v>0</v>
      </c>
      <c r="AE980" s="58">
        <v>0</v>
      </c>
      <c r="AF980" s="58" t="s">
        <v>3304</v>
      </c>
    </row>
    <row r="981" spans="1:32">
      <c r="A981" s="58" t="s">
        <v>2118</v>
      </c>
      <c r="B981" s="58" t="s">
        <v>1910</v>
      </c>
      <c r="D981" s="58" t="s">
        <v>2119</v>
      </c>
      <c r="E981" s="64">
        <v>41640</v>
      </c>
      <c r="F981" s="64">
        <v>42004</v>
      </c>
      <c r="G981" s="58" t="s">
        <v>1903</v>
      </c>
      <c r="H981" s="58">
        <v>0.3</v>
      </c>
      <c r="I981" s="58">
        <v>0.3</v>
      </c>
      <c r="J981" s="58">
        <v>0.3</v>
      </c>
      <c r="K981" s="58">
        <v>0.3</v>
      </c>
      <c r="L981" s="58">
        <v>0.3</v>
      </c>
      <c r="M981" s="58">
        <v>0.3</v>
      </c>
      <c r="N981" s="58">
        <v>0.3</v>
      </c>
      <c r="O981" s="58">
        <v>0.3</v>
      </c>
      <c r="P981" s="58">
        <v>0.4</v>
      </c>
      <c r="Q981" s="58">
        <v>0.5</v>
      </c>
      <c r="R981" s="58">
        <v>0.6</v>
      </c>
      <c r="S981" s="58">
        <v>0.6</v>
      </c>
      <c r="T981" s="58">
        <v>0.6</v>
      </c>
      <c r="U981" s="58">
        <v>0.6</v>
      </c>
      <c r="V981" s="58">
        <v>0.6</v>
      </c>
      <c r="W981" s="58">
        <v>0.6</v>
      </c>
      <c r="X981" s="58">
        <v>0.6</v>
      </c>
      <c r="Y981" s="58">
        <v>0.5</v>
      </c>
      <c r="Z981" s="58">
        <v>0.3</v>
      </c>
      <c r="AA981" s="58">
        <v>0.3</v>
      </c>
      <c r="AB981" s="58">
        <v>0.3</v>
      </c>
      <c r="AC981" s="58">
        <v>0.3</v>
      </c>
      <c r="AD981" s="58">
        <v>0.3</v>
      </c>
      <c r="AE981" s="58">
        <v>0.3</v>
      </c>
      <c r="AF981" s="58" t="s">
        <v>3304</v>
      </c>
    </row>
    <row r="982" spans="1:32">
      <c r="A982" s="58" t="s">
        <v>2118</v>
      </c>
      <c r="B982" s="58" t="s">
        <v>1910</v>
      </c>
      <c r="D982" s="58" t="s">
        <v>2120</v>
      </c>
      <c r="E982" s="64">
        <v>41640</v>
      </c>
      <c r="F982" s="64">
        <v>42004</v>
      </c>
      <c r="G982" s="58" t="s">
        <v>1903</v>
      </c>
      <c r="H982" s="58">
        <v>0.3</v>
      </c>
      <c r="I982" s="58">
        <v>0.3</v>
      </c>
      <c r="J982" s="58">
        <v>0.3</v>
      </c>
      <c r="K982" s="58">
        <v>0.3</v>
      </c>
      <c r="L982" s="58">
        <v>0.3</v>
      </c>
      <c r="M982" s="58">
        <v>0.3</v>
      </c>
      <c r="N982" s="58">
        <v>0.3</v>
      </c>
      <c r="O982" s="58">
        <v>0.5</v>
      </c>
      <c r="P982" s="58">
        <v>0.57999999999999996</v>
      </c>
      <c r="Q982" s="58">
        <v>0.66</v>
      </c>
      <c r="R982" s="58">
        <v>0.78</v>
      </c>
      <c r="S982" s="58">
        <v>0.82</v>
      </c>
      <c r="T982" s="58">
        <v>0.71</v>
      </c>
      <c r="U982" s="58">
        <v>0.82</v>
      </c>
      <c r="V982" s="58">
        <v>0.78</v>
      </c>
      <c r="W982" s="58">
        <v>0.74</v>
      </c>
      <c r="X982" s="58">
        <v>0.63</v>
      </c>
      <c r="Y982" s="58">
        <v>0.41</v>
      </c>
      <c r="Z982" s="58">
        <v>0.35</v>
      </c>
      <c r="AA982" s="58">
        <v>0.35</v>
      </c>
      <c r="AB982" s="58">
        <v>0.35</v>
      </c>
      <c r="AC982" s="58">
        <v>0.3</v>
      </c>
      <c r="AD982" s="58">
        <v>0.3</v>
      </c>
      <c r="AE982" s="58">
        <v>0.3</v>
      </c>
      <c r="AF982" s="58" t="s">
        <v>3304</v>
      </c>
    </row>
    <row r="983" spans="1:32">
      <c r="A983" s="58" t="s">
        <v>2121</v>
      </c>
      <c r="B983" s="58" t="s">
        <v>1910</v>
      </c>
      <c r="D983" s="58" t="s">
        <v>1906</v>
      </c>
      <c r="E983" s="64">
        <v>41640</v>
      </c>
      <c r="F983" s="64">
        <v>42004</v>
      </c>
      <c r="G983" s="58" t="s">
        <v>1903</v>
      </c>
      <c r="H983" s="58">
        <v>0</v>
      </c>
      <c r="I983" s="58">
        <v>0</v>
      </c>
      <c r="J983" s="58">
        <v>0</v>
      </c>
      <c r="K983" s="58">
        <v>0</v>
      </c>
      <c r="L983" s="58">
        <v>0</v>
      </c>
      <c r="M983" s="58">
        <v>0</v>
      </c>
      <c r="N983" s="58">
        <v>0</v>
      </c>
      <c r="O983" s="58">
        <v>0</v>
      </c>
      <c r="P983" s="58">
        <v>0.01</v>
      </c>
      <c r="Q983" s="58">
        <v>0.01</v>
      </c>
      <c r="R983" s="58">
        <v>0.01</v>
      </c>
      <c r="S983" s="58">
        <v>0.01</v>
      </c>
      <c r="T983" s="58">
        <v>0.01</v>
      </c>
      <c r="U983" s="58">
        <v>0.01</v>
      </c>
      <c r="V983" s="58">
        <v>0.01</v>
      </c>
      <c r="W983" s="58">
        <v>0.01</v>
      </c>
      <c r="X983" s="58">
        <v>0</v>
      </c>
      <c r="Y983" s="58">
        <v>0</v>
      </c>
      <c r="Z983" s="58">
        <v>0</v>
      </c>
      <c r="AA983" s="58">
        <v>0</v>
      </c>
      <c r="AB983" s="58">
        <v>0</v>
      </c>
      <c r="AC983" s="58">
        <v>0</v>
      </c>
      <c r="AD983" s="58">
        <v>0</v>
      </c>
      <c r="AE983" s="58">
        <v>0</v>
      </c>
      <c r="AF983" s="58" t="s">
        <v>3304</v>
      </c>
    </row>
    <row r="984" spans="1:32">
      <c r="A984" s="58" t="s">
        <v>2121</v>
      </c>
      <c r="B984" s="58" t="s">
        <v>1910</v>
      </c>
      <c r="D984" s="58" t="s">
        <v>1912</v>
      </c>
      <c r="E984" s="64">
        <v>41640</v>
      </c>
      <c r="F984" s="64">
        <v>42004</v>
      </c>
      <c r="G984" s="58" t="s">
        <v>1903</v>
      </c>
      <c r="H984" s="58">
        <v>0</v>
      </c>
      <c r="I984" s="58">
        <v>0</v>
      </c>
      <c r="J984" s="58">
        <v>0</v>
      </c>
      <c r="K984" s="58">
        <v>0</v>
      </c>
      <c r="L984" s="58">
        <v>0</v>
      </c>
      <c r="M984" s="58">
        <v>0</v>
      </c>
      <c r="N984" s="58">
        <v>0</v>
      </c>
      <c r="O984" s="58">
        <v>0.01</v>
      </c>
      <c r="P984" s="58">
        <v>0.2</v>
      </c>
      <c r="Q984" s="58">
        <v>0.28000000000000003</v>
      </c>
      <c r="R984" s="58">
        <v>0.3</v>
      </c>
      <c r="S984" s="58">
        <v>0.3</v>
      </c>
      <c r="T984" s="58">
        <v>0.24</v>
      </c>
      <c r="U984" s="58">
        <v>0.24</v>
      </c>
      <c r="V984" s="58">
        <v>0.23</v>
      </c>
      <c r="W984" s="58">
        <v>0.23</v>
      </c>
      <c r="X984" s="58">
        <v>0.23</v>
      </c>
      <c r="Y984" s="58">
        <v>0.1</v>
      </c>
      <c r="Z984" s="58">
        <v>0.1</v>
      </c>
      <c r="AA984" s="58">
        <v>0</v>
      </c>
      <c r="AB984" s="58">
        <v>0</v>
      </c>
      <c r="AC984" s="58">
        <v>0</v>
      </c>
      <c r="AD984" s="58">
        <v>0</v>
      </c>
      <c r="AE984" s="58">
        <v>0</v>
      </c>
      <c r="AF984" s="58" t="s">
        <v>3304</v>
      </c>
    </row>
    <row r="985" spans="1:32">
      <c r="A985" s="58" t="s">
        <v>2121</v>
      </c>
      <c r="B985" s="58" t="s">
        <v>1910</v>
      </c>
      <c r="D985" s="58" t="s">
        <v>2120</v>
      </c>
      <c r="E985" s="64">
        <v>41640</v>
      </c>
      <c r="F985" s="64">
        <v>42004</v>
      </c>
      <c r="G985" s="58" t="s">
        <v>1903</v>
      </c>
      <c r="H985" s="58">
        <v>0</v>
      </c>
      <c r="I985" s="58">
        <v>0</v>
      </c>
      <c r="J985" s="58">
        <v>0</v>
      </c>
      <c r="K985" s="58">
        <v>0</v>
      </c>
      <c r="L985" s="58">
        <v>0</v>
      </c>
      <c r="M985" s="58">
        <v>0</v>
      </c>
      <c r="N985" s="58">
        <v>0</v>
      </c>
      <c r="O985" s="58">
        <v>0.17</v>
      </c>
      <c r="P985" s="58">
        <v>0.57999999999999996</v>
      </c>
      <c r="Q985" s="58">
        <v>0.66</v>
      </c>
      <c r="R985" s="58">
        <v>0.78</v>
      </c>
      <c r="S985" s="58">
        <v>0.82</v>
      </c>
      <c r="T985" s="58">
        <v>0.71</v>
      </c>
      <c r="U985" s="58">
        <v>0.82</v>
      </c>
      <c r="V985" s="58">
        <v>0.78</v>
      </c>
      <c r="W985" s="58">
        <v>0.74</v>
      </c>
      <c r="X985" s="58">
        <v>0.63</v>
      </c>
      <c r="Y985" s="58">
        <v>0.41</v>
      </c>
      <c r="Z985" s="58">
        <v>0.18</v>
      </c>
      <c r="AA985" s="58">
        <v>0.18</v>
      </c>
      <c r="AB985" s="58">
        <v>0.18</v>
      </c>
      <c r="AC985" s="58">
        <v>0.1</v>
      </c>
      <c r="AD985" s="58">
        <v>0</v>
      </c>
      <c r="AE985" s="58">
        <v>0</v>
      </c>
      <c r="AF985" s="58" t="s">
        <v>3304</v>
      </c>
    </row>
    <row r="986" spans="1:32">
      <c r="A986" s="58" t="s">
        <v>2122</v>
      </c>
      <c r="B986" s="58" t="s">
        <v>1913</v>
      </c>
      <c r="C986" s="58" t="s">
        <v>1914</v>
      </c>
      <c r="D986" s="58" t="s">
        <v>1897</v>
      </c>
      <c r="E986" s="64">
        <v>41640</v>
      </c>
      <c r="F986" s="64">
        <v>42004</v>
      </c>
      <c r="G986" s="58" t="s">
        <v>1898</v>
      </c>
      <c r="H986" s="58">
        <v>24</v>
      </c>
      <c r="I986" s="58"/>
      <c r="J986" s="58"/>
      <c r="K986" s="58"/>
      <c r="L986" s="58"/>
      <c r="M986" s="58"/>
      <c r="N986" s="58"/>
      <c r="O986" s="58"/>
      <c r="P986" s="58"/>
      <c r="Q986" s="58"/>
      <c r="R986" s="58"/>
      <c r="S986" s="58"/>
      <c r="T986" s="58"/>
      <c r="U986" s="58"/>
      <c r="V986" s="58"/>
      <c r="W986" s="58"/>
      <c r="X986" s="58"/>
      <c r="Y986" s="58"/>
      <c r="Z986" s="58"/>
      <c r="AA986" s="58"/>
      <c r="AB986" s="58"/>
      <c r="AC986" s="58"/>
      <c r="AD986" s="58"/>
      <c r="AE986" s="58"/>
      <c r="AF986" s="58" t="s">
        <v>3304</v>
      </c>
    </row>
    <row r="987" spans="1:32">
      <c r="A987" s="58" t="s">
        <v>2123</v>
      </c>
      <c r="B987" s="58" t="s">
        <v>1916</v>
      </c>
      <c r="C987" s="58" t="s">
        <v>1900</v>
      </c>
      <c r="D987" s="58" t="s">
        <v>1911</v>
      </c>
      <c r="E987" s="64">
        <v>41640</v>
      </c>
      <c r="F987" s="64">
        <v>42004</v>
      </c>
      <c r="G987" s="58" t="s">
        <v>1898</v>
      </c>
      <c r="H987" s="58">
        <v>0.5</v>
      </c>
      <c r="I987" s="58"/>
      <c r="J987" s="58"/>
      <c r="K987" s="58"/>
      <c r="L987" s="58"/>
      <c r="M987" s="58"/>
      <c r="N987" s="58"/>
      <c r="O987" s="58"/>
      <c r="P987" s="58"/>
      <c r="Q987" s="58"/>
      <c r="R987" s="58"/>
      <c r="S987" s="58"/>
      <c r="T987" s="58"/>
      <c r="U987" s="58"/>
      <c r="V987" s="58"/>
      <c r="W987" s="58"/>
      <c r="X987" s="58"/>
      <c r="Y987" s="58"/>
      <c r="Z987" s="58"/>
      <c r="AA987" s="58"/>
      <c r="AB987" s="58"/>
      <c r="AC987" s="58"/>
      <c r="AD987" s="58"/>
      <c r="AE987" s="58"/>
      <c r="AF987" s="58" t="s">
        <v>3304</v>
      </c>
    </row>
    <row r="988" spans="1:32">
      <c r="A988" s="58" t="s">
        <v>2123</v>
      </c>
      <c r="B988" s="58" t="s">
        <v>1916</v>
      </c>
      <c r="C988" s="58" t="s">
        <v>1900</v>
      </c>
      <c r="D988" s="58" t="s">
        <v>1904</v>
      </c>
      <c r="E988" s="64">
        <v>41640</v>
      </c>
      <c r="F988" s="64">
        <v>42004</v>
      </c>
      <c r="G988" s="58" t="s">
        <v>1898</v>
      </c>
      <c r="H988" s="58">
        <v>1</v>
      </c>
      <c r="I988" s="58"/>
      <c r="J988" s="58"/>
      <c r="K988" s="58"/>
      <c r="L988" s="58"/>
      <c r="M988" s="58"/>
      <c r="N988" s="58"/>
      <c r="O988" s="58"/>
      <c r="P988" s="58"/>
      <c r="Q988" s="58"/>
      <c r="R988" s="58"/>
      <c r="S988" s="58"/>
      <c r="T988" s="58"/>
      <c r="U988" s="58"/>
      <c r="V988" s="58"/>
      <c r="W988" s="58"/>
      <c r="X988" s="58"/>
      <c r="Y988" s="58"/>
      <c r="Z988" s="58"/>
      <c r="AA988" s="58"/>
      <c r="AB988" s="58"/>
      <c r="AC988" s="58"/>
      <c r="AD988" s="58"/>
      <c r="AE988" s="58"/>
      <c r="AF988" s="58" t="s">
        <v>3304</v>
      </c>
    </row>
    <row r="989" spans="1:32">
      <c r="A989" s="58" t="s">
        <v>2123</v>
      </c>
      <c r="B989" s="58" t="s">
        <v>1916</v>
      </c>
      <c r="C989" s="58" t="s">
        <v>1900</v>
      </c>
      <c r="D989" s="58" t="s">
        <v>1918</v>
      </c>
      <c r="E989" s="64">
        <v>41913</v>
      </c>
      <c r="F989" s="64">
        <v>42004</v>
      </c>
      <c r="G989" s="58" t="s">
        <v>1898</v>
      </c>
      <c r="H989" s="58">
        <v>1</v>
      </c>
      <c r="I989" s="58"/>
      <c r="J989" s="58"/>
      <c r="K989" s="58"/>
      <c r="L989" s="58"/>
      <c r="M989" s="58"/>
      <c r="N989" s="58"/>
      <c r="O989" s="58"/>
      <c r="P989" s="58"/>
      <c r="Q989" s="58"/>
      <c r="R989" s="58"/>
      <c r="S989" s="58"/>
      <c r="T989" s="58"/>
      <c r="U989" s="58"/>
      <c r="V989" s="58"/>
      <c r="W989" s="58"/>
      <c r="X989" s="58"/>
      <c r="Y989" s="58"/>
      <c r="Z989" s="58"/>
      <c r="AA989" s="58"/>
      <c r="AB989" s="58"/>
      <c r="AC989" s="58"/>
      <c r="AD989" s="58"/>
      <c r="AE989" s="58"/>
      <c r="AF989" s="58" t="s">
        <v>3304</v>
      </c>
    </row>
    <row r="990" spans="1:32">
      <c r="A990" s="58" t="s">
        <v>2123</v>
      </c>
      <c r="B990" s="58" t="s">
        <v>1916</v>
      </c>
      <c r="C990" s="58" t="s">
        <v>1900</v>
      </c>
      <c r="D990" s="58" t="s">
        <v>1918</v>
      </c>
      <c r="E990" s="64">
        <v>41640</v>
      </c>
      <c r="F990" s="64">
        <v>41759</v>
      </c>
      <c r="G990" s="58" t="s">
        <v>1898</v>
      </c>
      <c r="H990" s="58">
        <v>1</v>
      </c>
      <c r="I990" s="58"/>
      <c r="J990" s="58"/>
      <c r="K990" s="58"/>
      <c r="L990" s="58"/>
      <c r="M990" s="58"/>
      <c r="N990" s="58"/>
      <c r="O990" s="58"/>
      <c r="P990" s="58"/>
      <c r="Q990" s="58"/>
      <c r="R990" s="58"/>
      <c r="S990" s="58"/>
      <c r="T990" s="58"/>
      <c r="U990" s="58"/>
      <c r="V990" s="58"/>
      <c r="W990" s="58"/>
      <c r="X990" s="58"/>
      <c r="Y990" s="58"/>
      <c r="Z990" s="58"/>
      <c r="AA990" s="58"/>
      <c r="AB990" s="58"/>
      <c r="AC990" s="58"/>
      <c r="AD990" s="58"/>
      <c r="AE990" s="58"/>
      <c r="AF990" s="58" t="s">
        <v>3304</v>
      </c>
    </row>
    <row r="991" spans="1:32">
      <c r="A991" s="58" t="s">
        <v>2124</v>
      </c>
      <c r="B991" s="58" t="s">
        <v>1896</v>
      </c>
      <c r="C991" s="58" t="s">
        <v>1914</v>
      </c>
      <c r="D991" s="58" t="s">
        <v>1897</v>
      </c>
      <c r="E991" s="64">
        <v>41640</v>
      </c>
      <c r="F991" s="64">
        <v>42004</v>
      </c>
      <c r="G991" s="58" t="s">
        <v>1898</v>
      </c>
      <c r="H991" s="58">
        <v>12.8</v>
      </c>
      <c r="I991" s="58"/>
      <c r="J991" s="58"/>
      <c r="K991" s="58"/>
      <c r="L991" s="58"/>
      <c r="M991" s="58"/>
      <c r="N991" s="58"/>
      <c r="O991" s="58"/>
      <c r="P991" s="58"/>
      <c r="Q991" s="58"/>
      <c r="R991" s="58"/>
      <c r="S991" s="58"/>
      <c r="T991" s="58"/>
      <c r="U991" s="58"/>
      <c r="V991" s="58"/>
      <c r="W991" s="58"/>
      <c r="X991" s="58"/>
      <c r="Y991" s="58"/>
      <c r="Z991" s="58"/>
      <c r="AA991" s="58"/>
      <c r="AB991" s="58"/>
      <c r="AC991" s="58"/>
      <c r="AD991" s="58"/>
      <c r="AE991" s="58"/>
      <c r="AF991" s="58" t="s">
        <v>3304</v>
      </c>
    </row>
    <row r="992" spans="1:32">
      <c r="A992" s="58" t="s">
        <v>2125</v>
      </c>
      <c r="B992" s="58" t="s">
        <v>1896</v>
      </c>
      <c r="D992" s="58" t="s">
        <v>1897</v>
      </c>
      <c r="E992" s="64">
        <v>41640</v>
      </c>
      <c r="F992" s="64">
        <v>42004</v>
      </c>
      <c r="G992" s="58" t="s">
        <v>1898</v>
      </c>
      <c r="H992" s="58">
        <v>1</v>
      </c>
      <c r="I992" s="58"/>
      <c r="J992" s="58"/>
      <c r="K992" s="58"/>
      <c r="L992" s="58"/>
      <c r="M992" s="58"/>
      <c r="N992" s="58"/>
      <c r="O992" s="58"/>
      <c r="P992" s="58"/>
      <c r="Q992" s="58"/>
      <c r="R992" s="58"/>
      <c r="S992" s="58"/>
      <c r="T992" s="58"/>
      <c r="U992" s="58"/>
      <c r="V992" s="58"/>
      <c r="W992" s="58"/>
      <c r="X992" s="58"/>
      <c r="Y992" s="58"/>
      <c r="Z992" s="58"/>
      <c r="AA992" s="58"/>
      <c r="AB992" s="58"/>
      <c r="AC992" s="58"/>
      <c r="AD992" s="58"/>
      <c r="AE992" s="58"/>
      <c r="AF992" s="58" t="s">
        <v>3304</v>
      </c>
    </row>
    <row r="993" spans="1:32">
      <c r="A993" s="58" t="s">
        <v>2126</v>
      </c>
      <c r="B993" s="58" t="s">
        <v>1896</v>
      </c>
      <c r="C993" s="58" t="s">
        <v>1914</v>
      </c>
      <c r="D993" s="58" t="s">
        <v>1897</v>
      </c>
      <c r="E993" s="64">
        <v>41640</v>
      </c>
      <c r="F993" s="64">
        <v>42004</v>
      </c>
      <c r="G993" s="58" t="s">
        <v>1898</v>
      </c>
      <c r="H993" s="58">
        <v>6.7</v>
      </c>
      <c r="I993" s="58"/>
      <c r="J993" s="58"/>
      <c r="K993" s="58"/>
      <c r="L993" s="58"/>
      <c r="M993" s="58"/>
      <c r="N993" s="58"/>
      <c r="O993" s="58"/>
      <c r="P993" s="58"/>
      <c r="Q993" s="58"/>
      <c r="R993" s="58"/>
      <c r="S993" s="58"/>
      <c r="T993" s="58"/>
      <c r="U993" s="58"/>
      <c r="V993" s="58"/>
      <c r="W993" s="58"/>
      <c r="X993" s="58"/>
      <c r="Y993" s="58"/>
      <c r="Z993" s="58"/>
      <c r="AA993" s="58"/>
      <c r="AB993" s="58"/>
      <c r="AC993" s="58"/>
      <c r="AD993" s="58"/>
      <c r="AE993" s="58"/>
      <c r="AF993" s="58" t="s">
        <v>3304</v>
      </c>
    </row>
    <row r="994" spans="1:32">
      <c r="A994" s="58" t="s">
        <v>2127</v>
      </c>
      <c r="B994" s="58" t="s">
        <v>1910</v>
      </c>
      <c r="C994" s="58" t="s">
        <v>1900</v>
      </c>
      <c r="D994" s="58" t="s">
        <v>1897</v>
      </c>
      <c r="E994" s="64">
        <v>41640</v>
      </c>
      <c r="F994" s="64">
        <v>42004</v>
      </c>
      <c r="G994" s="58" t="s">
        <v>1898</v>
      </c>
      <c r="H994" s="58">
        <v>82.22</v>
      </c>
      <c r="I994" s="58"/>
      <c r="J994" s="58"/>
      <c r="K994" s="58"/>
      <c r="L994" s="58"/>
      <c r="M994" s="58"/>
      <c r="N994" s="58"/>
      <c r="O994" s="58"/>
      <c r="P994" s="58"/>
      <c r="Q994" s="58"/>
      <c r="R994" s="58"/>
      <c r="S994" s="58"/>
      <c r="T994" s="58"/>
      <c r="U994" s="58"/>
      <c r="V994" s="58"/>
      <c r="W994" s="58"/>
      <c r="X994" s="58"/>
      <c r="Y994" s="58"/>
      <c r="Z994" s="58"/>
      <c r="AA994" s="58"/>
      <c r="AB994" s="58"/>
      <c r="AC994" s="58"/>
      <c r="AD994" s="58"/>
      <c r="AE994" s="58"/>
      <c r="AF994" s="58" t="s">
        <v>3304</v>
      </c>
    </row>
    <row r="995" spans="1:32">
      <c r="A995" s="58" t="s">
        <v>2128</v>
      </c>
      <c r="B995" s="58" t="s">
        <v>1910</v>
      </c>
      <c r="C995" s="58" t="s">
        <v>1900</v>
      </c>
      <c r="D995" s="58" t="s">
        <v>1897</v>
      </c>
      <c r="E995" s="64">
        <v>41640</v>
      </c>
      <c r="F995" s="64">
        <v>42004</v>
      </c>
      <c r="G995" s="58" t="s">
        <v>1898</v>
      </c>
      <c r="H995" s="58">
        <v>60</v>
      </c>
      <c r="I995" s="58"/>
      <c r="J995" s="58"/>
      <c r="K995" s="58"/>
      <c r="L995" s="58"/>
      <c r="M995" s="58"/>
      <c r="N995" s="58"/>
      <c r="O995" s="58"/>
      <c r="P995" s="58"/>
      <c r="Q995" s="58"/>
      <c r="R995" s="58"/>
      <c r="S995" s="58"/>
      <c r="T995" s="58"/>
      <c r="U995" s="58"/>
      <c r="V995" s="58"/>
      <c r="W995" s="58"/>
      <c r="X995" s="58"/>
      <c r="Y995" s="58"/>
      <c r="Z995" s="58"/>
      <c r="AA995" s="58"/>
      <c r="AB995" s="58"/>
      <c r="AC995" s="58"/>
      <c r="AD995" s="58"/>
      <c r="AE995" s="58"/>
      <c r="AF995" s="58" t="s">
        <v>3304</v>
      </c>
    </row>
    <row r="996" spans="1:32">
      <c r="A996" s="58" t="s">
        <v>2129</v>
      </c>
      <c r="B996" s="58" t="s">
        <v>1896</v>
      </c>
      <c r="D996" s="58" t="s">
        <v>1897</v>
      </c>
      <c r="E996" s="64">
        <v>41640</v>
      </c>
      <c r="F996" s="64">
        <v>42004</v>
      </c>
      <c r="G996" s="58" t="s">
        <v>1898</v>
      </c>
      <c r="H996" s="58">
        <v>4</v>
      </c>
      <c r="I996" s="58"/>
      <c r="J996" s="58"/>
      <c r="K996" s="58"/>
      <c r="L996" s="58"/>
      <c r="M996" s="58"/>
      <c r="N996" s="58"/>
      <c r="O996" s="58"/>
      <c r="P996" s="58"/>
      <c r="Q996" s="58"/>
      <c r="R996" s="58"/>
      <c r="S996" s="58"/>
      <c r="T996" s="58"/>
      <c r="U996" s="58"/>
      <c r="V996" s="58"/>
      <c r="W996" s="58"/>
      <c r="X996" s="58"/>
      <c r="Y996" s="58"/>
      <c r="Z996" s="58"/>
      <c r="AA996" s="58"/>
      <c r="AB996" s="58"/>
      <c r="AC996" s="58"/>
      <c r="AD996" s="58"/>
      <c r="AE996" s="58"/>
      <c r="AF996" s="58" t="s">
        <v>3304</v>
      </c>
    </row>
    <row r="997" spans="1:32">
      <c r="A997" s="58" t="s">
        <v>2130</v>
      </c>
      <c r="B997" s="58" t="s">
        <v>0</v>
      </c>
      <c r="D997" s="58" t="s">
        <v>1897</v>
      </c>
      <c r="E997" s="64">
        <v>41640</v>
      </c>
      <c r="F997" s="64">
        <v>42004</v>
      </c>
      <c r="G997" s="58" t="s">
        <v>1898</v>
      </c>
      <c r="H997" s="58">
        <v>1</v>
      </c>
      <c r="I997" s="58"/>
      <c r="J997" s="58"/>
      <c r="K997" s="58"/>
      <c r="L997" s="58"/>
      <c r="M997" s="58"/>
      <c r="N997" s="58"/>
      <c r="O997" s="58"/>
      <c r="P997" s="58"/>
      <c r="Q997" s="58"/>
      <c r="R997" s="58"/>
      <c r="S997" s="58"/>
      <c r="T997" s="58"/>
      <c r="U997" s="58"/>
      <c r="V997" s="58"/>
      <c r="W997" s="58"/>
      <c r="X997" s="58"/>
      <c r="Y997" s="58"/>
      <c r="Z997" s="58"/>
      <c r="AA997" s="58"/>
      <c r="AB997" s="58"/>
      <c r="AC997" s="58"/>
      <c r="AD997" s="58"/>
      <c r="AE997" s="58"/>
      <c r="AF997" s="58" t="s">
        <v>3304</v>
      </c>
    </row>
    <row r="998" spans="1:32">
      <c r="A998" s="58" t="s">
        <v>2131</v>
      </c>
      <c r="B998" s="58" t="s">
        <v>0</v>
      </c>
      <c r="D998" s="58" t="s">
        <v>1906</v>
      </c>
      <c r="E998" s="64">
        <v>41640</v>
      </c>
      <c r="F998" s="64">
        <v>42004</v>
      </c>
      <c r="G998" s="58" t="s">
        <v>1903</v>
      </c>
      <c r="H998" s="58">
        <v>0.2</v>
      </c>
      <c r="I998" s="58">
        <v>0.2</v>
      </c>
      <c r="J998" s="58">
        <v>0.2</v>
      </c>
      <c r="K998" s="58">
        <v>0.2</v>
      </c>
      <c r="L998" s="58">
        <v>0.2</v>
      </c>
      <c r="M998" s="58">
        <v>0.2</v>
      </c>
      <c r="N998" s="58">
        <v>0.2</v>
      </c>
      <c r="O998" s="58">
        <v>0.2</v>
      </c>
      <c r="P998" s="58">
        <v>0.4</v>
      </c>
      <c r="Q998" s="58">
        <v>0.4</v>
      </c>
      <c r="R998" s="58">
        <v>0.4</v>
      </c>
      <c r="S998" s="58">
        <v>0.4</v>
      </c>
      <c r="T998" s="58">
        <v>0.4</v>
      </c>
      <c r="U998" s="58">
        <v>0.4</v>
      </c>
      <c r="V998" s="58">
        <v>0.4</v>
      </c>
      <c r="W998" s="58">
        <v>0.4</v>
      </c>
      <c r="X998" s="58">
        <v>0.2</v>
      </c>
      <c r="Y998" s="58">
        <v>0.2</v>
      </c>
      <c r="Z998" s="58">
        <v>0.2</v>
      </c>
      <c r="AA998" s="58">
        <v>0.2</v>
      </c>
      <c r="AB998" s="58">
        <v>0.2</v>
      </c>
      <c r="AC998" s="58">
        <v>0.2</v>
      </c>
      <c r="AD998" s="58">
        <v>0.2</v>
      </c>
      <c r="AE998" s="58">
        <v>0.2</v>
      </c>
      <c r="AF998" s="58" t="s">
        <v>3304</v>
      </c>
    </row>
    <row r="999" spans="1:32">
      <c r="A999" s="58" t="s">
        <v>2131</v>
      </c>
      <c r="B999" s="58" t="s">
        <v>0</v>
      </c>
      <c r="D999" s="58" t="s">
        <v>1904</v>
      </c>
      <c r="E999" s="64">
        <v>41640</v>
      </c>
      <c r="F999" s="64">
        <v>42004</v>
      </c>
      <c r="G999" s="58" t="s">
        <v>1898</v>
      </c>
      <c r="H999" s="58">
        <v>0.2</v>
      </c>
      <c r="I999" s="58"/>
      <c r="J999" s="58"/>
      <c r="K999" s="58"/>
      <c r="L999" s="58"/>
      <c r="M999" s="58"/>
      <c r="N999" s="58"/>
      <c r="O999" s="58"/>
      <c r="P999" s="58"/>
      <c r="Q999" s="58"/>
      <c r="R999" s="58"/>
      <c r="S999" s="58"/>
      <c r="T999" s="58"/>
      <c r="U999" s="58"/>
      <c r="V999" s="58"/>
      <c r="W999" s="58"/>
      <c r="X999" s="58"/>
      <c r="Y999" s="58"/>
      <c r="Z999" s="58"/>
      <c r="AA999" s="58"/>
      <c r="AB999" s="58"/>
      <c r="AC999" s="58"/>
      <c r="AD999" s="58"/>
      <c r="AE999" s="58"/>
      <c r="AF999" s="58" t="s">
        <v>3304</v>
      </c>
    </row>
    <row r="1000" spans="1:32">
      <c r="A1000" s="58" t="s">
        <v>2131</v>
      </c>
      <c r="B1000" s="58" t="s">
        <v>0</v>
      </c>
      <c r="D1000" s="58" t="s">
        <v>1905</v>
      </c>
      <c r="E1000" s="64">
        <v>41640</v>
      </c>
      <c r="F1000" s="64">
        <v>42004</v>
      </c>
      <c r="G1000" s="58" t="s">
        <v>1898</v>
      </c>
      <c r="H1000" s="58">
        <v>1</v>
      </c>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c r="AE1000" s="58"/>
      <c r="AF1000" s="58" t="s">
        <v>3304</v>
      </c>
    </row>
    <row r="1001" spans="1:32">
      <c r="A1001" s="58" t="s">
        <v>2131</v>
      </c>
      <c r="B1001" s="58" t="s">
        <v>0</v>
      </c>
      <c r="D1001" s="58" t="s">
        <v>1908</v>
      </c>
      <c r="E1001" s="64">
        <v>41640</v>
      </c>
      <c r="F1001" s="64">
        <v>42004</v>
      </c>
      <c r="G1001" s="58" t="s">
        <v>1903</v>
      </c>
      <c r="H1001" s="58">
        <v>0.2</v>
      </c>
      <c r="I1001" s="58">
        <v>0.2</v>
      </c>
      <c r="J1001" s="58">
        <v>0.2</v>
      </c>
      <c r="K1001" s="58">
        <v>0.2</v>
      </c>
      <c r="L1001" s="58">
        <v>0.2</v>
      </c>
      <c r="M1001" s="58">
        <v>0.2</v>
      </c>
      <c r="N1001" s="58">
        <v>0.2</v>
      </c>
      <c r="O1001" s="58">
        <v>0.4</v>
      </c>
      <c r="P1001" s="58">
        <v>0.46</v>
      </c>
      <c r="Q1001" s="58">
        <v>0.7</v>
      </c>
      <c r="R1001" s="58">
        <v>0.7</v>
      </c>
      <c r="S1001" s="58">
        <v>0.7</v>
      </c>
      <c r="T1001" s="58">
        <v>0.51</v>
      </c>
      <c r="U1001" s="58">
        <v>0.51</v>
      </c>
      <c r="V1001" s="58">
        <v>0.51</v>
      </c>
      <c r="W1001" s="58">
        <v>0.51</v>
      </c>
      <c r="X1001" s="58">
        <v>0.51</v>
      </c>
      <c r="Y1001" s="58">
        <v>0.25</v>
      </c>
      <c r="Z1001" s="58">
        <v>0.2</v>
      </c>
      <c r="AA1001" s="58">
        <v>0.2</v>
      </c>
      <c r="AB1001" s="58">
        <v>0.2</v>
      </c>
      <c r="AC1001" s="58">
        <v>0.2</v>
      </c>
      <c r="AD1001" s="58">
        <v>0.2</v>
      </c>
      <c r="AE1001" s="58">
        <v>0.2</v>
      </c>
      <c r="AF1001" s="58" t="s">
        <v>3304</v>
      </c>
    </row>
    <row r="1002" spans="1:32">
      <c r="A1002" s="58" t="s">
        <v>2131</v>
      </c>
      <c r="B1002" s="58" t="s">
        <v>0</v>
      </c>
      <c r="D1002" s="58" t="s">
        <v>1966</v>
      </c>
      <c r="E1002" s="64">
        <v>41640</v>
      </c>
      <c r="F1002" s="64">
        <v>42004</v>
      </c>
      <c r="G1002" s="58" t="s">
        <v>1903</v>
      </c>
      <c r="H1002" s="58">
        <v>0.2</v>
      </c>
      <c r="I1002" s="58">
        <v>0.2</v>
      </c>
      <c r="J1002" s="58">
        <v>0.2</v>
      </c>
      <c r="K1002" s="58">
        <v>0.2</v>
      </c>
      <c r="L1002" s="58">
        <v>0.2</v>
      </c>
      <c r="M1002" s="58">
        <v>0.2</v>
      </c>
      <c r="N1002" s="58">
        <v>0.2</v>
      </c>
      <c r="O1002" s="58">
        <v>0.5</v>
      </c>
      <c r="P1002" s="58">
        <v>1</v>
      </c>
      <c r="Q1002" s="58">
        <v>1</v>
      </c>
      <c r="R1002" s="58">
        <v>1</v>
      </c>
      <c r="S1002" s="58">
        <v>1</v>
      </c>
      <c r="T1002" s="58">
        <v>1</v>
      </c>
      <c r="U1002" s="58">
        <v>1</v>
      </c>
      <c r="V1002" s="58">
        <v>1</v>
      </c>
      <c r="W1002" s="58">
        <v>1</v>
      </c>
      <c r="X1002" s="58">
        <v>1</v>
      </c>
      <c r="Y1002" s="58">
        <v>1</v>
      </c>
      <c r="Z1002" s="58">
        <v>0.52</v>
      </c>
      <c r="AA1002" s="58">
        <v>0.52</v>
      </c>
      <c r="AB1002" s="58">
        <v>0.52</v>
      </c>
      <c r="AC1002" s="58">
        <v>0.28000000000000003</v>
      </c>
      <c r="AD1002" s="58">
        <v>0.2</v>
      </c>
      <c r="AE1002" s="58">
        <v>0.2</v>
      </c>
      <c r="AF1002" s="58" t="s">
        <v>3304</v>
      </c>
    </row>
    <row r="1003" spans="1:32">
      <c r="A1003" s="58" t="s">
        <v>2132</v>
      </c>
      <c r="B1003" s="58" t="s">
        <v>1896</v>
      </c>
      <c r="D1003" s="58" t="s">
        <v>1897</v>
      </c>
      <c r="E1003" s="64">
        <v>41640</v>
      </c>
      <c r="F1003" s="64">
        <v>42004</v>
      </c>
      <c r="G1003" s="58" t="s">
        <v>1898</v>
      </c>
      <c r="H1003" s="58">
        <v>0.05</v>
      </c>
      <c r="I1003" s="58"/>
      <c r="J1003" s="58"/>
      <c r="K1003" s="58"/>
      <c r="L1003" s="58"/>
      <c r="M1003" s="58"/>
      <c r="N1003" s="58"/>
      <c r="O1003" s="58"/>
      <c r="P1003" s="58"/>
      <c r="Q1003" s="58"/>
      <c r="R1003" s="58"/>
      <c r="S1003" s="58"/>
      <c r="T1003" s="58"/>
      <c r="U1003" s="58"/>
      <c r="V1003" s="58"/>
      <c r="W1003" s="58"/>
      <c r="X1003" s="58"/>
      <c r="Y1003" s="58"/>
      <c r="Z1003" s="58"/>
      <c r="AA1003" s="58"/>
      <c r="AB1003" s="58"/>
      <c r="AC1003" s="58"/>
      <c r="AD1003" s="58"/>
      <c r="AE1003" s="58"/>
      <c r="AF1003" s="58" t="s">
        <v>3304</v>
      </c>
    </row>
    <row r="1004" spans="1:32">
      <c r="A1004" s="58" t="s">
        <v>2133</v>
      </c>
      <c r="B1004" s="58" t="s">
        <v>1896</v>
      </c>
      <c r="D1004" s="58" t="s">
        <v>1897</v>
      </c>
      <c r="E1004" s="64">
        <v>41640</v>
      </c>
      <c r="F1004" s="64">
        <v>42004</v>
      </c>
      <c r="G1004" s="58" t="s">
        <v>1898</v>
      </c>
      <c r="H1004" s="58">
        <v>0.2</v>
      </c>
      <c r="I1004" s="58"/>
      <c r="J1004" s="58"/>
      <c r="K1004" s="58"/>
      <c r="L1004" s="58"/>
      <c r="M1004" s="58"/>
      <c r="N1004" s="58"/>
      <c r="O1004" s="58"/>
      <c r="P1004" s="58"/>
      <c r="Q1004" s="58"/>
      <c r="R1004" s="58"/>
      <c r="S1004" s="58"/>
      <c r="T1004" s="58"/>
      <c r="U1004" s="58"/>
      <c r="V1004" s="58"/>
      <c r="W1004" s="58"/>
      <c r="X1004" s="58"/>
      <c r="Y1004" s="58"/>
      <c r="Z1004" s="58"/>
      <c r="AA1004" s="58"/>
      <c r="AB1004" s="58"/>
      <c r="AC1004" s="58"/>
      <c r="AD1004" s="58"/>
      <c r="AE1004" s="58"/>
      <c r="AF1004" s="58" t="s">
        <v>3304</v>
      </c>
    </row>
    <row r="1005" spans="1:32">
      <c r="A1005" s="58" t="s">
        <v>2134</v>
      </c>
      <c r="B1005" s="58" t="s">
        <v>1896</v>
      </c>
      <c r="C1005" s="58" t="s">
        <v>1914</v>
      </c>
      <c r="D1005" s="58" t="s">
        <v>1897</v>
      </c>
      <c r="E1005" s="64">
        <v>41640</v>
      </c>
      <c r="F1005" s="64">
        <v>42004</v>
      </c>
      <c r="G1005" s="58" t="s">
        <v>1898</v>
      </c>
      <c r="H1005" s="58">
        <v>60</v>
      </c>
      <c r="I1005" s="58"/>
      <c r="J1005" s="58"/>
      <c r="K1005" s="58"/>
      <c r="L1005" s="58"/>
      <c r="M1005" s="58"/>
      <c r="N1005" s="58"/>
      <c r="O1005" s="58"/>
      <c r="P1005" s="58"/>
      <c r="Q1005" s="58"/>
      <c r="R1005" s="58"/>
      <c r="S1005" s="58"/>
      <c r="T1005" s="58"/>
      <c r="U1005" s="58"/>
      <c r="V1005" s="58"/>
      <c r="W1005" s="58"/>
      <c r="X1005" s="58"/>
      <c r="Y1005" s="58"/>
      <c r="Z1005" s="58"/>
      <c r="AA1005" s="58"/>
      <c r="AB1005" s="58"/>
      <c r="AC1005" s="58"/>
      <c r="AD1005" s="58"/>
      <c r="AE1005" s="58"/>
      <c r="AF1005" s="58" t="s">
        <v>3304</v>
      </c>
    </row>
    <row r="1006" spans="1:32">
      <c r="A1006" s="58" t="s">
        <v>2135</v>
      </c>
      <c r="B1006" s="58" t="s">
        <v>1896</v>
      </c>
      <c r="C1006" s="58" t="s">
        <v>1914</v>
      </c>
      <c r="D1006" s="58" t="s">
        <v>1897</v>
      </c>
      <c r="E1006" s="64">
        <v>41640</v>
      </c>
      <c r="F1006" s="64">
        <v>42004</v>
      </c>
      <c r="G1006" s="58" t="s">
        <v>1898</v>
      </c>
      <c r="H1006" s="58">
        <v>55</v>
      </c>
      <c r="I1006" s="58"/>
      <c r="J1006" s="58"/>
      <c r="K1006" s="58"/>
      <c r="L1006" s="58"/>
      <c r="M1006" s="58"/>
      <c r="N1006" s="58"/>
      <c r="O1006" s="58"/>
      <c r="P1006" s="58"/>
      <c r="Q1006" s="58"/>
      <c r="R1006" s="58"/>
      <c r="S1006" s="58"/>
      <c r="T1006" s="58"/>
      <c r="U1006" s="58"/>
      <c r="V1006" s="58"/>
      <c r="W1006" s="58"/>
      <c r="X1006" s="58"/>
      <c r="Y1006" s="58"/>
      <c r="Z1006" s="58"/>
      <c r="AA1006" s="58"/>
      <c r="AB1006" s="58"/>
      <c r="AC1006" s="58"/>
      <c r="AD1006" s="58"/>
      <c r="AE1006" s="58"/>
      <c r="AF1006" s="58" t="s">
        <v>3304</v>
      </c>
    </row>
    <row r="1007" spans="1:32">
      <c r="A1007" s="58" t="s">
        <v>2136</v>
      </c>
      <c r="B1007" s="58" t="s">
        <v>1896</v>
      </c>
      <c r="D1007" s="58" t="s">
        <v>1897</v>
      </c>
      <c r="E1007" s="64">
        <v>41640</v>
      </c>
      <c r="F1007" s="64">
        <v>42004</v>
      </c>
      <c r="G1007" s="58" t="s">
        <v>1898</v>
      </c>
      <c r="H1007" s="58">
        <v>0.05</v>
      </c>
      <c r="I1007" s="58"/>
      <c r="J1007" s="58"/>
      <c r="K1007" s="58"/>
      <c r="L1007" s="58"/>
      <c r="M1007" s="58"/>
      <c r="N1007" s="58"/>
      <c r="O1007" s="58"/>
      <c r="P1007" s="58"/>
      <c r="Q1007" s="58"/>
      <c r="R1007" s="58"/>
      <c r="S1007" s="58"/>
      <c r="T1007" s="58"/>
      <c r="U1007" s="58"/>
      <c r="V1007" s="58"/>
      <c r="W1007" s="58"/>
      <c r="X1007" s="58"/>
      <c r="Y1007" s="58"/>
      <c r="Z1007" s="58"/>
      <c r="AA1007" s="58"/>
      <c r="AB1007" s="58"/>
      <c r="AC1007" s="58"/>
      <c r="AD1007" s="58"/>
      <c r="AE1007" s="58"/>
      <c r="AF1007" s="58" t="s">
        <v>3304</v>
      </c>
    </row>
    <row r="1008" spans="1:32">
      <c r="A1008" s="58" t="s">
        <v>2137</v>
      </c>
      <c r="B1008" s="58" t="s">
        <v>1896</v>
      </c>
      <c r="D1008" s="58" t="s">
        <v>1897</v>
      </c>
      <c r="E1008" s="64">
        <v>41640</v>
      </c>
      <c r="F1008" s="64">
        <v>42004</v>
      </c>
      <c r="G1008" s="58" t="s">
        <v>1898</v>
      </c>
      <c r="H1008" s="58">
        <v>0.2</v>
      </c>
      <c r="I1008" s="58"/>
      <c r="J1008" s="58"/>
      <c r="K1008" s="58"/>
      <c r="L1008" s="58"/>
      <c r="M1008" s="58"/>
      <c r="N1008" s="58"/>
      <c r="O1008" s="58"/>
      <c r="P1008" s="58"/>
      <c r="Q1008" s="58"/>
      <c r="R1008" s="58"/>
      <c r="S1008" s="58"/>
      <c r="T1008" s="58"/>
      <c r="U1008" s="58"/>
      <c r="V1008" s="58"/>
      <c r="W1008" s="58"/>
      <c r="X1008" s="58"/>
      <c r="Y1008" s="58"/>
      <c r="Z1008" s="58"/>
      <c r="AA1008" s="58"/>
      <c r="AB1008" s="58"/>
      <c r="AC1008" s="58"/>
      <c r="AD1008" s="58"/>
      <c r="AE1008" s="58"/>
      <c r="AF1008" s="58" t="s">
        <v>3304</v>
      </c>
    </row>
    <row r="1009" spans="1:32">
      <c r="A1009" s="58" t="s">
        <v>2138</v>
      </c>
      <c r="B1009" s="58" t="s">
        <v>1896</v>
      </c>
      <c r="C1009" s="58" t="s">
        <v>1914</v>
      </c>
      <c r="D1009" s="58" t="s">
        <v>1897</v>
      </c>
      <c r="E1009" s="64">
        <v>41640</v>
      </c>
      <c r="F1009" s="64">
        <v>42004</v>
      </c>
      <c r="G1009" s="58" t="s">
        <v>1898</v>
      </c>
      <c r="H1009" s="58">
        <v>60</v>
      </c>
      <c r="I1009" s="58"/>
      <c r="J1009" s="58"/>
      <c r="K1009" s="58"/>
      <c r="L1009" s="58"/>
      <c r="M1009" s="58"/>
      <c r="N1009" s="58"/>
      <c r="O1009" s="58"/>
      <c r="P1009" s="58"/>
      <c r="Q1009" s="58"/>
      <c r="R1009" s="58"/>
      <c r="S1009" s="58"/>
      <c r="T1009" s="58"/>
      <c r="U1009" s="58"/>
      <c r="V1009" s="58"/>
      <c r="W1009" s="58"/>
      <c r="X1009" s="58"/>
      <c r="Y1009" s="58"/>
      <c r="Z1009" s="58"/>
      <c r="AA1009" s="58"/>
      <c r="AB1009" s="58"/>
      <c r="AC1009" s="58"/>
      <c r="AD1009" s="58"/>
      <c r="AE1009" s="58"/>
      <c r="AF1009" s="58" t="s">
        <v>3304</v>
      </c>
    </row>
    <row r="1010" spans="1:32">
      <c r="A1010" s="58" t="s">
        <v>2139</v>
      </c>
      <c r="B1010" s="58" t="s">
        <v>1896</v>
      </c>
      <c r="C1010" s="58" t="s">
        <v>1914</v>
      </c>
      <c r="D1010" s="58" t="s">
        <v>1897</v>
      </c>
      <c r="E1010" s="64">
        <v>41640</v>
      </c>
      <c r="F1010" s="64">
        <v>42004</v>
      </c>
      <c r="G1010" s="58" t="s">
        <v>1898</v>
      </c>
      <c r="H1010" s="58">
        <v>55</v>
      </c>
      <c r="I1010" s="58"/>
      <c r="J1010" s="58"/>
      <c r="K1010" s="58"/>
      <c r="L1010" s="58"/>
      <c r="M1010" s="58"/>
      <c r="N1010" s="58"/>
      <c r="O1010" s="58"/>
      <c r="P1010" s="58"/>
      <c r="Q1010" s="58"/>
      <c r="R1010" s="58"/>
      <c r="S1010" s="58"/>
      <c r="T1010" s="58"/>
      <c r="U1010" s="58"/>
      <c r="V1010" s="58"/>
      <c r="W1010" s="58"/>
      <c r="X1010" s="58"/>
      <c r="Y1010" s="58"/>
      <c r="Z1010" s="58"/>
      <c r="AA1010" s="58"/>
      <c r="AB1010" s="58"/>
      <c r="AC1010" s="58"/>
      <c r="AD1010" s="58"/>
      <c r="AE1010" s="58"/>
      <c r="AF1010" s="58" t="s">
        <v>3304</v>
      </c>
    </row>
    <row r="1011" spans="1:32">
      <c r="A1011" s="58" t="s">
        <v>2140</v>
      </c>
      <c r="B1011" s="58" t="s">
        <v>1896</v>
      </c>
      <c r="D1011" s="58" t="s">
        <v>1897</v>
      </c>
      <c r="E1011" s="64">
        <v>41640</v>
      </c>
      <c r="F1011" s="64">
        <v>42004</v>
      </c>
      <c r="G1011" s="58" t="s">
        <v>1898</v>
      </c>
      <c r="H1011" s="58">
        <v>1</v>
      </c>
      <c r="I1011" s="58"/>
      <c r="J1011" s="58"/>
      <c r="K1011" s="58"/>
      <c r="L1011" s="58"/>
      <c r="M1011" s="58"/>
      <c r="N1011" s="58"/>
      <c r="O1011" s="58"/>
      <c r="P1011" s="58"/>
      <c r="Q1011" s="58"/>
      <c r="R1011" s="58"/>
      <c r="S1011" s="58"/>
      <c r="T1011" s="58"/>
      <c r="U1011" s="58"/>
      <c r="V1011" s="58"/>
      <c r="W1011" s="58"/>
      <c r="X1011" s="58"/>
      <c r="Y1011" s="58"/>
      <c r="Z1011" s="58"/>
      <c r="AA1011" s="58"/>
      <c r="AB1011" s="58"/>
      <c r="AC1011" s="58"/>
      <c r="AD1011" s="58"/>
      <c r="AE1011" s="58"/>
      <c r="AF1011" s="58" t="s">
        <v>3304</v>
      </c>
    </row>
    <row r="1012" spans="1:32">
      <c r="A1012" s="58" t="s">
        <v>2141</v>
      </c>
      <c r="B1012" s="58" t="s">
        <v>1896</v>
      </c>
      <c r="D1012" s="58" t="s">
        <v>1897</v>
      </c>
      <c r="E1012" s="64">
        <v>41640</v>
      </c>
      <c r="F1012" s="64">
        <v>42004</v>
      </c>
      <c r="G1012" s="58" t="s">
        <v>1898</v>
      </c>
      <c r="H1012" s="58">
        <v>1</v>
      </c>
      <c r="I1012" s="58"/>
      <c r="J1012" s="58"/>
      <c r="K1012" s="58"/>
      <c r="L1012" s="58"/>
      <c r="M1012" s="58"/>
      <c r="N1012" s="58"/>
      <c r="O1012" s="58"/>
      <c r="P1012" s="58"/>
      <c r="Q1012" s="58"/>
      <c r="R1012" s="58"/>
      <c r="S1012" s="58"/>
      <c r="T1012" s="58"/>
      <c r="U1012" s="58"/>
      <c r="V1012" s="58"/>
      <c r="W1012" s="58"/>
      <c r="X1012" s="58"/>
      <c r="Y1012" s="58"/>
      <c r="Z1012" s="58"/>
      <c r="AA1012" s="58"/>
      <c r="AB1012" s="58"/>
      <c r="AC1012" s="58"/>
      <c r="AD1012" s="58"/>
      <c r="AE1012" s="58"/>
      <c r="AF1012" s="58" t="s">
        <v>3304</v>
      </c>
    </row>
    <row r="1013" spans="1:32">
      <c r="A1013" s="58" t="s">
        <v>2142</v>
      </c>
      <c r="B1013" s="58" t="s">
        <v>1896</v>
      </c>
      <c r="D1013" s="58" t="s">
        <v>1897</v>
      </c>
      <c r="E1013" s="64">
        <v>41640</v>
      </c>
      <c r="F1013" s="64">
        <v>42004</v>
      </c>
      <c r="G1013" s="58" t="s">
        <v>1898</v>
      </c>
      <c r="H1013" s="58">
        <v>0.05</v>
      </c>
      <c r="I1013" s="58"/>
      <c r="J1013" s="58"/>
      <c r="K1013" s="58"/>
      <c r="L1013" s="58"/>
      <c r="M1013" s="58"/>
      <c r="N1013" s="58"/>
      <c r="O1013" s="58"/>
      <c r="P1013" s="58"/>
      <c r="Q1013" s="58"/>
      <c r="R1013" s="58"/>
      <c r="S1013" s="58"/>
      <c r="T1013" s="58"/>
      <c r="U1013" s="58"/>
      <c r="V1013" s="58"/>
      <c r="W1013" s="58"/>
      <c r="X1013" s="58"/>
      <c r="Y1013" s="58"/>
      <c r="Z1013" s="58"/>
      <c r="AA1013" s="58"/>
      <c r="AB1013" s="58"/>
      <c r="AC1013" s="58"/>
      <c r="AD1013" s="58"/>
      <c r="AE1013" s="58"/>
      <c r="AF1013" s="58" t="s">
        <v>3304</v>
      </c>
    </row>
    <row r="1014" spans="1:32">
      <c r="A1014" s="58" t="s">
        <v>2143</v>
      </c>
      <c r="B1014" s="58" t="s">
        <v>1896</v>
      </c>
      <c r="D1014" s="58" t="s">
        <v>1897</v>
      </c>
      <c r="E1014" s="64">
        <v>41640</v>
      </c>
      <c r="F1014" s="64">
        <v>42004</v>
      </c>
      <c r="G1014" s="58" t="s">
        <v>1898</v>
      </c>
      <c r="H1014" s="58">
        <v>0.2</v>
      </c>
      <c r="I1014" s="58"/>
      <c r="J1014" s="58"/>
      <c r="K1014" s="58"/>
      <c r="L1014" s="58"/>
      <c r="M1014" s="58"/>
      <c r="N1014" s="58"/>
      <c r="O1014" s="58"/>
      <c r="P1014" s="58"/>
      <c r="Q1014" s="58"/>
      <c r="R1014" s="58"/>
      <c r="S1014" s="58"/>
      <c r="T1014" s="58"/>
      <c r="U1014" s="58"/>
      <c r="V1014" s="58"/>
      <c r="W1014" s="58"/>
      <c r="X1014" s="58"/>
      <c r="Y1014" s="58"/>
      <c r="Z1014" s="58"/>
      <c r="AA1014" s="58"/>
      <c r="AB1014" s="58"/>
      <c r="AC1014" s="58"/>
      <c r="AD1014" s="58"/>
      <c r="AE1014" s="58"/>
      <c r="AF1014" s="58" t="s">
        <v>3304</v>
      </c>
    </row>
    <row r="1015" spans="1:32">
      <c r="A1015" s="58" t="s">
        <v>2144</v>
      </c>
      <c r="B1015" s="58" t="s">
        <v>1896</v>
      </c>
      <c r="C1015" s="58" t="s">
        <v>1914</v>
      </c>
      <c r="D1015" s="58" t="s">
        <v>1897</v>
      </c>
      <c r="E1015" s="64">
        <v>41640</v>
      </c>
      <c r="F1015" s="64">
        <v>42004</v>
      </c>
      <c r="G1015" s="58" t="s">
        <v>1898</v>
      </c>
      <c r="H1015" s="58">
        <v>60</v>
      </c>
      <c r="I1015" s="58"/>
      <c r="J1015" s="58"/>
      <c r="K1015" s="58"/>
      <c r="L1015" s="58"/>
      <c r="M1015" s="58"/>
      <c r="N1015" s="58"/>
      <c r="O1015" s="58"/>
      <c r="P1015" s="58"/>
      <c r="Q1015" s="58"/>
      <c r="R1015" s="58"/>
      <c r="S1015" s="58"/>
      <c r="T1015" s="58"/>
      <c r="U1015" s="58"/>
      <c r="V1015" s="58"/>
      <c r="W1015" s="58"/>
      <c r="X1015" s="58"/>
      <c r="Y1015" s="58"/>
      <c r="Z1015" s="58"/>
      <c r="AA1015" s="58"/>
      <c r="AB1015" s="58"/>
      <c r="AC1015" s="58"/>
      <c r="AD1015" s="58"/>
      <c r="AE1015" s="58"/>
      <c r="AF1015" s="58" t="s">
        <v>3304</v>
      </c>
    </row>
    <row r="1016" spans="1:32">
      <c r="A1016" s="58" t="s">
        <v>2145</v>
      </c>
      <c r="B1016" s="58" t="s">
        <v>1896</v>
      </c>
      <c r="C1016" s="58" t="s">
        <v>1914</v>
      </c>
      <c r="D1016" s="58" t="s">
        <v>1897</v>
      </c>
      <c r="E1016" s="64">
        <v>41640</v>
      </c>
      <c r="F1016" s="64">
        <v>42004</v>
      </c>
      <c r="G1016" s="58" t="s">
        <v>1898</v>
      </c>
      <c r="H1016" s="58">
        <v>55</v>
      </c>
      <c r="I1016" s="58"/>
      <c r="J1016" s="58"/>
      <c r="K1016" s="58"/>
      <c r="L1016" s="58"/>
      <c r="M1016" s="58"/>
      <c r="N1016" s="58"/>
      <c r="O1016" s="58"/>
      <c r="P1016" s="58"/>
      <c r="Q1016" s="58"/>
      <c r="R1016" s="58"/>
      <c r="S1016" s="58"/>
      <c r="T1016" s="58"/>
      <c r="U1016" s="58"/>
      <c r="V1016" s="58"/>
      <c r="W1016" s="58"/>
      <c r="X1016" s="58"/>
      <c r="Y1016" s="58"/>
      <c r="Z1016" s="58"/>
      <c r="AA1016" s="58"/>
      <c r="AB1016" s="58"/>
      <c r="AC1016" s="58"/>
      <c r="AD1016" s="58"/>
      <c r="AE1016" s="58"/>
      <c r="AF1016" s="58" t="s">
        <v>3304</v>
      </c>
    </row>
    <row r="1017" spans="1:32">
      <c r="A1017" s="58" t="s">
        <v>2146</v>
      </c>
      <c r="B1017" s="58" t="s">
        <v>1896</v>
      </c>
      <c r="D1017" s="58" t="s">
        <v>1897</v>
      </c>
      <c r="E1017" s="64">
        <v>41640</v>
      </c>
      <c r="F1017" s="64">
        <v>42004</v>
      </c>
      <c r="G1017" s="58" t="s">
        <v>1898</v>
      </c>
      <c r="H1017" s="58">
        <v>0.05</v>
      </c>
      <c r="I1017" s="58"/>
      <c r="J1017" s="58"/>
      <c r="K1017" s="58"/>
      <c r="L1017" s="58"/>
      <c r="M1017" s="58"/>
      <c r="N1017" s="58"/>
      <c r="O1017" s="58"/>
      <c r="P1017" s="58"/>
      <c r="Q1017" s="58"/>
      <c r="R1017" s="58"/>
      <c r="S1017" s="58"/>
      <c r="T1017" s="58"/>
      <c r="U1017" s="58"/>
      <c r="V1017" s="58"/>
      <c r="W1017" s="58"/>
      <c r="X1017" s="58"/>
      <c r="Y1017" s="58"/>
      <c r="Z1017" s="58"/>
      <c r="AA1017" s="58"/>
      <c r="AB1017" s="58"/>
      <c r="AC1017" s="58"/>
      <c r="AD1017" s="58"/>
      <c r="AE1017" s="58"/>
      <c r="AF1017" s="58" t="s">
        <v>3304</v>
      </c>
    </row>
    <row r="1018" spans="1:32">
      <c r="A1018" s="58" t="s">
        <v>2147</v>
      </c>
      <c r="B1018" s="58" t="s">
        <v>1896</v>
      </c>
      <c r="D1018" s="58" t="s">
        <v>1897</v>
      </c>
      <c r="E1018" s="64">
        <v>41640</v>
      </c>
      <c r="F1018" s="64">
        <v>42004</v>
      </c>
      <c r="G1018" s="58" t="s">
        <v>1898</v>
      </c>
      <c r="H1018" s="58">
        <v>0.2</v>
      </c>
      <c r="I1018" s="58"/>
      <c r="J1018" s="58"/>
      <c r="K1018" s="58"/>
      <c r="L1018" s="58"/>
      <c r="M1018" s="58"/>
      <c r="N1018" s="58"/>
      <c r="O1018" s="58"/>
      <c r="P1018" s="58"/>
      <c r="Q1018" s="58"/>
      <c r="R1018" s="58"/>
      <c r="S1018" s="58"/>
      <c r="T1018" s="58"/>
      <c r="U1018" s="58"/>
      <c r="V1018" s="58"/>
      <c r="W1018" s="58"/>
      <c r="X1018" s="58"/>
      <c r="Y1018" s="58"/>
      <c r="Z1018" s="58"/>
      <c r="AA1018" s="58"/>
      <c r="AB1018" s="58"/>
      <c r="AC1018" s="58"/>
      <c r="AD1018" s="58"/>
      <c r="AE1018" s="58"/>
      <c r="AF1018" s="58" t="s">
        <v>3304</v>
      </c>
    </row>
    <row r="1019" spans="1:32">
      <c r="A1019" s="58" t="s">
        <v>2148</v>
      </c>
      <c r="B1019" s="58" t="s">
        <v>1896</v>
      </c>
      <c r="C1019" s="58" t="s">
        <v>1914</v>
      </c>
      <c r="D1019" s="58" t="s">
        <v>1897</v>
      </c>
      <c r="E1019" s="64">
        <v>41640</v>
      </c>
      <c r="F1019" s="64">
        <v>42004</v>
      </c>
      <c r="G1019" s="58" t="s">
        <v>1898</v>
      </c>
      <c r="H1019" s="58">
        <v>60</v>
      </c>
      <c r="I1019" s="58"/>
      <c r="J1019" s="58"/>
      <c r="K1019" s="58"/>
      <c r="L1019" s="58"/>
      <c r="M1019" s="58"/>
      <c r="N1019" s="58"/>
      <c r="O1019" s="58"/>
      <c r="P1019" s="58"/>
      <c r="Q1019" s="58"/>
      <c r="R1019" s="58"/>
      <c r="S1019" s="58"/>
      <c r="T1019" s="58"/>
      <c r="U1019" s="58"/>
      <c r="V1019" s="58"/>
      <c r="W1019" s="58"/>
      <c r="X1019" s="58"/>
      <c r="Y1019" s="58"/>
      <c r="Z1019" s="58"/>
      <c r="AA1019" s="58"/>
      <c r="AB1019" s="58"/>
      <c r="AC1019" s="58"/>
      <c r="AD1019" s="58"/>
      <c r="AE1019" s="58"/>
      <c r="AF1019" s="58" t="s">
        <v>3304</v>
      </c>
    </row>
    <row r="1020" spans="1:32">
      <c r="A1020" s="58" t="s">
        <v>2149</v>
      </c>
      <c r="B1020" s="58" t="s">
        <v>1896</v>
      </c>
      <c r="C1020" s="58" t="s">
        <v>1914</v>
      </c>
      <c r="D1020" s="58" t="s">
        <v>1897</v>
      </c>
      <c r="E1020" s="64">
        <v>41640</v>
      </c>
      <c r="F1020" s="64">
        <v>42004</v>
      </c>
      <c r="G1020" s="58" t="s">
        <v>1898</v>
      </c>
      <c r="H1020" s="58">
        <v>55</v>
      </c>
      <c r="I1020" s="58"/>
      <c r="J1020" s="58"/>
      <c r="K1020" s="58"/>
      <c r="L1020" s="58"/>
      <c r="M1020" s="58"/>
      <c r="N1020" s="58"/>
      <c r="O1020" s="58"/>
      <c r="P1020" s="58"/>
      <c r="Q1020" s="58"/>
      <c r="R1020" s="58"/>
      <c r="S1020" s="58"/>
      <c r="T1020" s="58"/>
      <c r="U1020" s="58"/>
      <c r="V1020" s="58"/>
      <c r="W1020" s="58"/>
      <c r="X1020" s="58"/>
      <c r="Y1020" s="58"/>
      <c r="Z1020" s="58"/>
      <c r="AA1020" s="58"/>
      <c r="AB1020" s="58"/>
      <c r="AC1020" s="58"/>
      <c r="AD1020" s="58"/>
      <c r="AE1020" s="58"/>
      <c r="AF1020" s="58" t="s">
        <v>3304</v>
      </c>
    </row>
    <row r="1021" spans="1:32">
      <c r="A1021" s="58" t="s">
        <v>2150</v>
      </c>
      <c r="B1021" s="58" t="s">
        <v>1896</v>
      </c>
      <c r="D1021" s="58" t="s">
        <v>1897</v>
      </c>
      <c r="E1021" s="64">
        <v>41640</v>
      </c>
      <c r="F1021" s="64">
        <v>42004</v>
      </c>
      <c r="G1021" s="58" t="s">
        <v>1898</v>
      </c>
      <c r="H1021" s="58">
        <v>0.05</v>
      </c>
      <c r="I1021" s="58"/>
      <c r="J1021" s="58"/>
      <c r="K1021" s="58"/>
      <c r="L1021" s="58"/>
      <c r="M1021" s="58"/>
      <c r="N1021" s="58"/>
      <c r="O1021" s="58"/>
      <c r="P1021" s="58"/>
      <c r="Q1021" s="58"/>
      <c r="R1021" s="58"/>
      <c r="S1021" s="58"/>
      <c r="T1021" s="58"/>
      <c r="U1021" s="58"/>
      <c r="V1021" s="58"/>
      <c r="W1021" s="58"/>
      <c r="X1021" s="58"/>
      <c r="Y1021" s="58"/>
      <c r="Z1021" s="58"/>
      <c r="AA1021" s="58"/>
      <c r="AB1021" s="58"/>
      <c r="AC1021" s="58"/>
      <c r="AD1021" s="58"/>
      <c r="AE1021" s="58"/>
      <c r="AF1021" s="58" t="s">
        <v>3304</v>
      </c>
    </row>
    <row r="1022" spans="1:32">
      <c r="A1022" s="58" t="s">
        <v>2151</v>
      </c>
      <c r="B1022" s="58" t="s">
        <v>1896</v>
      </c>
      <c r="D1022" s="58" t="s">
        <v>1897</v>
      </c>
      <c r="E1022" s="64">
        <v>41640</v>
      </c>
      <c r="F1022" s="64">
        <v>42004</v>
      </c>
      <c r="G1022" s="58" t="s">
        <v>1898</v>
      </c>
      <c r="H1022" s="58">
        <v>0.2</v>
      </c>
      <c r="I1022" s="58"/>
      <c r="J1022" s="58"/>
      <c r="K1022" s="58"/>
      <c r="L1022" s="58"/>
      <c r="M1022" s="58"/>
      <c r="N1022" s="58"/>
      <c r="O1022" s="58"/>
      <c r="P1022" s="58"/>
      <c r="Q1022" s="58"/>
      <c r="R1022" s="58"/>
      <c r="S1022" s="58"/>
      <c r="T1022" s="58"/>
      <c r="U1022" s="58"/>
      <c r="V1022" s="58"/>
      <c r="W1022" s="58"/>
      <c r="X1022" s="58"/>
      <c r="Y1022" s="58"/>
      <c r="Z1022" s="58"/>
      <c r="AA1022" s="58"/>
      <c r="AB1022" s="58"/>
      <c r="AC1022" s="58"/>
      <c r="AD1022" s="58"/>
      <c r="AE1022" s="58"/>
      <c r="AF1022" s="58" t="s">
        <v>3304</v>
      </c>
    </row>
    <row r="1023" spans="1:32">
      <c r="A1023" s="58" t="s">
        <v>2152</v>
      </c>
      <c r="B1023" s="58" t="s">
        <v>1896</v>
      </c>
      <c r="C1023" s="58" t="s">
        <v>1914</v>
      </c>
      <c r="D1023" s="58" t="s">
        <v>1897</v>
      </c>
      <c r="E1023" s="64">
        <v>41640</v>
      </c>
      <c r="F1023" s="64">
        <v>42004</v>
      </c>
      <c r="G1023" s="58" t="s">
        <v>1898</v>
      </c>
      <c r="H1023" s="58">
        <v>60</v>
      </c>
      <c r="I1023" s="58"/>
      <c r="J1023" s="58"/>
      <c r="K1023" s="58"/>
      <c r="L1023" s="58"/>
      <c r="M1023" s="58"/>
      <c r="N1023" s="58"/>
      <c r="O1023" s="58"/>
      <c r="P1023" s="58"/>
      <c r="Q1023" s="58"/>
      <c r="R1023" s="58"/>
      <c r="S1023" s="58"/>
      <c r="T1023" s="58"/>
      <c r="U1023" s="58"/>
      <c r="V1023" s="58"/>
      <c r="W1023" s="58"/>
      <c r="X1023" s="58"/>
      <c r="Y1023" s="58"/>
      <c r="Z1023" s="58"/>
      <c r="AA1023" s="58"/>
      <c r="AB1023" s="58"/>
      <c r="AC1023" s="58"/>
      <c r="AD1023" s="58"/>
      <c r="AE1023" s="58"/>
      <c r="AF1023" s="58" t="s">
        <v>3304</v>
      </c>
    </row>
    <row r="1024" spans="1:32">
      <c r="A1024" s="58" t="s">
        <v>2153</v>
      </c>
      <c r="B1024" s="58" t="s">
        <v>1896</v>
      </c>
      <c r="C1024" s="58" t="s">
        <v>1914</v>
      </c>
      <c r="D1024" s="58" t="s">
        <v>1897</v>
      </c>
      <c r="E1024" s="64">
        <v>41640</v>
      </c>
      <c r="F1024" s="64">
        <v>42004</v>
      </c>
      <c r="G1024" s="58" t="s">
        <v>1898</v>
      </c>
      <c r="H1024" s="58">
        <v>55</v>
      </c>
      <c r="I1024" s="58"/>
      <c r="J1024" s="58"/>
      <c r="K1024" s="58"/>
      <c r="L1024" s="58"/>
      <c r="M1024" s="58"/>
      <c r="N1024" s="58"/>
      <c r="O1024" s="58"/>
      <c r="P1024" s="58"/>
      <c r="Q1024" s="58"/>
      <c r="R1024" s="58"/>
      <c r="S1024" s="58"/>
      <c r="T1024" s="58"/>
      <c r="U1024" s="58"/>
      <c r="V1024" s="58"/>
      <c r="W1024" s="58"/>
      <c r="X1024" s="58"/>
      <c r="Y1024" s="58"/>
      <c r="Z1024" s="58"/>
      <c r="AA1024" s="58"/>
      <c r="AB1024" s="58"/>
      <c r="AC1024" s="58"/>
      <c r="AD1024" s="58"/>
      <c r="AE1024" s="58"/>
      <c r="AF1024" s="58" t="s">
        <v>3304</v>
      </c>
    </row>
    <row r="1025" spans="1:32">
      <c r="A1025" s="58" t="s">
        <v>2154</v>
      </c>
      <c r="B1025" s="58" t="s">
        <v>1896</v>
      </c>
      <c r="D1025" s="58" t="s">
        <v>1897</v>
      </c>
      <c r="E1025" s="64">
        <v>41640</v>
      </c>
      <c r="F1025" s="64">
        <v>42004</v>
      </c>
      <c r="G1025" s="58" t="s">
        <v>1898</v>
      </c>
      <c r="H1025" s="58">
        <v>1</v>
      </c>
      <c r="I1025" s="58"/>
      <c r="J1025" s="58"/>
      <c r="K1025" s="58"/>
      <c r="L1025" s="58"/>
      <c r="M1025" s="58"/>
      <c r="N1025" s="58"/>
      <c r="O1025" s="58"/>
      <c r="P1025" s="58"/>
      <c r="Q1025" s="58"/>
      <c r="R1025" s="58"/>
      <c r="S1025" s="58"/>
      <c r="T1025" s="58"/>
      <c r="U1025" s="58"/>
      <c r="V1025" s="58"/>
      <c r="W1025" s="58"/>
      <c r="X1025" s="58"/>
      <c r="Y1025" s="58"/>
      <c r="Z1025" s="58"/>
      <c r="AA1025" s="58"/>
      <c r="AB1025" s="58"/>
      <c r="AC1025" s="58"/>
      <c r="AD1025" s="58"/>
      <c r="AE1025" s="58"/>
      <c r="AF1025" s="58" t="s">
        <v>3304</v>
      </c>
    </row>
    <row r="1026" spans="1:32">
      <c r="A1026" s="58" t="s">
        <v>2155</v>
      </c>
      <c r="B1026" s="58" t="s">
        <v>1896</v>
      </c>
      <c r="C1026" s="58" t="s">
        <v>1914</v>
      </c>
      <c r="D1026" s="58" t="s">
        <v>1897</v>
      </c>
      <c r="E1026" s="64">
        <v>41640</v>
      </c>
      <c r="F1026" s="64">
        <v>42004</v>
      </c>
      <c r="G1026" s="58" t="s">
        <v>1898</v>
      </c>
      <c r="H1026" s="58">
        <v>12.8</v>
      </c>
      <c r="I1026" s="58"/>
      <c r="J1026" s="58"/>
      <c r="K1026" s="58"/>
      <c r="L1026" s="58"/>
      <c r="M1026" s="58"/>
      <c r="N1026" s="58"/>
      <c r="O1026" s="58"/>
      <c r="P1026" s="58"/>
      <c r="Q1026" s="58"/>
      <c r="R1026" s="58"/>
      <c r="S1026" s="58"/>
      <c r="T1026" s="58"/>
      <c r="U1026" s="58"/>
      <c r="V1026" s="58"/>
      <c r="W1026" s="58"/>
      <c r="X1026" s="58"/>
      <c r="Y1026" s="58"/>
      <c r="Z1026" s="58"/>
      <c r="AA1026" s="58"/>
      <c r="AB1026" s="58"/>
      <c r="AC1026" s="58"/>
      <c r="AD1026" s="58"/>
      <c r="AE1026" s="58"/>
      <c r="AF1026" s="58" t="s">
        <v>3304</v>
      </c>
    </row>
    <row r="1027" spans="1:32">
      <c r="A1027" s="58" t="s">
        <v>2156</v>
      </c>
      <c r="B1027" s="58" t="s">
        <v>1952</v>
      </c>
      <c r="D1027" s="58" t="s">
        <v>1897</v>
      </c>
      <c r="E1027" s="64">
        <v>41640</v>
      </c>
      <c r="F1027" s="64">
        <v>42004</v>
      </c>
      <c r="G1027" s="58" t="s">
        <v>1898</v>
      </c>
      <c r="H1027" s="58">
        <v>1</v>
      </c>
      <c r="I1027" s="58"/>
      <c r="J1027" s="58"/>
      <c r="K1027" s="58"/>
      <c r="L1027" s="58"/>
      <c r="M1027" s="58"/>
      <c r="N1027" s="58"/>
      <c r="O1027" s="58"/>
      <c r="P1027" s="58"/>
      <c r="Q1027" s="58"/>
      <c r="R1027" s="58"/>
      <c r="S1027" s="58"/>
      <c r="T1027" s="58"/>
      <c r="U1027" s="58"/>
      <c r="V1027" s="58"/>
      <c r="W1027" s="58"/>
      <c r="X1027" s="58"/>
      <c r="Y1027" s="58"/>
      <c r="Z1027" s="58"/>
      <c r="AA1027" s="58"/>
      <c r="AB1027" s="58"/>
      <c r="AC1027" s="58"/>
      <c r="AD1027" s="58"/>
      <c r="AE1027" s="58"/>
      <c r="AF1027" s="58" t="s">
        <v>3304</v>
      </c>
    </row>
    <row r="1028" spans="1:32">
      <c r="A1028" s="58" t="s">
        <v>2157</v>
      </c>
      <c r="B1028" s="58" t="s">
        <v>1913</v>
      </c>
      <c r="C1028" s="58" t="s">
        <v>1914</v>
      </c>
      <c r="D1028" s="58" t="s">
        <v>1897</v>
      </c>
      <c r="E1028" s="64">
        <v>41640</v>
      </c>
      <c r="F1028" s="64">
        <v>42004</v>
      </c>
      <c r="G1028" s="58" t="s">
        <v>1898</v>
      </c>
      <c r="H1028" s="58">
        <v>21</v>
      </c>
      <c r="I1028" s="58"/>
      <c r="J1028" s="58"/>
      <c r="K1028" s="58"/>
      <c r="L1028" s="58"/>
      <c r="M1028" s="58"/>
      <c r="N1028" s="58"/>
      <c r="O1028" s="58"/>
      <c r="P1028" s="58"/>
      <c r="Q1028" s="58"/>
      <c r="R1028" s="58"/>
      <c r="S1028" s="58"/>
      <c r="T1028" s="58"/>
      <c r="U1028" s="58"/>
      <c r="V1028" s="58"/>
      <c r="W1028" s="58"/>
      <c r="X1028" s="58"/>
      <c r="Y1028" s="58"/>
      <c r="Z1028" s="58"/>
      <c r="AA1028" s="58"/>
      <c r="AB1028" s="58"/>
      <c r="AC1028" s="58"/>
      <c r="AD1028" s="58"/>
      <c r="AE1028" s="58"/>
      <c r="AF1028" s="58" t="s">
        <v>3304</v>
      </c>
    </row>
    <row r="1029" spans="1:32">
      <c r="A1029" s="58" t="s">
        <v>2158</v>
      </c>
      <c r="B1029" s="58" t="s">
        <v>1896</v>
      </c>
      <c r="D1029" s="58" t="s">
        <v>2159</v>
      </c>
      <c r="E1029" s="64">
        <v>41640</v>
      </c>
      <c r="F1029" s="64">
        <v>42004</v>
      </c>
      <c r="G1029" s="58" t="s">
        <v>1898</v>
      </c>
      <c r="H1029" s="58">
        <v>50</v>
      </c>
      <c r="I1029" s="58"/>
      <c r="J1029" s="58"/>
      <c r="K1029" s="58"/>
      <c r="L1029" s="58"/>
      <c r="M1029" s="58"/>
      <c r="N1029" s="58"/>
      <c r="O1029" s="58"/>
      <c r="P1029" s="58"/>
      <c r="Q1029" s="58"/>
      <c r="R1029" s="58"/>
      <c r="S1029" s="58"/>
      <c r="T1029" s="58"/>
      <c r="U1029" s="58"/>
      <c r="V1029" s="58"/>
      <c r="W1029" s="58"/>
      <c r="X1029" s="58"/>
      <c r="Y1029" s="58"/>
      <c r="Z1029" s="58"/>
      <c r="AA1029" s="58"/>
      <c r="AB1029" s="58"/>
      <c r="AC1029" s="58"/>
      <c r="AD1029" s="58"/>
      <c r="AE1029" s="58"/>
      <c r="AF1029" s="58" t="s">
        <v>3304</v>
      </c>
    </row>
    <row r="1030" spans="1:32">
      <c r="A1030" s="58" t="s">
        <v>2160</v>
      </c>
      <c r="B1030" s="58" t="s">
        <v>1952</v>
      </c>
      <c r="D1030" s="58" t="s">
        <v>1897</v>
      </c>
      <c r="E1030" s="64">
        <v>41640</v>
      </c>
      <c r="F1030" s="64">
        <v>42004</v>
      </c>
      <c r="G1030" s="58" t="s">
        <v>1898</v>
      </c>
      <c r="H1030" s="58">
        <v>1</v>
      </c>
      <c r="I1030" s="58"/>
      <c r="J1030" s="58"/>
      <c r="K1030" s="58"/>
      <c r="L1030" s="58"/>
      <c r="M1030" s="58"/>
      <c r="N1030" s="58"/>
      <c r="O1030" s="58"/>
      <c r="P1030" s="58"/>
      <c r="Q1030" s="58"/>
      <c r="R1030" s="58"/>
      <c r="S1030" s="58"/>
      <c r="T1030" s="58"/>
      <c r="U1030" s="58"/>
      <c r="V1030" s="58"/>
      <c r="W1030" s="58"/>
      <c r="X1030" s="58"/>
      <c r="Y1030" s="58"/>
      <c r="Z1030" s="58"/>
      <c r="AA1030" s="58"/>
      <c r="AB1030" s="58"/>
      <c r="AC1030" s="58"/>
      <c r="AD1030" s="58"/>
      <c r="AE1030" s="58"/>
      <c r="AF1030" s="58" t="s">
        <v>3304</v>
      </c>
    </row>
    <row r="1031" spans="1:32">
      <c r="A1031" s="58" t="s">
        <v>2161</v>
      </c>
      <c r="B1031" s="58" t="s">
        <v>1896</v>
      </c>
      <c r="C1031" s="58" t="s">
        <v>1914</v>
      </c>
      <c r="D1031" s="58" t="s">
        <v>1897</v>
      </c>
      <c r="E1031" s="64">
        <v>41640</v>
      </c>
      <c r="F1031" s="64">
        <v>42004</v>
      </c>
      <c r="G1031" s="58" t="s">
        <v>1898</v>
      </c>
      <c r="H1031" s="58">
        <v>82</v>
      </c>
      <c r="I1031" s="58"/>
      <c r="J1031" s="58"/>
      <c r="K1031" s="58"/>
      <c r="L1031" s="58"/>
      <c r="M1031" s="58"/>
      <c r="N1031" s="58"/>
      <c r="O1031" s="58"/>
      <c r="P1031" s="58"/>
      <c r="Q1031" s="58"/>
      <c r="R1031" s="58"/>
      <c r="S1031" s="58"/>
      <c r="T1031" s="58"/>
      <c r="U1031" s="58"/>
      <c r="V1031" s="58"/>
      <c r="W1031" s="58"/>
      <c r="X1031" s="58"/>
      <c r="Y1031" s="58"/>
      <c r="Z1031" s="58"/>
      <c r="AA1031" s="58"/>
      <c r="AB1031" s="58"/>
      <c r="AC1031" s="58"/>
      <c r="AD1031" s="58"/>
      <c r="AE1031" s="58"/>
      <c r="AF1031" s="58" t="s">
        <v>3304</v>
      </c>
    </row>
    <row r="1032" spans="1:32">
      <c r="A1032" s="58" t="s">
        <v>2162</v>
      </c>
      <c r="B1032" s="58" t="s">
        <v>1896</v>
      </c>
      <c r="D1032" s="58" t="s">
        <v>1897</v>
      </c>
      <c r="E1032" s="64">
        <v>41640</v>
      </c>
      <c r="F1032" s="64">
        <v>42004</v>
      </c>
      <c r="G1032" s="58" t="s">
        <v>1898</v>
      </c>
      <c r="H1032" s="58">
        <v>1</v>
      </c>
      <c r="I1032" s="58"/>
      <c r="J1032" s="58"/>
      <c r="K1032" s="58"/>
      <c r="L1032" s="58"/>
      <c r="M1032" s="58"/>
      <c r="N1032" s="58"/>
      <c r="O1032" s="58"/>
      <c r="P1032" s="58"/>
      <c r="Q1032" s="58"/>
      <c r="R1032" s="58"/>
      <c r="S1032" s="58"/>
      <c r="T1032" s="58"/>
      <c r="U1032" s="58"/>
      <c r="V1032" s="58"/>
      <c r="W1032" s="58"/>
      <c r="X1032" s="58"/>
      <c r="Y1032" s="58"/>
      <c r="Z1032" s="58"/>
      <c r="AA1032" s="58"/>
      <c r="AB1032" s="58"/>
      <c r="AC1032" s="58"/>
      <c r="AD1032" s="58"/>
      <c r="AE1032" s="58"/>
      <c r="AF1032" s="58" t="s">
        <v>3304</v>
      </c>
    </row>
    <row r="1033" spans="1:32">
      <c r="A1033" s="58" t="s">
        <v>2163</v>
      </c>
      <c r="B1033" s="58" t="s">
        <v>1896</v>
      </c>
      <c r="D1033" s="58" t="s">
        <v>1897</v>
      </c>
      <c r="E1033" s="64">
        <v>41640</v>
      </c>
      <c r="F1033" s="64">
        <v>42004</v>
      </c>
      <c r="G1033" s="58" t="s">
        <v>1898</v>
      </c>
      <c r="H1033" s="58">
        <v>1</v>
      </c>
      <c r="I1033" s="58"/>
      <c r="J1033" s="58"/>
      <c r="K1033" s="58"/>
      <c r="L1033" s="58"/>
      <c r="M1033" s="58"/>
      <c r="N1033" s="58"/>
      <c r="O1033" s="58"/>
      <c r="P1033" s="58"/>
      <c r="Q1033" s="58"/>
      <c r="R1033" s="58"/>
      <c r="S1033" s="58"/>
      <c r="T1033" s="58"/>
      <c r="U1033" s="58"/>
      <c r="V1033" s="58"/>
      <c r="W1033" s="58"/>
      <c r="X1033" s="58"/>
      <c r="Y1033" s="58"/>
      <c r="Z1033" s="58"/>
      <c r="AA1033" s="58"/>
      <c r="AB1033" s="58"/>
      <c r="AC1033" s="58"/>
      <c r="AD1033" s="58"/>
      <c r="AE1033" s="58"/>
      <c r="AF1033" s="58" t="s">
        <v>3304</v>
      </c>
    </row>
    <row r="1034" spans="1:32">
      <c r="A1034" s="58" t="s">
        <v>2164</v>
      </c>
      <c r="B1034" s="58" t="s">
        <v>6</v>
      </c>
      <c r="D1034" s="58" t="s">
        <v>2159</v>
      </c>
      <c r="E1034" s="64">
        <v>41640</v>
      </c>
      <c r="F1034" s="64">
        <v>42004</v>
      </c>
      <c r="G1034" s="58" t="s">
        <v>1898</v>
      </c>
      <c r="H1034" s="58">
        <v>0.25</v>
      </c>
      <c r="I1034" s="58"/>
      <c r="J1034" s="58"/>
      <c r="K1034" s="58"/>
      <c r="L1034" s="58"/>
      <c r="M1034" s="58"/>
      <c r="N1034" s="58"/>
      <c r="O1034" s="58"/>
      <c r="P1034" s="58"/>
      <c r="Q1034" s="58"/>
      <c r="R1034" s="58"/>
      <c r="S1034" s="58"/>
      <c r="T1034" s="58"/>
      <c r="U1034" s="58"/>
      <c r="V1034" s="58"/>
      <c r="W1034" s="58"/>
      <c r="X1034" s="58"/>
      <c r="Y1034" s="58"/>
      <c r="Z1034" s="58"/>
      <c r="AA1034" s="58"/>
      <c r="AB1034" s="58"/>
      <c r="AC1034" s="58"/>
      <c r="AD1034" s="58"/>
      <c r="AE1034" s="58"/>
      <c r="AF1034" s="58" t="s">
        <v>3304</v>
      </c>
    </row>
    <row r="1035" spans="1:32">
      <c r="A1035" s="58" t="s">
        <v>2165</v>
      </c>
      <c r="B1035" s="58" t="s">
        <v>1901</v>
      </c>
      <c r="D1035" s="58" t="s">
        <v>1897</v>
      </c>
      <c r="E1035" s="64">
        <v>41640</v>
      </c>
      <c r="F1035" s="64">
        <v>42004</v>
      </c>
      <c r="G1035" s="58" t="s">
        <v>1903</v>
      </c>
      <c r="H1035" s="58">
        <v>0</v>
      </c>
      <c r="I1035" s="58">
        <v>0</v>
      </c>
      <c r="J1035" s="58">
        <v>0</v>
      </c>
      <c r="K1035" s="58">
        <v>0</v>
      </c>
      <c r="L1035" s="58">
        <v>0</v>
      </c>
      <c r="M1035" s="58">
        <v>0</v>
      </c>
      <c r="N1035" s="58">
        <v>0</v>
      </c>
      <c r="O1035" s="58">
        <v>0.44579999999999997</v>
      </c>
      <c r="P1035" s="58">
        <v>0.44579999999999997</v>
      </c>
      <c r="Q1035" s="58">
        <v>0.44579999999999997</v>
      </c>
      <c r="R1035" s="58">
        <v>0.44579999999999997</v>
      </c>
      <c r="S1035" s="58">
        <v>0.44579999999999997</v>
      </c>
      <c r="T1035" s="58">
        <v>0.44579999999999997</v>
      </c>
      <c r="U1035" s="58">
        <v>0.44579999999999997</v>
      </c>
      <c r="V1035" s="58">
        <v>0.44579999999999997</v>
      </c>
      <c r="W1035" s="58">
        <v>0.44579999999999997</v>
      </c>
      <c r="X1035" s="58">
        <v>0.44579999999999997</v>
      </c>
      <c r="Y1035" s="58">
        <v>0.44579999999999997</v>
      </c>
      <c r="Z1035" s="58">
        <v>0.44579999999999997</v>
      </c>
      <c r="AA1035" s="58">
        <v>0.44579999999999997</v>
      </c>
      <c r="AB1035" s="58">
        <v>0.44579999999999997</v>
      </c>
      <c r="AC1035" s="58">
        <v>0.44579999999999997</v>
      </c>
      <c r="AD1035" s="58">
        <v>0.44579999999999997</v>
      </c>
      <c r="AE1035" s="58">
        <v>0.44579999999999997</v>
      </c>
      <c r="AF1035" s="58" t="s">
        <v>3304</v>
      </c>
    </row>
    <row r="1036" spans="1:32">
      <c r="A1036" s="58" t="s">
        <v>2166</v>
      </c>
      <c r="B1036" s="58" t="s">
        <v>1901</v>
      </c>
      <c r="D1036" s="58" t="s">
        <v>1897</v>
      </c>
      <c r="E1036" s="64">
        <v>41640</v>
      </c>
      <c r="F1036" s="64">
        <v>42004</v>
      </c>
      <c r="G1036" s="58" t="s">
        <v>1903</v>
      </c>
      <c r="H1036" s="58">
        <v>0</v>
      </c>
      <c r="I1036" s="58">
        <v>0</v>
      </c>
      <c r="J1036" s="58">
        <v>0</v>
      </c>
      <c r="K1036" s="58">
        <v>0</v>
      </c>
      <c r="L1036" s="58">
        <v>0</v>
      </c>
      <c r="M1036" s="58">
        <v>0</v>
      </c>
      <c r="N1036" s="58">
        <v>0</v>
      </c>
      <c r="O1036" s="58">
        <v>1</v>
      </c>
      <c r="P1036" s="58">
        <v>1</v>
      </c>
      <c r="Q1036" s="58">
        <v>1</v>
      </c>
      <c r="R1036" s="58">
        <v>1</v>
      </c>
      <c r="S1036" s="58">
        <v>1</v>
      </c>
      <c r="T1036" s="58">
        <v>1</v>
      </c>
      <c r="U1036" s="58">
        <v>1</v>
      </c>
      <c r="V1036" s="58">
        <v>1</v>
      </c>
      <c r="W1036" s="58">
        <v>1</v>
      </c>
      <c r="X1036" s="58">
        <v>1</v>
      </c>
      <c r="Y1036" s="58">
        <v>1</v>
      </c>
      <c r="Z1036" s="58">
        <v>1</v>
      </c>
      <c r="AA1036" s="58">
        <v>1</v>
      </c>
      <c r="AB1036" s="58">
        <v>1</v>
      </c>
      <c r="AC1036" s="58">
        <v>1</v>
      </c>
      <c r="AD1036" s="58">
        <v>1</v>
      </c>
      <c r="AE1036" s="58">
        <v>1</v>
      </c>
      <c r="AF1036" s="58" t="s">
        <v>3304</v>
      </c>
    </row>
    <row r="1037" spans="1:32">
      <c r="A1037" s="58" t="s">
        <v>2167</v>
      </c>
      <c r="B1037" s="58" t="s">
        <v>1901</v>
      </c>
      <c r="D1037" s="58" t="s">
        <v>1897</v>
      </c>
      <c r="E1037" s="64">
        <v>41640</v>
      </c>
      <c r="F1037" s="64">
        <v>42004</v>
      </c>
      <c r="G1037" s="58" t="s">
        <v>1898</v>
      </c>
      <c r="H1037" s="58">
        <v>0.05</v>
      </c>
      <c r="I1037" s="58"/>
      <c r="J1037" s="58"/>
      <c r="K1037" s="58"/>
      <c r="L1037" s="58"/>
      <c r="M1037" s="58"/>
      <c r="N1037" s="58"/>
      <c r="O1037" s="58"/>
      <c r="P1037" s="58"/>
      <c r="Q1037" s="58"/>
      <c r="R1037" s="58"/>
      <c r="S1037" s="58"/>
      <c r="T1037" s="58"/>
      <c r="U1037" s="58"/>
      <c r="V1037" s="58"/>
      <c r="W1037" s="58"/>
      <c r="X1037" s="58"/>
      <c r="Y1037" s="58"/>
      <c r="Z1037" s="58"/>
      <c r="AA1037" s="58"/>
      <c r="AB1037" s="58"/>
      <c r="AC1037" s="58"/>
      <c r="AD1037" s="58"/>
      <c r="AE1037" s="58"/>
      <c r="AF1037" s="58" t="s">
        <v>3304</v>
      </c>
    </row>
    <row r="1038" spans="1:32">
      <c r="A1038" s="58" t="s">
        <v>2168</v>
      </c>
      <c r="B1038" s="58" t="s">
        <v>1901</v>
      </c>
      <c r="D1038" s="58" t="s">
        <v>1897</v>
      </c>
      <c r="E1038" s="64">
        <v>41640</v>
      </c>
      <c r="F1038" s="64">
        <v>42004</v>
      </c>
      <c r="G1038" s="58" t="s">
        <v>1898</v>
      </c>
      <c r="H1038" s="58">
        <v>0.2</v>
      </c>
      <c r="I1038" s="58"/>
      <c r="J1038" s="58"/>
      <c r="K1038" s="58"/>
      <c r="L1038" s="58"/>
      <c r="M1038" s="58"/>
      <c r="N1038" s="58"/>
      <c r="O1038" s="58"/>
      <c r="P1038" s="58"/>
      <c r="Q1038" s="58"/>
      <c r="R1038" s="58"/>
      <c r="S1038" s="58"/>
      <c r="T1038" s="58"/>
      <c r="U1038" s="58"/>
      <c r="V1038" s="58"/>
      <c r="W1038" s="58"/>
      <c r="X1038" s="58"/>
      <c r="Y1038" s="58"/>
      <c r="Z1038" s="58"/>
      <c r="AA1038" s="58"/>
      <c r="AB1038" s="58"/>
      <c r="AC1038" s="58"/>
      <c r="AD1038" s="58"/>
      <c r="AE1038" s="58"/>
      <c r="AF1038" s="58" t="s">
        <v>3304</v>
      </c>
    </row>
    <row r="1039" spans="1:32">
      <c r="A1039" s="58" t="s">
        <v>2169</v>
      </c>
      <c r="B1039" s="58" t="s">
        <v>1901</v>
      </c>
      <c r="C1039" s="58" t="s">
        <v>1914</v>
      </c>
      <c r="D1039" s="58" t="s">
        <v>1897</v>
      </c>
      <c r="E1039" s="64">
        <v>41640</v>
      </c>
      <c r="F1039" s="64">
        <v>42004</v>
      </c>
      <c r="G1039" s="58" t="s">
        <v>1898</v>
      </c>
      <c r="H1039" s="58">
        <v>60</v>
      </c>
      <c r="I1039" s="58"/>
      <c r="J1039" s="58"/>
      <c r="K1039" s="58"/>
      <c r="L1039" s="58"/>
      <c r="M1039" s="58"/>
      <c r="N1039" s="58"/>
      <c r="O1039" s="58"/>
      <c r="P1039" s="58"/>
      <c r="Q1039" s="58"/>
      <c r="R1039" s="58"/>
      <c r="S1039" s="58"/>
      <c r="T1039" s="58"/>
      <c r="U1039" s="58"/>
      <c r="V1039" s="58"/>
      <c r="W1039" s="58"/>
      <c r="X1039" s="58"/>
      <c r="Y1039" s="58"/>
      <c r="Z1039" s="58"/>
      <c r="AA1039" s="58"/>
      <c r="AB1039" s="58"/>
      <c r="AC1039" s="58"/>
      <c r="AD1039" s="58"/>
      <c r="AE1039" s="58"/>
      <c r="AF1039" s="58" t="s">
        <v>3304</v>
      </c>
    </row>
    <row r="1040" spans="1:32">
      <c r="A1040" s="58" t="s">
        <v>2170</v>
      </c>
      <c r="B1040" s="58" t="s">
        <v>1901</v>
      </c>
      <c r="C1040" s="58" t="s">
        <v>1914</v>
      </c>
      <c r="D1040" s="58" t="s">
        <v>1897</v>
      </c>
      <c r="E1040" s="64">
        <v>41640</v>
      </c>
      <c r="F1040" s="64">
        <v>42004</v>
      </c>
      <c r="G1040" s="58" t="s">
        <v>1898</v>
      </c>
      <c r="H1040" s="58">
        <v>55</v>
      </c>
      <c r="I1040" s="58"/>
      <c r="J1040" s="58"/>
      <c r="K1040" s="58"/>
      <c r="L1040" s="58"/>
      <c r="M1040" s="58"/>
      <c r="N1040" s="58"/>
      <c r="O1040" s="58"/>
      <c r="P1040" s="58"/>
      <c r="Q1040" s="58"/>
      <c r="R1040" s="58"/>
      <c r="S1040" s="58"/>
      <c r="T1040" s="58"/>
      <c r="U1040" s="58"/>
      <c r="V1040" s="58"/>
      <c r="W1040" s="58"/>
      <c r="X1040" s="58"/>
      <c r="Y1040" s="58"/>
      <c r="Z1040" s="58"/>
      <c r="AA1040" s="58"/>
      <c r="AB1040" s="58"/>
      <c r="AC1040" s="58"/>
      <c r="AD1040" s="58"/>
      <c r="AE1040" s="58"/>
      <c r="AF1040" s="58" t="s">
        <v>3304</v>
      </c>
    </row>
    <row r="1041" spans="1:32">
      <c r="A1041" s="58" t="s">
        <v>2171</v>
      </c>
      <c r="B1041" s="58" t="s">
        <v>1901</v>
      </c>
      <c r="C1041" s="58" t="s">
        <v>1900</v>
      </c>
      <c r="D1041" s="58" t="s">
        <v>1906</v>
      </c>
      <c r="E1041" s="64">
        <v>41640</v>
      </c>
      <c r="F1041" s="64">
        <v>42004</v>
      </c>
      <c r="G1041" s="58" t="s">
        <v>1903</v>
      </c>
      <c r="H1041" s="58">
        <v>0</v>
      </c>
      <c r="I1041" s="58">
        <v>0</v>
      </c>
      <c r="J1041" s="58">
        <v>0</v>
      </c>
      <c r="K1041" s="58">
        <v>0</v>
      </c>
      <c r="L1041" s="58">
        <v>725</v>
      </c>
      <c r="M1041" s="58">
        <v>417</v>
      </c>
      <c r="N1041" s="58">
        <v>290</v>
      </c>
      <c r="O1041" s="58">
        <v>0</v>
      </c>
      <c r="P1041" s="58">
        <v>0</v>
      </c>
      <c r="Q1041" s="58">
        <v>0</v>
      </c>
      <c r="R1041" s="58">
        <v>0</v>
      </c>
      <c r="S1041" s="58">
        <v>0</v>
      </c>
      <c r="T1041" s="58">
        <v>0</v>
      </c>
      <c r="U1041" s="58">
        <v>0</v>
      </c>
      <c r="V1041" s="58">
        <v>0</v>
      </c>
      <c r="W1041" s="58">
        <v>0</v>
      </c>
      <c r="X1041" s="58">
        <v>0</v>
      </c>
      <c r="Y1041" s="58">
        <v>0</v>
      </c>
      <c r="Z1041" s="58">
        <v>0</v>
      </c>
      <c r="AA1041" s="58">
        <v>0</v>
      </c>
      <c r="AB1041" s="58">
        <v>0</v>
      </c>
      <c r="AC1041" s="58">
        <v>0</v>
      </c>
      <c r="AD1041" s="58">
        <v>0</v>
      </c>
      <c r="AE1041" s="58">
        <v>0</v>
      </c>
      <c r="AF1041" s="58" t="s">
        <v>3304</v>
      </c>
    </row>
    <row r="1042" spans="1:32">
      <c r="A1042" s="58" t="s">
        <v>2171</v>
      </c>
      <c r="B1042" s="58" t="s">
        <v>1901</v>
      </c>
      <c r="C1042" s="58" t="s">
        <v>1900</v>
      </c>
      <c r="D1042" s="58" t="s">
        <v>2172</v>
      </c>
      <c r="E1042" s="64">
        <v>41640</v>
      </c>
      <c r="F1042" s="64">
        <v>42004</v>
      </c>
      <c r="G1042" s="58" t="s">
        <v>1903</v>
      </c>
      <c r="H1042" s="58">
        <v>0</v>
      </c>
      <c r="I1042" s="58">
        <v>0</v>
      </c>
      <c r="J1042" s="58">
        <v>0</v>
      </c>
      <c r="K1042" s="58">
        <v>0</v>
      </c>
      <c r="L1042" s="58">
        <v>125</v>
      </c>
      <c r="M1042" s="58">
        <v>117</v>
      </c>
      <c r="N1042" s="58">
        <v>90</v>
      </c>
      <c r="O1042" s="58">
        <v>0</v>
      </c>
      <c r="P1042" s="58">
        <v>0</v>
      </c>
      <c r="Q1042" s="58">
        <v>0</v>
      </c>
      <c r="R1042" s="58">
        <v>0</v>
      </c>
      <c r="S1042" s="58">
        <v>0</v>
      </c>
      <c r="T1042" s="58">
        <v>0</v>
      </c>
      <c r="U1042" s="58">
        <v>0</v>
      </c>
      <c r="V1042" s="58">
        <v>0</v>
      </c>
      <c r="W1042" s="58">
        <v>0</v>
      </c>
      <c r="X1042" s="58">
        <v>0</v>
      </c>
      <c r="Y1042" s="58">
        <v>0</v>
      </c>
      <c r="Z1042" s="58">
        <v>0</v>
      </c>
      <c r="AA1042" s="58">
        <v>125</v>
      </c>
      <c r="AB1042" s="58">
        <v>117</v>
      </c>
      <c r="AC1042" s="58">
        <v>90</v>
      </c>
      <c r="AD1042" s="58">
        <v>0</v>
      </c>
      <c r="AE1042" s="58">
        <v>0</v>
      </c>
      <c r="AF1042" s="58" t="s">
        <v>3304</v>
      </c>
    </row>
    <row r="1043" spans="1:32">
      <c r="A1043" s="58" t="s">
        <v>2173</v>
      </c>
      <c r="B1043" s="58" t="s">
        <v>1901</v>
      </c>
      <c r="C1043" s="58" t="s">
        <v>1900</v>
      </c>
      <c r="D1043" s="58" t="s">
        <v>1897</v>
      </c>
      <c r="E1043" s="64">
        <v>41640</v>
      </c>
      <c r="F1043" s="64">
        <v>42004</v>
      </c>
      <c r="G1043" s="58" t="s">
        <v>1898</v>
      </c>
      <c r="H1043" s="58">
        <v>0</v>
      </c>
      <c r="I1043" s="58"/>
      <c r="J1043" s="58"/>
      <c r="K1043" s="58"/>
      <c r="L1043" s="58"/>
      <c r="M1043" s="58"/>
      <c r="N1043" s="58"/>
      <c r="O1043" s="58"/>
      <c r="P1043" s="58"/>
      <c r="Q1043" s="58"/>
      <c r="R1043" s="58"/>
      <c r="S1043" s="58"/>
      <c r="T1043" s="58"/>
      <c r="U1043" s="58"/>
      <c r="V1043" s="58"/>
      <c r="W1043" s="58"/>
      <c r="X1043" s="58"/>
      <c r="Y1043" s="58"/>
      <c r="Z1043" s="58"/>
      <c r="AA1043" s="58"/>
      <c r="AB1043" s="58"/>
      <c r="AC1043" s="58"/>
      <c r="AD1043" s="58"/>
      <c r="AE1043" s="58"/>
      <c r="AF1043" s="58" t="s">
        <v>3304</v>
      </c>
    </row>
    <row r="1044" spans="1:32">
      <c r="A1044" s="58" t="s">
        <v>2174</v>
      </c>
      <c r="B1044" s="58" t="s">
        <v>1901</v>
      </c>
      <c r="C1044" s="58" t="s">
        <v>1914</v>
      </c>
      <c r="D1044" s="58" t="s">
        <v>1897</v>
      </c>
      <c r="E1044" s="64">
        <v>41640</v>
      </c>
      <c r="F1044" s="64">
        <v>42004</v>
      </c>
      <c r="G1044" s="58" t="s">
        <v>1898</v>
      </c>
      <c r="H1044" s="58">
        <v>15.6</v>
      </c>
      <c r="I1044" s="58"/>
      <c r="J1044" s="58"/>
      <c r="K1044" s="58"/>
      <c r="L1044" s="58"/>
      <c r="M1044" s="58"/>
      <c r="N1044" s="58"/>
      <c r="O1044" s="58"/>
      <c r="P1044" s="58"/>
      <c r="Q1044" s="58"/>
      <c r="R1044" s="58"/>
      <c r="S1044" s="58"/>
      <c r="T1044" s="58"/>
      <c r="U1044" s="58"/>
      <c r="V1044" s="58"/>
      <c r="W1044" s="58"/>
      <c r="X1044" s="58"/>
      <c r="Y1044" s="58"/>
      <c r="Z1044" s="58"/>
      <c r="AA1044" s="58"/>
      <c r="AB1044" s="58"/>
      <c r="AC1044" s="58"/>
      <c r="AD1044" s="58"/>
      <c r="AE1044" s="58"/>
      <c r="AF1044" s="58" t="s">
        <v>3304</v>
      </c>
    </row>
    <row r="1045" spans="1:32">
      <c r="A1045" s="58" t="s">
        <v>2175</v>
      </c>
      <c r="B1045" s="58" t="s">
        <v>1896</v>
      </c>
      <c r="D1045" s="58" t="s">
        <v>1897</v>
      </c>
      <c r="E1045" s="64">
        <v>41640</v>
      </c>
      <c r="F1045" s="64">
        <v>42004</v>
      </c>
      <c r="G1045" s="58" t="s">
        <v>1898</v>
      </c>
      <c r="H1045" s="58">
        <v>1</v>
      </c>
      <c r="I1045" s="58"/>
      <c r="J1045" s="58"/>
      <c r="K1045" s="58"/>
      <c r="L1045" s="58"/>
      <c r="M1045" s="58"/>
      <c r="N1045" s="58"/>
      <c r="O1045" s="58"/>
      <c r="P1045" s="58"/>
      <c r="Q1045" s="58"/>
      <c r="R1045" s="58"/>
      <c r="S1045" s="58"/>
      <c r="T1045" s="58"/>
      <c r="U1045" s="58"/>
      <c r="V1045" s="58"/>
      <c r="W1045" s="58"/>
      <c r="X1045" s="58"/>
      <c r="Y1045" s="58"/>
      <c r="Z1045" s="58"/>
      <c r="AA1045" s="58"/>
      <c r="AB1045" s="58"/>
      <c r="AC1045" s="58"/>
      <c r="AD1045" s="58"/>
      <c r="AE1045" s="58"/>
      <c r="AF1045" s="58" t="s">
        <v>3304</v>
      </c>
    </row>
    <row r="1046" spans="1:32">
      <c r="A1046" s="58" t="s">
        <v>2176</v>
      </c>
      <c r="B1046" s="58" t="s">
        <v>1896</v>
      </c>
      <c r="D1046" s="58" t="s">
        <v>1897</v>
      </c>
      <c r="E1046" s="64">
        <v>41640</v>
      </c>
      <c r="F1046" s="64">
        <v>42004</v>
      </c>
      <c r="G1046" s="58" t="s">
        <v>1898</v>
      </c>
      <c r="H1046" s="58">
        <v>1</v>
      </c>
      <c r="I1046" s="58"/>
      <c r="J1046" s="58"/>
      <c r="K1046" s="58"/>
      <c r="L1046" s="58"/>
      <c r="M1046" s="58"/>
      <c r="N1046" s="58"/>
      <c r="O1046" s="58"/>
      <c r="P1046" s="58"/>
      <c r="Q1046" s="58"/>
      <c r="R1046" s="58"/>
      <c r="S1046" s="58"/>
      <c r="T1046" s="58"/>
      <c r="U1046" s="58"/>
      <c r="V1046" s="58"/>
      <c r="W1046" s="58"/>
      <c r="X1046" s="58"/>
      <c r="Y1046" s="58"/>
      <c r="Z1046" s="58"/>
      <c r="AA1046" s="58"/>
      <c r="AB1046" s="58"/>
      <c r="AC1046" s="58"/>
      <c r="AD1046" s="58"/>
      <c r="AE1046" s="58"/>
      <c r="AF1046" s="58" t="s">
        <v>3304</v>
      </c>
    </row>
    <row r="1047" spans="1:32">
      <c r="A1047" s="58" t="s">
        <v>2177</v>
      </c>
      <c r="B1047" s="58" t="s">
        <v>1896</v>
      </c>
      <c r="D1047" s="58" t="s">
        <v>1897</v>
      </c>
      <c r="E1047" s="64">
        <v>41640</v>
      </c>
      <c r="F1047" s="64">
        <v>42004</v>
      </c>
      <c r="G1047" s="58" t="s">
        <v>1898</v>
      </c>
      <c r="H1047" s="58">
        <v>0.05</v>
      </c>
      <c r="I1047" s="58"/>
      <c r="J1047" s="58"/>
      <c r="K1047" s="58"/>
      <c r="L1047" s="58"/>
      <c r="M1047" s="58"/>
      <c r="N1047" s="58"/>
      <c r="O1047" s="58"/>
      <c r="P1047" s="58"/>
      <c r="Q1047" s="58"/>
      <c r="R1047" s="58"/>
      <c r="S1047" s="58"/>
      <c r="T1047" s="58"/>
      <c r="U1047" s="58"/>
      <c r="V1047" s="58"/>
      <c r="W1047" s="58"/>
      <c r="X1047" s="58"/>
      <c r="Y1047" s="58"/>
      <c r="Z1047" s="58"/>
      <c r="AA1047" s="58"/>
      <c r="AB1047" s="58"/>
      <c r="AC1047" s="58"/>
      <c r="AD1047" s="58"/>
      <c r="AE1047" s="58"/>
      <c r="AF1047" s="58" t="s">
        <v>3304</v>
      </c>
    </row>
    <row r="1048" spans="1:32">
      <c r="A1048" s="58" t="s">
        <v>2178</v>
      </c>
      <c r="B1048" s="58" t="s">
        <v>1896</v>
      </c>
      <c r="D1048" s="58" t="s">
        <v>1897</v>
      </c>
      <c r="E1048" s="64">
        <v>41640</v>
      </c>
      <c r="F1048" s="64">
        <v>42004</v>
      </c>
      <c r="G1048" s="58" t="s">
        <v>1898</v>
      </c>
      <c r="H1048" s="58">
        <v>0.2</v>
      </c>
      <c r="I1048" s="58"/>
      <c r="J1048" s="58"/>
      <c r="K1048" s="58"/>
      <c r="L1048" s="58"/>
      <c r="M1048" s="58"/>
      <c r="N1048" s="58"/>
      <c r="O1048" s="58"/>
      <c r="P1048" s="58"/>
      <c r="Q1048" s="58"/>
      <c r="R1048" s="58"/>
      <c r="S1048" s="58"/>
      <c r="T1048" s="58"/>
      <c r="U1048" s="58"/>
      <c r="V1048" s="58"/>
      <c r="W1048" s="58"/>
      <c r="X1048" s="58"/>
      <c r="Y1048" s="58"/>
      <c r="Z1048" s="58"/>
      <c r="AA1048" s="58"/>
      <c r="AB1048" s="58"/>
      <c r="AC1048" s="58"/>
      <c r="AD1048" s="58"/>
      <c r="AE1048" s="58"/>
      <c r="AF1048" s="58" t="s">
        <v>3304</v>
      </c>
    </row>
    <row r="1049" spans="1:32">
      <c r="A1049" s="58" t="s">
        <v>2179</v>
      </c>
      <c r="B1049" s="58" t="s">
        <v>1896</v>
      </c>
      <c r="C1049" s="58" t="s">
        <v>1914</v>
      </c>
      <c r="D1049" s="58" t="s">
        <v>1897</v>
      </c>
      <c r="E1049" s="64">
        <v>41640</v>
      </c>
      <c r="F1049" s="64">
        <v>42004</v>
      </c>
      <c r="G1049" s="58" t="s">
        <v>1898</v>
      </c>
      <c r="H1049" s="58">
        <v>60</v>
      </c>
      <c r="I1049" s="58"/>
      <c r="J1049" s="58"/>
      <c r="K1049" s="58"/>
      <c r="L1049" s="58"/>
      <c r="M1049" s="58"/>
      <c r="N1049" s="58"/>
      <c r="O1049" s="58"/>
      <c r="P1049" s="58"/>
      <c r="Q1049" s="58"/>
      <c r="R1049" s="58"/>
      <c r="S1049" s="58"/>
      <c r="T1049" s="58"/>
      <c r="U1049" s="58"/>
      <c r="V1049" s="58"/>
      <c r="W1049" s="58"/>
      <c r="X1049" s="58"/>
      <c r="Y1049" s="58"/>
      <c r="Z1049" s="58"/>
      <c r="AA1049" s="58"/>
      <c r="AB1049" s="58"/>
      <c r="AC1049" s="58"/>
      <c r="AD1049" s="58"/>
      <c r="AE1049" s="58"/>
      <c r="AF1049" s="58" t="s">
        <v>3304</v>
      </c>
    </row>
    <row r="1050" spans="1:32">
      <c r="A1050" s="58" t="s">
        <v>2180</v>
      </c>
      <c r="B1050" s="58" t="s">
        <v>1896</v>
      </c>
      <c r="C1050" s="58" t="s">
        <v>1914</v>
      </c>
      <c r="D1050" s="58" t="s">
        <v>1897</v>
      </c>
      <c r="E1050" s="64">
        <v>41640</v>
      </c>
      <c r="F1050" s="64">
        <v>42004</v>
      </c>
      <c r="G1050" s="58" t="s">
        <v>1898</v>
      </c>
      <c r="H1050" s="58">
        <v>55</v>
      </c>
      <c r="I1050" s="58"/>
      <c r="J1050" s="58"/>
      <c r="K1050" s="58"/>
      <c r="L1050" s="58"/>
      <c r="M1050" s="58"/>
      <c r="N1050" s="58"/>
      <c r="O1050" s="58"/>
      <c r="P1050" s="58"/>
      <c r="Q1050" s="58"/>
      <c r="R1050" s="58"/>
      <c r="S1050" s="58"/>
      <c r="T1050" s="58"/>
      <c r="U1050" s="58"/>
      <c r="V1050" s="58"/>
      <c r="W1050" s="58"/>
      <c r="X1050" s="58"/>
      <c r="Y1050" s="58"/>
      <c r="Z1050" s="58"/>
      <c r="AA1050" s="58"/>
      <c r="AB1050" s="58"/>
      <c r="AC1050" s="58"/>
      <c r="AD1050" s="58"/>
      <c r="AE1050" s="58"/>
      <c r="AF1050" s="58" t="s">
        <v>3304</v>
      </c>
    </row>
    <row r="1051" spans="1:32">
      <c r="A1051" s="58" t="s">
        <v>2181</v>
      </c>
      <c r="B1051" s="58" t="s">
        <v>1896</v>
      </c>
      <c r="D1051" s="58" t="s">
        <v>1897</v>
      </c>
      <c r="E1051" s="64">
        <v>41640</v>
      </c>
      <c r="F1051" s="64">
        <v>42004</v>
      </c>
      <c r="G1051" s="58" t="s">
        <v>1898</v>
      </c>
      <c r="H1051" s="58">
        <v>0.05</v>
      </c>
      <c r="I1051" s="58"/>
      <c r="J1051" s="58"/>
      <c r="K1051" s="58"/>
      <c r="L1051" s="58"/>
      <c r="M1051" s="58"/>
      <c r="N1051" s="58"/>
      <c r="O1051" s="58"/>
      <c r="P1051" s="58"/>
      <c r="Q1051" s="58"/>
      <c r="R1051" s="58"/>
      <c r="S1051" s="58"/>
      <c r="T1051" s="58"/>
      <c r="U1051" s="58"/>
      <c r="V1051" s="58"/>
      <c r="W1051" s="58"/>
      <c r="X1051" s="58"/>
      <c r="Y1051" s="58"/>
      <c r="Z1051" s="58"/>
      <c r="AA1051" s="58"/>
      <c r="AB1051" s="58"/>
      <c r="AC1051" s="58"/>
      <c r="AD1051" s="58"/>
      <c r="AE1051" s="58"/>
      <c r="AF1051" s="58" t="s">
        <v>3304</v>
      </c>
    </row>
    <row r="1052" spans="1:32">
      <c r="A1052" s="58" t="s">
        <v>2182</v>
      </c>
      <c r="B1052" s="58" t="s">
        <v>1896</v>
      </c>
      <c r="D1052" s="58" t="s">
        <v>1897</v>
      </c>
      <c r="E1052" s="64">
        <v>41640</v>
      </c>
      <c r="F1052" s="64">
        <v>42004</v>
      </c>
      <c r="G1052" s="58" t="s">
        <v>1898</v>
      </c>
      <c r="H1052" s="58">
        <v>0.2</v>
      </c>
      <c r="I1052" s="58"/>
      <c r="J1052" s="58"/>
      <c r="K1052" s="58"/>
      <c r="L1052" s="58"/>
      <c r="M1052" s="58"/>
      <c r="N1052" s="58"/>
      <c r="O1052" s="58"/>
      <c r="P1052" s="58"/>
      <c r="Q1052" s="58"/>
      <c r="R1052" s="58"/>
      <c r="S1052" s="58"/>
      <c r="T1052" s="58"/>
      <c r="U1052" s="58"/>
      <c r="V1052" s="58"/>
      <c r="W1052" s="58"/>
      <c r="X1052" s="58"/>
      <c r="Y1052" s="58"/>
      <c r="Z1052" s="58"/>
      <c r="AA1052" s="58"/>
      <c r="AB1052" s="58"/>
      <c r="AC1052" s="58"/>
      <c r="AD1052" s="58"/>
      <c r="AE1052" s="58"/>
      <c r="AF1052" s="58" t="s">
        <v>3304</v>
      </c>
    </row>
    <row r="1053" spans="1:32">
      <c r="A1053" s="58" t="s">
        <v>2183</v>
      </c>
      <c r="B1053" s="58" t="s">
        <v>1896</v>
      </c>
      <c r="C1053" s="58" t="s">
        <v>1914</v>
      </c>
      <c r="D1053" s="58" t="s">
        <v>1897</v>
      </c>
      <c r="E1053" s="64">
        <v>41640</v>
      </c>
      <c r="F1053" s="64">
        <v>42004</v>
      </c>
      <c r="G1053" s="58" t="s">
        <v>1898</v>
      </c>
      <c r="H1053" s="58">
        <v>60</v>
      </c>
      <c r="I1053" s="58"/>
      <c r="J1053" s="58"/>
      <c r="K1053" s="58"/>
      <c r="L1053" s="58"/>
      <c r="M1053" s="58"/>
      <c r="N1053" s="58"/>
      <c r="O1053" s="58"/>
      <c r="P1053" s="58"/>
      <c r="Q1053" s="58"/>
      <c r="R1053" s="58"/>
      <c r="S1053" s="58"/>
      <c r="T1053" s="58"/>
      <c r="U1053" s="58"/>
      <c r="V1053" s="58"/>
      <c r="W1053" s="58"/>
      <c r="X1053" s="58"/>
      <c r="Y1053" s="58"/>
      <c r="Z1053" s="58"/>
      <c r="AA1053" s="58"/>
      <c r="AB1053" s="58"/>
      <c r="AC1053" s="58"/>
      <c r="AD1053" s="58"/>
      <c r="AE1053" s="58"/>
      <c r="AF1053" s="58" t="s">
        <v>3304</v>
      </c>
    </row>
    <row r="1054" spans="1:32">
      <c r="A1054" s="58" t="s">
        <v>2184</v>
      </c>
      <c r="B1054" s="58" t="s">
        <v>1896</v>
      </c>
      <c r="C1054" s="58" t="s">
        <v>1914</v>
      </c>
      <c r="D1054" s="58" t="s">
        <v>1897</v>
      </c>
      <c r="E1054" s="64">
        <v>41640</v>
      </c>
      <c r="F1054" s="64">
        <v>42004</v>
      </c>
      <c r="G1054" s="58" t="s">
        <v>1898</v>
      </c>
      <c r="H1054" s="58">
        <v>55</v>
      </c>
      <c r="I1054" s="58"/>
      <c r="J1054" s="58"/>
      <c r="K1054" s="58"/>
      <c r="L1054" s="58"/>
      <c r="M1054" s="58"/>
      <c r="N1054" s="58"/>
      <c r="O1054" s="58"/>
      <c r="P1054" s="58"/>
      <c r="Q1054" s="58"/>
      <c r="R1054" s="58"/>
      <c r="S1054" s="58"/>
      <c r="T1054" s="58"/>
      <c r="U1054" s="58"/>
      <c r="V1054" s="58"/>
      <c r="W1054" s="58"/>
      <c r="X1054" s="58"/>
      <c r="Y1054" s="58"/>
      <c r="Z1054" s="58"/>
      <c r="AA1054" s="58"/>
      <c r="AB1054" s="58"/>
      <c r="AC1054" s="58"/>
      <c r="AD1054" s="58"/>
      <c r="AE1054" s="58"/>
      <c r="AF1054" s="58" t="s">
        <v>3304</v>
      </c>
    </row>
    <row r="1055" spans="1:32">
      <c r="A1055" s="58" t="s">
        <v>2185</v>
      </c>
      <c r="B1055" s="58" t="s">
        <v>1901</v>
      </c>
      <c r="C1055" s="58" t="s">
        <v>1900</v>
      </c>
      <c r="D1055" s="58" t="s">
        <v>1897</v>
      </c>
      <c r="E1055" s="64">
        <v>41640</v>
      </c>
      <c r="F1055" s="64">
        <v>42004</v>
      </c>
      <c r="G1055" s="58" t="s">
        <v>1898</v>
      </c>
      <c r="H1055" s="58">
        <v>82.22</v>
      </c>
      <c r="I1055" s="58"/>
      <c r="J1055" s="58"/>
      <c r="K1055" s="58"/>
      <c r="L1055" s="58"/>
      <c r="M1055" s="58"/>
      <c r="N1055" s="58"/>
      <c r="O1055" s="58"/>
      <c r="P1055" s="58"/>
      <c r="Q1055" s="58"/>
      <c r="R1055" s="58"/>
      <c r="S1055" s="58"/>
      <c r="T1055" s="58"/>
      <c r="U1055" s="58"/>
      <c r="V1055" s="58"/>
      <c r="W1055" s="58"/>
      <c r="X1055" s="58"/>
      <c r="Y1055" s="58"/>
      <c r="Z1055" s="58"/>
      <c r="AA1055" s="58"/>
      <c r="AB1055" s="58"/>
      <c r="AC1055" s="58"/>
      <c r="AD1055" s="58"/>
      <c r="AE1055" s="58"/>
      <c r="AF1055" s="58" t="s">
        <v>3304</v>
      </c>
    </row>
    <row r="1056" spans="1:32">
      <c r="A1056" s="58" t="s">
        <v>2186</v>
      </c>
      <c r="B1056" s="58" t="s">
        <v>1901</v>
      </c>
      <c r="D1056" s="58" t="s">
        <v>1897</v>
      </c>
      <c r="E1056" s="64">
        <v>41640</v>
      </c>
      <c r="F1056" s="64">
        <v>42004</v>
      </c>
      <c r="G1056" s="58" t="s">
        <v>1903</v>
      </c>
      <c r="H1056" s="58">
        <v>0</v>
      </c>
      <c r="I1056" s="58">
        <v>0</v>
      </c>
      <c r="J1056" s="58">
        <v>0</v>
      </c>
      <c r="K1056" s="58">
        <v>0</v>
      </c>
      <c r="L1056" s="58">
        <v>0</v>
      </c>
      <c r="M1056" s="58">
        <v>0</v>
      </c>
      <c r="N1056" s="58">
        <v>0</v>
      </c>
      <c r="O1056" s="58">
        <v>0</v>
      </c>
      <c r="P1056" s="58">
        <v>1</v>
      </c>
      <c r="Q1056" s="58">
        <v>1</v>
      </c>
      <c r="R1056" s="58">
        <v>1</v>
      </c>
      <c r="S1056" s="58">
        <v>1</v>
      </c>
      <c r="T1056" s="58">
        <v>1</v>
      </c>
      <c r="U1056" s="58">
        <v>1</v>
      </c>
      <c r="V1056" s="58">
        <v>1</v>
      </c>
      <c r="W1056" s="58">
        <v>0</v>
      </c>
      <c r="X1056" s="58">
        <v>0</v>
      </c>
      <c r="Y1056" s="58">
        <v>0</v>
      </c>
      <c r="Z1056" s="58">
        <v>0</v>
      </c>
      <c r="AA1056" s="58">
        <v>0</v>
      </c>
      <c r="AB1056" s="58">
        <v>0</v>
      </c>
      <c r="AC1056" s="58">
        <v>0</v>
      </c>
      <c r="AD1056" s="58">
        <v>0</v>
      </c>
      <c r="AE1056" s="58">
        <v>0</v>
      </c>
      <c r="AF1056" s="58" t="s">
        <v>3304</v>
      </c>
    </row>
    <row r="1057" spans="1:32">
      <c r="A1057" s="58" t="s">
        <v>2187</v>
      </c>
      <c r="B1057" s="58" t="s">
        <v>1896</v>
      </c>
      <c r="D1057" s="58" t="s">
        <v>1897</v>
      </c>
      <c r="E1057" s="64">
        <v>41640</v>
      </c>
      <c r="F1057" s="64">
        <v>42004</v>
      </c>
      <c r="G1057" s="58" t="s">
        <v>1898</v>
      </c>
      <c r="H1057" s="58">
        <v>60</v>
      </c>
      <c r="I1057" s="58"/>
      <c r="J1057" s="58"/>
      <c r="K1057" s="58"/>
      <c r="L1057" s="58"/>
      <c r="M1057" s="58"/>
      <c r="N1057" s="58"/>
      <c r="O1057" s="58"/>
      <c r="P1057" s="58"/>
      <c r="Q1057" s="58"/>
      <c r="R1057" s="58"/>
      <c r="S1057" s="58"/>
      <c r="T1057" s="58"/>
      <c r="U1057" s="58"/>
      <c r="V1057" s="58"/>
      <c r="W1057" s="58"/>
      <c r="X1057" s="58"/>
      <c r="Y1057" s="58"/>
      <c r="Z1057" s="58"/>
      <c r="AA1057" s="58"/>
      <c r="AB1057" s="58"/>
      <c r="AC1057" s="58"/>
      <c r="AD1057" s="58"/>
      <c r="AE1057" s="58"/>
      <c r="AF1057" s="58" t="s">
        <v>3304</v>
      </c>
    </row>
    <row r="1058" spans="1:32">
      <c r="A1058" s="58" t="s">
        <v>2188</v>
      </c>
      <c r="B1058" s="58" t="s">
        <v>2114</v>
      </c>
      <c r="D1058" s="58" t="s">
        <v>1897</v>
      </c>
      <c r="E1058" s="64">
        <v>41640</v>
      </c>
      <c r="F1058" s="64">
        <v>42004</v>
      </c>
      <c r="G1058" s="58" t="s">
        <v>1898</v>
      </c>
      <c r="H1058" s="58">
        <v>1</v>
      </c>
      <c r="I1058" s="58"/>
      <c r="J1058" s="58"/>
      <c r="K1058" s="58"/>
      <c r="L1058" s="58"/>
      <c r="M1058" s="58"/>
      <c r="N1058" s="58"/>
      <c r="O1058" s="58"/>
      <c r="P1058" s="58"/>
      <c r="Q1058" s="58"/>
      <c r="R1058" s="58"/>
      <c r="S1058" s="58"/>
      <c r="T1058" s="58"/>
      <c r="U1058" s="58"/>
      <c r="V1058" s="58"/>
      <c r="W1058" s="58"/>
      <c r="X1058" s="58"/>
      <c r="Y1058" s="58"/>
      <c r="Z1058" s="58"/>
      <c r="AA1058" s="58"/>
      <c r="AB1058" s="58"/>
      <c r="AC1058" s="58"/>
      <c r="AD1058" s="58"/>
      <c r="AE1058" s="58"/>
      <c r="AF1058" s="58" t="s">
        <v>3304</v>
      </c>
    </row>
    <row r="1059" spans="1:32">
      <c r="A1059" s="58" t="s">
        <v>2189</v>
      </c>
      <c r="B1059" s="58" t="s">
        <v>1896</v>
      </c>
      <c r="D1059" s="58" t="s">
        <v>1897</v>
      </c>
      <c r="E1059" s="64">
        <v>41640</v>
      </c>
      <c r="F1059" s="64">
        <v>42004</v>
      </c>
      <c r="G1059" s="58" t="s">
        <v>1898</v>
      </c>
      <c r="H1059" s="58">
        <v>40</v>
      </c>
      <c r="I1059" s="58"/>
      <c r="J1059" s="58"/>
      <c r="K1059" s="58"/>
      <c r="L1059" s="58"/>
      <c r="M1059" s="58"/>
      <c r="N1059" s="58"/>
      <c r="O1059" s="58"/>
      <c r="P1059" s="58"/>
      <c r="Q1059" s="58"/>
      <c r="R1059" s="58"/>
      <c r="S1059" s="58"/>
      <c r="T1059" s="58"/>
      <c r="U1059" s="58"/>
      <c r="V1059" s="58"/>
      <c r="W1059" s="58"/>
      <c r="X1059" s="58"/>
      <c r="Y1059" s="58"/>
      <c r="Z1059" s="58"/>
      <c r="AA1059" s="58"/>
      <c r="AB1059" s="58"/>
      <c r="AC1059" s="58"/>
      <c r="AD1059" s="58"/>
      <c r="AE1059" s="58"/>
      <c r="AF1059" s="58" t="s">
        <v>3304</v>
      </c>
    </row>
    <row r="1060" spans="1:32">
      <c r="A1060" s="58" t="s">
        <v>2190</v>
      </c>
      <c r="B1060" s="58" t="s">
        <v>1896</v>
      </c>
      <c r="D1060" s="58" t="s">
        <v>1897</v>
      </c>
      <c r="E1060" s="64">
        <v>41640</v>
      </c>
      <c r="F1060" s="64">
        <v>42004</v>
      </c>
      <c r="G1060" s="58" t="s">
        <v>1898</v>
      </c>
      <c r="H1060" s="58">
        <v>30</v>
      </c>
      <c r="I1060" s="58"/>
      <c r="J1060" s="58"/>
      <c r="K1060" s="58"/>
      <c r="L1060" s="58"/>
      <c r="M1060" s="58"/>
      <c r="N1060" s="58"/>
      <c r="O1060" s="58"/>
      <c r="P1060" s="58"/>
      <c r="Q1060" s="58"/>
      <c r="R1060" s="58"/>
      <c r="S1060" s="58"/>
      <c r="T1060" s="58"/>
      <c r="U1060" s="58"/>
      <c r="V1060" s="58"/>
      <c r="W1060" s="58"/>
      <c r="X1060" s="58"/>
      <c r="Y1060" s="58"/>
      <c r="Z1060" s="58"/>
      <c r="AA1060" s="58"/>
      <c r="AB1060" s="58"/>
      <c r="AC1060" s="58"/>
      <c r="AD1060" s="58"/>
      <c r="AE1060" s="58"/>
      <c r="AF1060" s="58" t="s">
        <v>3304</v>
      </c>
    </row>
    <row r="1061" spans="1:32">
      <c r="A1061" s="58" t="s">
        <v>2191</v>
      </c>
      <c r="B1061" s="58" t="s">
        <v>1896</v>
      </c>
      <c r="D1061" s="58" t="s">
        <v>1897</v>
      </c>
      <c r="E1061" s="64">
        <v>41640</v>
      </c>
      <c r="F1061" s="64">
        <v>42004</v>
      </c>
      <c r="G1061" s="58" t="s">
        <v>1898</v>
      </c>
      <c r="H1061" s="58">
        <v>35</v>
      </c>
      <c r="I1061" s="58"/>
      <c r="J1061" s="58"/>
      <c r="K1061" s="58"/>
      <c r="L1061" s="58"/>
      <c r="M1061" s="58"/>
      <c r="N1061" s="58"/>
      <c r="O1061" s="58"/>
      <c r="P1061" s="58"/>
      <c r="Q1061" s="58"/>
      <c r="R1061" s="58"/>
      <c r="S1061" s="58"/>
      <c r="T1061" s="58"/>
      <c r="U1061" s="58"/>
      <c r="V1061" s="58"/>
      <c r="W1061" s="58"/>
      <c r="X1061" s="58"/>
      <c r="Y1061" s="58"/>
      <c r="Z1061" s="58"/>
      <c r="AA1061" s="58"/>
      <c r="AB1061" s="58"/>
      <c r="AC1061" s="58"/>
      <c r="AD1061" s="58"/>
      <c r="AE1061" s="58"/>
      <c r="AF1061" s="58" t="s">
        <v>3304</v>
      </c>
    </row>
    <row r="1062" spans="1:32">
      <c r="A1062" s="58" t="s">
        <v>2192</v>
      </c>
      <c r="B1062" s="58" t="s">
        <v>1896</v>
      </c>
      <c r="D1062" s="58" t="s">
        <v>1897</v>
      </c>
      <c r="E1062" s="64">
        <v>41640</v>
      </c>
      <c r="F1062" s="64">
        <v>42004</v>
      </c>
      <c r="G1062" s="58" t="s">
        <v>1898</v>
      </c>
      <c r="H1062" s="58">
        <v>0.05</v>
      </c>
      <c r="I1062" s="58"/>
      <c r="J1062" s="58"/>
      <c r="K1062" s="58"/>
      <c r="L1062" s="58"/>
      <c r="M1062" s="58"/>
      <c r="N1062" s="58"/>
      <c r="O1062" s="58"/>
      <c r="P1062" s="58"/>
      <c r="Q1062" s="58"/>
      <c r="R1062" s="58"/>
      <c r="S1062" s="58"/>
      <c r="T1062" s="58"/>
      <c r="U1062" s="58"/>
      <c r="V1062" s="58"/>
      <c r="W1062" s="58"/>
      <c r="X1062" s="58"/>
      <c r="Y1062" s="58"/>
      <c r="Z1062" s="58"/>
      <c r="AA1062" s="58"/>
      <c r="AB1062" s="58"/>
      <c r="AC1062" s="58"/>
      <c r="AD1062" s="58"/>
      <c r="AE1062" s="58"/>
      <c r="AF1062" s="58" t="s">
        <v>3304</v>
      </c>
    </row>
    <row r="1063" spans="1:32">
      <c r="A1063" s="58" t="s">
        <v>2193</v>
      </c>
      <c r="B1063" s="58" t="s">
        <v>1896</v>
      </c>
      <c r="D1063" s="58" t="s">
        <v>1897</v>
      </c>
      <c r="E1063" s="64">
        <v>41640</v>
      </c>
      <c r="F1063" s="64">
        <v>42004</v>
      </c>
      <c r="G1063" s="58" t="s">
        <v>1898</v>
      </c>
      <c r="H1063" s="58">
        <v>0.2</v>
      </c>
      <c r="I1063" s="58"/>
      <c r="J1063" s="58"/>
      <c r="K1063" s="58"/>
      <c r="L1063" s="58"/>
      <c r="M1063" s="58"/>
      <c r="N1063" s="58"/>
      <c r="O1063" s="58"/>
      <c r="P1063" s="58"/>
      <c r="Q1063" s="58"/>
      <c r="R1063" s="58"/>
      <c r="S1063" s="58"/>
      <c r="T1063" s="58"/>
      <c r="U1063" s="58"/>
      <c r="V1063" s="58"/>
      <c r="W1063" s="58"/>
      <c r="X1063" s="58"/>
      <c r="Y1063" s="58"/>
      <c r="Z1063" s="58"/>
      <c r="AA1063" s="58"/>
      <c r="AB1063" s="58"/>
      <c r="AC1063" s="58"/>
      <c r="AD1063" s="58"/>
      <c r="AE1063" s="58"/>
      <c r="AF1063" s="58" t="s">
        <v>3304</v>
      </c>
    </row>
    <row r="1064" spans="1:32">
      <c r="A1064" s="58" t="s">
        <v>2194</v>
      </c>
      <c r="B1064" s="58" t="s">
        <v>1896</v>
      </c>
      <c r="C1064" s="58" t="s">
        <v>1914</v>
      </c>
      <c r="D1064" s="58" t="s">
        <v>1897</v>
      </c>
      <c r="E1064" s="64">
        <v>41640</v>
      </c>
      <c r="F1064" s="64">
        <v>42004</v>
      </c>
      <c r="G1064" s="58" t="s">
        <v>1898</v>
      </c>
      <c r="H1064" s="58">
        <v>60</v>
      </c>
      <c r="I1064" s="58"/>
      <c r="J1064" s="58"/>
      <c r="K1064" s="58"/>
      <c r="L1064" s="58"/>
      <c r="M1064" s="58"/>
      <c r="N1064" s="58"/>
      <c r="O1064" s="58"/>
      <c r="P1064" s="58"/>
      <c r="Q1064" s="58"/>
      <c r="R1064" s="58"/>
      <c r="S1064" s="58"/>
      <c r="T1064" s="58"/>
      <c r="U1064" s="58"/>
      <c r="V1064" s="58"/>
      <c r="W1064" s="58"/>
      <c r="X1064" s="58"/>
      <c r="Y1064" s="58"/>
      <c r="Z1064" s="58"/>
      <c r="AA1064" s="58"/>
      <c r="AB1064" s="58"/>
      <c r="AC1064" s="58"/>
      <c r="AD1064" s="58"/>
      <c r="AE1064" s="58"/>
      <c r="AF1064" s="58" t="s">
        <v>3304</v>
      </c>
    </row>
    <row r="1065" spans="1:32">
      <c r="A1065" s="58" t="s">
        <v>2195</v>
      </c>
      <c r="B1065" s="58" t="s">
        <v>1896</v>
      </c>
      <c r="C1065" s="58" t="s">
        <v>1914</v>
      </c>
      <c r="D1065" s="58" t="s">
        <v>1897</v>
      </c>
      <c r="E1065" s="64">
        <v>41640</v>
      </c>
      <c r="F1065" s="64">
        <v>42004</v>
      </c>
      <c r="G1065" s="58" t="s">
        <v>1898</v>
      </c>
      <c r="H1065" s="58">
        <v>55</v>
      </c>
      <c r="I1065" s="58"/>
      <c r="J1065" s="58"/>
      <c r="K1065" s="58"/>
      <c r="L1065" s="58"/>
      <c r="M1065" s="58"/>
      <c r="N1065" s="58"/>
      <c r="O1065" s="58"/>
      <c r="P1065" s="58"/>
      <c r="Q1065" s="58"/>
      <c r="R1065" s="58"/>
      <c r="S1065" s="58"/>
      <c r="T1065" s="58"/>
      <c r="U1065" s="58"/>
      <c r="V1065" s="58"/>
      <c r="W1065" s="58"/>
      <c r="X1065" s="58"/>
      <c r="Y1065" s="58"/>
      <c r="Z1065" s="58"/>
      <c r="AA1065" s="58"/>
      <c r="AB1065" s="58"/>
      <c r="AC1065" s="58"/>
      <c r="AD1065" s="58"/>
      <c r="AE1065" s="58"/>
      <c r="AF1065" s="58" t="s">
        <v>3304</v>
      </c>
    </row>
    <row r="1066" spans="1:32">
      <c r="A1066" s="58" t="s">
        <v>2196</v>
      </c>
      <c r="B1066" s="58" t="s">
        <v>1896</v>
      </c>
      <c r="D1066" s="58" t="s">
        <v>1897</v>
      </c>
      <c r="E1066" s="64">
        <v>41640</v>
      </c>
      <c r="F1066" s="64">
        <v>42004</v>
      </c>
      <c r="G1066" s="58" t="s">
        <v>1898</v>
      </c>
      <c r="H1066" s="58">
        <v>0.05</v>
      </c>
      <c r="I1066" s="58"/>
      <c r="J1066" s="58"/>
      <c r="K1066" s="58"/>
      <c r="L1066" s="58"/>
      <c r="M1066" s="58"/>
      <c r="N1066" s="58"/>
      <c r="O1066" s="58"/>
      <c r="P1066" s="58"/>
      <c r="Q1066" s="58"/>
      <c r="R1066" s="58"/>
      <c r="S1066" s="58"/>
      <c r="T1066" s="58"/>
      <c r="U1066" s="58"/>
      <c r="V1066" s="58"/>
      <c r="W1066" s="58"/>
      <c r="X1066" s="58"/>
      <c r="Y1066" s="58"/>
      <c r="Z1066" s="58"/>
      <c r="AA1066" s="58"/>
      <c r="AB1066" s="58"/>
      <c r="AC1066" s="58"/>
      <c r="AD1066" s="58"/>
      <c r="AE1066" s="58"/>
      <c r="AF1066" s="58" t="s">
        <v>3304</v>
      </c>
    </row>
    <row r="1067" spans="1:32">
      <c r="A1067" s="58" t="s">
        <v>2197</v>
      </c>
      <c r="B1067" s="58" t="s">
        <v>1896</v>
      </c>
      <c r="D1067" s="58" t="s">
        <v>1897</v>
      </c>
      <c r="E1067" s="64">
        <v>41640</v>
      </c>
      <c r="F1067" s="64">
        <v>42004</v>
      </c>
      <c r="G1067" s="58" t="s">
        <v>1898</v>
      </c>
      <c r="H1067" s="58">
        <v>0.2</v>
      </c>
      <c r="I1067" s="58"/>
      <c r="J1067" s="58"/>
      <c r="K1067" s="58"/>
      <c r="L1067" s="58"/>
      <c r="M1067" s="58"/>
      <c r="N1067" s="58"/>
      <c r="O1067" s="58"/>
      <c r="P1067" s="58"/>
      <c r="Q1067" s="58"/>
      <c r="R1067" s="58"/>
      <c r="S1067" s="58"/>
      <c r="T1067" s="58"/>
      <c r="U1067" s="58"/>
      <c r="V1067" s="58"/>
      <c r="W1067" s="58"/>
      <c r="X1067" s="58"/>
      <c r="Y1067" s="58"/>
      <c r="Z1067" s="58"/>
      <c r="AA1067" s="58"/>
      <c r="AB1067" s="58"/>
      <c r="AC1067" s="58"/>
      <c r="AD1067" s="58"/>
      <c r="AE1067" s="58"/>
      <c r="AF1067" s="58" t="s">
        <v>3304</v>
      </c>
    </row>
    <row r="1068" spans="1:32">
      <c r="A1068" s="58" t="s">
        <v>2198</v>
      </c>
      <c r="B1068" s="58" t="s">
        <v>1896</v>
      </c>
      <c r="C1068" s="58" t="s">
        <v>1914</v>
      </c>
      <c r="D1068" s="58" t="s">
        <v>1897</v>
      </c>
      <c r="E1068" s="64">
        <v>41640</v>
      </c>
      <c r="F1068" s="64">
        <v>42004</v>
      </c>
      <c r="G1068" s="58" t="s">
        <v>1898</v>
      </c>
      <c r="H1068" s="58">
        <v>60</v>
      </c>
      <c r="I1068" s="58"/>
      <c r="J1068" s="58"/>
      <c r="K1068" s="58"/>
      <c r="L1068" s="58"/>
      <c r="M1068" s="58"/>
      <c r="N1068" s="58"/>
      <c r="O1068" s="58"/>
      <c r="P1068" s="58"/>
      <c r="Q1068" s="58"/>
      <c r="R1068" s="58"/>
      <c r="S1068" s="58"/>
      <c r="T1068" s="58"/>
      <c r="U1068" s="58"/>
      <c r="V1068" s="58"/>
      <c r="W1068" s="58"/>
      <c r="X1068" s="58"/>
      <c r="Y1068" s="58"/>
      <c r="Z1068" s="58"/>
      <c r="AA1068" s="58"/>
      <c r="AB1068" s="58"/>
      <c r="AC1068" s="58"/>
      <c r="AD1068" s="58"/>
      <c r="AE1068" s="58"/>
      <c r="AF1068" s="58" t="s">
        <v>3304</v>
      </c>
    </row>
    <row r="1069" spans="1:32">
      <c r="A1069" s="58" t="s">
        <v>2199</v>
      </c>
      <c r="B1069" s="58" t="s">
        <v>1896</v>
      </c>
      <c r="C1069" s="58" t="s">
        <v>1914</v>
      </c>
      <c r="D1069" s="58" t="s">
        <v>1897</v>
      </c>
      <c r="E1069" s="64">
        <v>41640</v>
      </c>
      <c r="F1069" s="64">
        <v>42004</v>
      </c>
      <c r="G1069" s="58" t="s">
        <v>1898</v>
      </c>
      <c r="H1069" s="58">
        <v>55</v>
      </c>
      <c r="I1069" s="58"/>
      <c r="J1069" s="58"/>
      <c r="K1069" s="58"/>
      <c r="L1069" s="58"/>
      <c r="M1069" s="58"/>
      <c r="N1069" s="58"/>
      <c r="O1069" s="58"/>
      <c r="P1069" s="58"/>
      <c r="Q1069" s="58"/>
      <c r="R1069" s="58"/>
      <c r="S1069" s="58"/>
      <c r="T1069" s="58"/>
      <c r="U1069" s="58"/>
      <c r="V1069" s="58"/>
      <c r="W1069" s="58"/>
      <c r="X1069" s="58"/>
      <c r="Y1069" s="58"/>
      <c r="Z1069" s="58"/>
      <c r="AA1069" s="58"/>
      <c r="AB1069" s="58"/>
      <c r="AC1069" s="58"/>
      <c r="AD1069" s="58"/>
      <c r="AE1069" s="58"/>
      <c r="AF1069" s="58" t="s">
        <v>3304</v>
      </c>
    </row>
    <row r="1070" spans="1:32">
      <c r="A1070" s="58" t="s">
        <v>2200</v>
      </c>
      <c r="B1070" s="58" t="s">
        <v>1896</v>
      </c>
      <c r="D1070" s="58" t="s">
        <v>1897</v>
      </c>
      <c r="E1070" s="64">
        <v>41640</v>
      </c>
      <c r="F1070" s="64">
        <v>42004</v>
      </c>
      <c r="G1070" s="58" t="s">
        <v>1898</v>
      </c>
      <c r="H1070" s="58">
        <v>0.05</v>
      </c>
      <c r="I1070" s="58"/>
      <c r="J1070" s="58"/>
      <c r="K1070" s="58"/>
      <c r="L1070" s="58"/>
      <c r="M1070" s="58"/>
      <c r="N1070" s="58"/>
      <c r="O1070" s="58"/>
      <c r="P1070" s="58"/>
      <c r="Q1070" s="58"/>
      <c r="R1070" s="58"/>
      <c r="S1070" s="58"/>
      <c r="T1070" s="58"/>
      <c r="U1070" s="58"/>
      <c r="V1070" s="58"/>
      <c r="W1070" s="58"/>
      <c r="X1070" s="58"/>
      <c r="Y1070" s="58"/>
      <c r="Z1070" s="58"/>
      <c r="AA1070" s="58"/>
      <c r="AB1070" s="58"/>
      <c r="AC1070" s="58"/>
      <c r="AD1070" s="58"/>
      <c r="AE1070" s="58"/>
      <c r="AF1070" s="58" t="s">
        <v>3304</v>
      </c>
    </row>
    <row r="1071" spans="1:32">
      <c r="A1071" s="58" t="s">
        <v>2201</v>
      </c>
      <c r="B1071" s="58" t="s">
        <v>1896</v>
      </c>
      <c r="D1071" s="58" t="s">
        <v>1897</v>
      </c>
      <c r="E1071" s="64">
        <v>41640</v>
      </c>
      <c r="F1071" s="64">
        <v>42004</v>
      </c>
      <c r="G1071" s="58" t="s">
        <v>1898</v>
      </c>
      <c r="H1071" s="58">
        <v>0.2</v>
      </c>
      <c r="I1071" s="58"/>
      <c r="J1071" s="58"/>
      <c r="K1071" s="58"/>
      <c r="L1071" s="58"/>
      <c r="M1071" s="58"/>
      <c r="N1071" s="58"/>
      <c r="O1071" s="58"/>
      <c r="P1071" s="58"/>
      <c r="Q1071" s="58"/>
      <c r="R1071" s="58"/>
      <c r="S1071" s="58"/>
      <c r="T1071" s="58"/>
      <c r="U1071" s="58"/>
      <c r="V1071" s="58"/>
      <c r="W1071" s="58"/>
      <c r="X1071" s="58"/>
      <c r="Y1071" s="58"/>
      <c r="Z1071" s="58"/>
      <c r="AA1071" s="58"/>
      <c r="AB1071" s="58"/>
      <c r="AC1071" s="58"/>
      <c r="AD1071" s="58"/>
      <c r="AE1071" s="58"/>
      <c r="AF1071" s="58" t="s">
        <v>3304</v>
      </c>
    </row>
    <row r="1072" spans="1:32">
      <c r="A1072" s="58" t="s">
        <v>2202</v>
      </c>
      <c r="B1072" s="58" t="s">
        <v>1896</v>
      </c>
      <c r="C1072" s="58" t="s">
        <v>1914</v>
      </c>
      <c r="D1072" s="58" t="s">
        <v>1897</v>
      </c>
      <c r="E1072" s="64">
        <v>41640</v>
      </c>
      <c r="F1072" s="64">
        <v>42004</v>
      </c>
      <c r="G1072" s="58" t="s">
        <v>1898</v>
      </c>
      <c r="H1072" s="58">
        <v>60</v>
      </c>
      <c r="I1072" s="58"/>
      <c r="J1072" s="58"/>
      <c r="K1072" s="58"/>
      <c r="L1072" s="58"/>
      <c r="M1072" s="58"/>
      <c r="N1072" s="58"/>
      <c r="O1072" s="58"/>
      <c r="P1072" s="58"/>
      <c r="Q1072" s="58"/>
      <c r="R1072" s="58"/>
      <c r="S1072" s="58"/>
      <c r="T1072" s="58"/>
      <c r="U1072" s="58"/>
      <c r="V1072" s="58"/>
      <c r="W1072" s="58"/>
      <c r="X1072" s="58"/>
      <c r="Y1072" s="58"/>
      <c r="Z1072" s="58"/>
      <c r="AA1072" s="58"/>
      <c r="AB1072" s="58"/>
      <c r="AC1072" s="58"/>
      <c r="AD1072" s="58"/>
      <c r="AE1072" s="58"/>
      <c r="AF1072" s="58" t="s">
        <v>3304</v>
      </c>
    </row>
    <row r="1073" spans="1:32">
      <c r="A1073" s="58" t="s">
        <v>2203</v>
      </c>
      <c r="B1073" s="58" t="s">
        <v>1896</v>
      </c>
      <c r="C1073" s="58" t="s">
        <v>1914</v>
      </c>
      <c r="D1073" s="58" t="s">
        <v>1897</v>
      </c>
      <c r="E1073" s="64">
        <v>41640</v>
      </c>
      <c r="F1073" s="64">
        <v>42004</v>
      </c>
      <c r="G1073" s="58" t="s">
        <v>1898</v>
      </c>
      <c r="H1073" s="58">
        <v>55</v>
      </c>
      <c r="I1073" s="58"/>
      <c r="J1073" s="58"/>
      <c r="K1073" s="58"/>
      <c r="L1073" s="58"/>
      <c r="M1073" s="58"/>
      <c r="N1073" s="58"/>
      <c r="O1073" s="58"/>
      <c r="P1073" s="58"/>
      <c r="Q1073" s="58"/>
      <c r="R1073" s="58"/>
      <c r="S1073" s="58"/>
      <c r="T1073" s="58"/>
      <c r="U1073" s="58"/>
      <c r="V1073" s="58"/>
      <c r="W1073" s="58"/>
      <c r="X1073" s="58"/>
      <c r="Y1073" s="58"/>
      <c r="Z1073" s="58"/>
      <c r="AA1073" s="58"/>
      <c r="AB1073" s="58"/>
      <c r="AC1073" s="58"/>
      <c r="AD1073" s="58"/>
      <c r="AE1073" s="58"/>
      <c r="AF1073" s="58" t="s">
        <v>3304</v>
      </c>
    </row>
    <row r="1074" spans="1:32">
      <c r="A1074" s="58" t="s">
        <v>2204</v>
      </c>
      <c r="B1074" s="58" t="s">
        <v>1896</v>
      </c>
      <c r="D1074" s="58" t="s">
        <v>1897</v>
      </c>
      <c r="E1074" s="64">
        <v>41640</v>
      </c>
      <c r="F1074" s="64">
        <v>42004</v>
      </c>
      <c r="G1074" s="58" t="s">
        <v>1898</v>
      </c>
      <c r="H1074" s="58">
        <v>0.05</v>
      </c>
      <c r="I1074" s="58"/>
      <c r="J1074" s="58"/>
      <c r="K1074" s="58"/>
      <c r="L1074" s="58"/>
      <c r="M1074" s="58"/>
      <c r="N1074" s="58"/>
      <c r="O1074" s="58"/>
      <c r="P1074" s="58"/>
      <c r="Q1074" s="58"/>
      <c r="R1074" s="58"/>
      <c r="S1074" s="58"/>
      <c r="T1074" s="58"/>
      <c r="U1074" s="58"/>
      <c r="V1074" s="58"/>
      <c r="W1074" s="58"/>
      <c r="X1074" s="58"/>
      <c r="Y1074" s="58"/>
      <c r="Z1074" s="58"/>
      <c r="AA1074" s="58"/>
      <c r="AB1074" s="58"/>
      <c r="AC1074" s="58"/>
      <c r="AD1074" s="58"/>
      <c r="AE1074" s="58"/>
      <c r="AF1074" s="58" t="s">
        <v>3304</v>
      </c>
    </row>
    <row r="1075" spans="1:32">
      <c r="A1075" s="58" t="s">
        <v>2205</v>
      </c>
      <c r="B1075" s="58" t="s">
        <v>1896</v>
      </c>
      <c r="D1075" s="58" t="s">
        <v>1897</v>
      </c>
      <c r="E1075" s="64">
        <v>41640</v>
      </c>
      <c r="F1075" s="64">
        <v>42004</v>
      </c>
      <c r="G1075" s="58" t="s">
        <v>1898</v>
      </c>
      <c r="H1075" s="58">
        <v>0.2</v>
      </c>
      <c r="I1075" s="58"/>
      <c r="J1075" s="58"/>
      <c r="K1075" s="58"/>
      <c r="L1075" s="58"/>
      <c r="M1075" s="58"/>
      <c r="N1075" s="58"/>
      <c r="O1075" s="58"/>
      <c r="P1075" s="58"/>
      <c r="Q1075" s="58"/>
      <c r="R1075" s="58"/>
      <c r="S1075" s="58"/>
      <c r="T1075" s="58"/>
      <c r="U1075" s="58"/>
      <c r="V1075" s="58"/>
      <c r="W1075" s="58"/>
      <c r="X1075" s="58"/>
      <c r="Y1075" s="58"/>
      <c r="Z1075" s="58"/>
      <c r="AA1075" s="58"/>
      <c r="AB1075" s="58"/>
      <c r="AC1075" s="58"/>
      <c r="AD1075" s="58"/>
      <c r="AE1075" s="58"/>
      <c r="AF1075" s="58" t="s">
        <v>3304</v>
      </c>
    </row>
    <row r="1076" spans="1:32">
      <c r="A1076" s="58" t="s">
        <v>2206</v>
      </c>
      <c r="B1076" s="58" t="s">
        <v>1896</v>
      </c>
      <c r="C1076" s="58" t="s">
        <v>1914</v>
      </c>
      <c r="D1076" s="58" t="s">
        <v>1897</v>
      </c>
      <c r="E1076" s="64">
        <v>41640</v>
      </c>
      <c r="F1076" s="64">
        <v>42004</v>
      </c>
      <c r="G1076" s="58" t="s">
        <v>1898</v>
      </c>
      <c r="H1076" s="58">
        <v>60</v>
      </c>
      <c r="I1076" s="58"/>
      <c r="J1076" s="58"/>
      <c r="K1076" s="58"/>
      <c r="L1076" s="58"/>
      <c r="M1076" s="58"/>
      <c r="N1076" s="58"/>
      <c r="O1076" s="58"/>
      <c r="P1076" s="58"/>
      <c r="Q1076" s="58"/>
      <c r="R1076" s="58"/>
      <c r="S1076" s="58"/>
      <c r="T1076" s="58"/>
      <c r="U1076" s="58"/>
      <c r="V1076" s="58"/>
      <c r="W1076" s="58"/>
      <c r="X1076" s="58"/>
      <c r="Y1076" s="58"/>
      <c r="Z1076" s="58"/>
      <c r="AA1076" s="58"/>
      <c r="AB1076" s="58"/>
      <c r="AC1076" s="58"/>
      <c r="AD1076" s="58"/>
      <c r="AE1076" s="58"/>
      <c r="AF1076" s="58" t="s">
        <v>3304</v>
      </c>
    </row>
    <row r="1077" spans="1:32">
      <c r="A1077" s="58" t="s">
        <v>2207</v>
      </c>
      <c r="B1077" s="58" t="s">
        <v>1896</v>
      </c>
      <c r="C1077" s="58" t="s">
        <v>1914</v>
      </c>
      <c r="D1077" s="58" t="s">
        <v>1897</v>
      </c>
      <c r="E1077" s="64">
        <v>41640</v>
      </c>
      <c r="F1077" s="64">
        <v>42004</v>
      </c>
      <c r="G1077" s="58" t="s">
        <v>1898</v>
      </c>
      <c r="H1077" s="58">
        <v>55</v>
      </c>
      <c r="I1077" s="58"/>
      <c r="J1077" s="58"/>
      <c r="K1077" s="58"/>
      <c r="L1077" s="58"/>
      <c r="M1077" s="58"/>
      <c r="N1077" s="58"/>
      <c r="O1077" s="58"/>
      <c r="P1077" s="58"/>
      <c r="Q1077" s="58"/>
      <c r="R1077" s="58"/>
      <c r="S1077" s="58"/>
      <c r="T1077" s="58"/>
      <c r="U1077" s="58"/>
      <c r="V1077" s="58"/>
      <c r="W1077" s="58"/>
      <c r="X1077" s="58"/>
      <c r="Y1077" s="58"/>
      <c r="Z1077" s="58"/>
      <c r="AA1077" s="58"/>
      <c r="AB1077" s="58"/>
      <c r="AC1077" s="58"/>
      <c r="AD1077" s="58"/>
      <c r="AE1077" s="58"/>
      <c r="AF1077" s="58" t="s">
        <v>3304</v>
      </c>
    </row>
    <row r="1078" spans="1:32">
      <c r="A1078" s="58" t="s">
        <v>2208</v>
      </c>
      <c r="B1078" s="58" t="s">
        <v>1896</v>
      </c>
      <c r="D1078" s="58" t="s">
        <v>1897</v>
      </c>
      <c r="E1078" s="64">
        <v>41640</v>
      </c>
      <c r="F1078" s="64">
        <v>42004</v>
      </c>
      <c r="G1078" s="58" t="s">
        <v>1898</v>
      </c>
      <c r="H1078" s="58">
        <v>1</v>
      </c>
      <c r="I1078" s="58"/>
      <c r="J1078" s="58"/>
      <c r="K1078" s="58"/>
      <c r="L1078" s="58"/>
      <c r="M1078" s="58"/>
      <c r="N1078" s="58"/>
      <c r="O1078" s="58"/>
      <c r="P1078" s="58"/>
      <c r="Q1078" s="58"/>
      <c r="R1078" s="58"/>
      <c r="S1078" s="58"/>
      <c r="T1078" s="58"/>
      <c r="U1078" s="58"/>
      <c r="V1078" s="58"/>
      <c r="W1078" s="58"/>
      <c r="X1078" s="58"/>
      <c r="Y1078" s="58"/>
      <c r="Z1078" s="58"/>
      <c r="AA1078" s="58"/>
      <c r="AB1078" s="58"/>
      <c r="AC1078" s="58"/>
      <c r="AD1078" s="58"/>
      <c r="AE1078" s="58"/>
      <c r="AF1078" s="58" t="s">
        <v>3304</v>
      </c>
    </row>
    <row r="1079" spans="1:32">
      <c r="A1079" s="58" t="s">
        <v>2209</v>
      </c>
      <c r="B1079" s="58" t="s">
        <v>1896</v>
      </c>
      <c r="D1079" s="58" t="s">
        <v>1897</v>
      </c>
      <c r="E1079" s="64">
        <v>41640</v>
      </c>
      <c r="F1079" s="64">
        <v>42004</v>
      </c>
      <c r="G1079" s="58" t="s">
        <v>1898</v>
      </c>
      <c r="H1079" s="58">
        <v>1</v>
      </c>
      <c r="I1079" s="58"/>
      <c r="J1079" s="58"/>
      <c r="K1079" s="58"/>
      <c r="L1079" s="58"/>
      <c r="M1079" s="58"/>
      <c r="N1079" s="58"/>
      <c r="O1079" s="58"/>
      <c r="P1079" s="58"/>
      <c r="Q1079" s="58"/>
      <c r="R1079" s="58"/>
      <c r="S1079" s="58"/>
      <c r="T1079" s="58"/>
      <c r="U1079" s="58"/>
      <c r="V1079" s="58"/>
      <c r="W1079" s="58"/>
      <c r="X1079" s="58"/>
      <c r="Y1079" s="58"/>
      <c r="Z1079" s="58"/>
      <c r="AA1079" s="58"/>
      <c r="AB1079" s="58"/>
      <c r="AC1079" s="58"/>
      <c r="AD1079" s="58"/>
      <c r="AE1079" s="58"/>
      <c r="AF1079" s="58" t="s">
        <v>3304</v>
      </c>
    </row>
    <row r="1080" spans="1:32">
      <c r="A1080" s="58" t="s">
        <v>2210</v>
      </c>
      <c r="B1080" s="58" t="s">
        <v>1896</v>
      </c>
      <c r="D1080" s="58" t="s">
        <v>1917</v>
      </c>
      <c r="E1080" s="64">
        <v>41640</v>
      </c>
      <c r="F1080" s="64">
        <v>42004</v>
      </c>
      <c r="G1080" s="58" t="s">
        <v>1898</v>
      </c>
      <c r="H1080" s="58">
        <v>0.2</v>
      </c>
      <c r="I1080" s="58"/>
      <c r="J1080" s="58"/>
      <c r="K1080" s="58"/>
      <c r="L1080" s="58"/>
      <c r="M1080" s="58"/>
      <c r="N1080" s="58"/>
      <c r="O1080" s="58"/>
      <c r="P1080" s="58"/>
      <c r="Q1080" s="58"/>
      <c r="R1080" s="58"/>
      <c r="S1080" s="58"/>
      <c r="T1080" s="58"/>
      <c r="U1080" s="58"/>
      <c r="V1080" s="58"/>
      <c r="W1080" s="58"/>
      <c r="X1080" s="58"/>
      <c r="Y1080" s="58"/>
      <c r="Z1080" s="58"/>
      <c r="AA1080" s="58"/>
      <c r="AB1080" s="58"/>
      <c r="AC1080" s="58"/>
      <c r="AD1080" s="58"/>
      <c r="AE1080" s="58"/>
      <c r="AF1080" s="58" t="s">
        <v>3304</v>
      </c>
    </row>
    <row r="1081" spans="1:32">
      <c r="A1081" s="58" t="s">
        <v>2210</v>
      </c>
      <c r="B1081" s="58" t="s">
        <v>1896</v>
      </c>
      <c r="D1081" s="58" t="s">
        <v>1905</v>
      </c>
      <c r="E1081" s="64">
        <v>41640</v>
      </c>
      <c r="F1081" s="64">
        <v>42004</v>
      </c>
      <c r="G1081" s="58" t="s">
        <v>1898</v>
      </c>
      <c r="H1081" s="58">
        <v>1</v>
      </c>
      <c r="I1081" s="58"/>
      <c r="J1081" s="58"/>
      <c r="K1081" s="58"/>
      <c r="L1081" s="58"/>
      <c r="M1081" s="58"/>
      <c r="N1081" s="58"/>
      <c r="O1081" s="58"/>
      <c r="P1081" s="58"/>
      <c r="Q1081" s="58"/>
      <c r="R1081" s="58"/>
      <c r="S1081" s="58"/>
      <c r="T1081" s="58"/>
      <c r="U1081" s="58"/>
      <c r="V1081" s="58"/>
      <c r="W1081" s="58"/>
      <c r="X1081" s="58"/>
      <c r="Y1081" s="58"/>
      <c r="Z1081" s="58"/>
      <c r="AA1081" s="58"/>
      <c r="AB1081" s="58"/>
      <c r="AC1081" s="58"/>
      <c r="AD1081" s="58"/>
      <c r="AE1081" s="58"/>
      <c r="AF1081" s="58" t="s">
        <v>3304</v>
      </c>
    </row>
    <row r="1082" spans="1:32">
      <c r="A1082" s="58" t="s">
        <v>2210</v>
      </c>
      <c r="B1082" s="58" t="s">
        <v>1896</v>
      </c>
      <c r="D1082" s="58" t="s">
        <v>1908</v>
      </c>
      <c r="E1082" s="64">
        <v>41640</v>
      </c>
      <c r="F1082" s="64">
        <v>42004</v>
      </c>
      <c r="G1082" s="58" t="s">
        <v>1903</v>
      </c>
      <c r="H1082" s="58">
        <v>0.2</v>
      </c>
      <c r="I1082" s="58">
        <v>0.2</v>
      </c>
      <c r="J1082" s="58">
        <v>0.2</v>
      </c>
      <c r="K1082" s="58">
        <v>0.2</v>
      </c>
      <c r="L1082" s="58">
        <v>0.2</v>
      </c>
      <c r="M1082" s="58">
        <v>0.2</v>
      </c>
      <c r="N1082" s="58">
        <v>0.2</v>
      </c>
      <c r="O1082" s="58">
        <v>0.2</v>
      </c>
      <c r="P1082" s="58">
        <v>0.2</v>
      </c>
      <c r="Q1082" s="58">
        <v>1</v>
      </c>
      <c r="R1082" s="58">
        <v>1</v>
      </c>
      <c r="S1082" s="58">
        <v>1</v>
      </c>
      <c r="T1082" s="58">
        <v>1</v>
      </c>
      <c r="U1082" s="58">
        <v>1</v>
      </c>
      <c r="V1082" s="58">
        <v>1</v>
      </c>
      <c r="W1082" s="58">
        <v>1</v>
      </c>
      <c r="X1082" s="58">
        <v>1</v>
      </c>
      <c r="Y1082" s="58">
        <v>0.2</v>
      </c>
      <c r="Z1082" s="58">
        <v>0.2</v>
      </c>
      <c r="AA1082" s="58">
        <v>0.2</v>
      </c>
      <c r="AB1082" s="58">
        <v>0.2</v>
      </c>
      <c r="AC1082" s="58">
        <v>0.2</v>
      </c>
      <c r="AD1082" s="58">
        <v>0.2</v>
      </c>
      <c r="AE1082" s="58">
        <v>0.2</v>
      </c>
      <c r="AF1082" s="58" t="s">
        <v>3304</v>
      </c>
    </row>
    <row r="1083" spans="1:32">
      <c r="A1083" s="58" t="s">
        <v>2210</v>
      </c>
      <c r="B1083" s="58" t="s">
        <v>1896</v>
      </c>
      <c r="D1083" s="58" t="s">
        <v>1966</v>
      </c>
      <c r="E1083" s="64">
        <v>41640</v>
      </c>
      <c r="F1083" s="64">
        <v>42004</v>
      </c>
      <c r="G1083" s="58" t="s">
        <v>1903</v>
      </c>
      <c r="H1083" s="58">
        <v>0.2</v>
      </c>
      <c r="I1083" s="58">
        <v>0.2</v>
      </c>
      <c r="J1083" s="58">
        <v>0.2</v>
      </c>
      <c r="K1083" s="58">
        <v>0.2</v>
      </c>
      <c r="L1083" s="58">
        <v>0.2</v>
      </c>
      <c r="M1083" s="58">
        <v>0.2</v>
      </c>
      <c r="N1083" s="58">
        <v>0.2</v>
      </c>
      <c r="O1083" s="58">
        <v>0.2</v>
      </c>
      <c r="P1083" s="58">
        <v>0.2</v>
      </c>
      <c r="Q1083" s="58">
        <v>1</v>
      </c>
      <c r="R1083" s="58">
        <v>1</v>
      </c>
      <c r="S1083" s="58">
        <v>1</v>
      </c>
      <c r="T1083" s="58">
        <v>1</v>
      </c>
      <c r="U1083" s="58">
        <v>1</v>
      </c>
      <c r="V1083" s="58">
        <v>1</v>
      </c>
      <c r="W1083" s="58">
        <v>1</v>
      </c>
      <c r="X1083" s="58">
        <v>1</v>
      </c>
      <c r="Y1083" s="58">
        <v>1</v>
      </c>
      <c r="Z1083" s="58">
        <v>0.2</v>
      </c>
      <c r="AA1083" s="58">
        <v>0.2</v>
      </c>
      <c r="AB1083" s="58">
        <v>0.2</v>
      </c>
      <c r="AC1083" s="58">
        <v>0.2</v>
      </c>
      <c r="AD1083" s="58">
        <v>0.2</v>
      </c>
      <c r="AE1083" s="58">
        <v>0.2</v>
      </c>
      <c r="AF1083" s="58" t="s">
        <v>3304</v>
      </c>
    </row>
    <row r="1084" spans="1:32">
      <c r="A1084" s="58" t="s">
        <v>2211</v>
      </c>
      <c r="B1084" s="58" t="s">
        <v>1896</v>
      </c>
      <c r="D1084" s="58" t="s">
        <v>1897</v>
      </c>
      <c r="E1084" s="64">
        <v>41640</v>
      </c>
      <c r="F1084" s="64">
        <v>42004</v>
      </c>
      <c r="G1084" s="58" t="s">
        <v>1898</v>
      </c>
      <c r="H1084" s="58">
        <v>1</v>
      </c>
      <c r="I1084" s="58"/>
      <c r="J1084" s="58"/>
      <c r="K1084" s="58"/>
      <c r="L1084" s="58"/>
      <c r="M1084" s="58"/>
      <c r="N1084" s="58"/>
      <c r="O1084" s="58"/>
      <c r="P1084" s="58"/>
      <c r="Q1084" s="58"/>
      <c r="R1084" s="58"/>
      <c r="S1084" s="58"/>
      <c r="T1084" s="58"/>
      <c r="U1084" s="58"/>
      <c r="V1084" s="58"/>
      <c r="W1084" s="58"/>
      <c r="X1084" s="58"/>
      <c r="Y1084" s="58"/>
      <c r="Z1084" s="58"/>
      <c r="AA1084" s="58"/>
      <c r="AB1084" s="58"/>
      <c r="AC1084" s="58"/>
      <c r="AD1084" s="58"/>
      <c r="AE1084" s="58"/>
      <c r="AF1084" s="58" t="s">
        <v>3304</v>
      </c>
    </row>
    <row r="1085" spans="1:32">
      <c r="A1085" s="58" t="s">
        <v>2212</v>
      </c>
      <c r="B1085" s="58" t="s">
        <v>1896</v>
      </c>
      <c r="D1085" s="58" t="s">
        <v>1897</v>
      </c>
      <c r="E1085" s="64">
        <v>41640</v>
      </c>
      <c r="F1085" s="64">
        <v>42004</v>
      </c>
      <c r="G1085" s="58" t="s">
        <v>1898</v>
      </c>
      <c r="H1085" s="58">
        <v>1</v>
      </c>
      <c r="I1085" s="58"/>
      <c r="J1085" s="58"/>
      <c r="K1085" s="58"/>
      <c r="L1085" s="58"/>
      <c r="M1085" s="58"/>
      <c r="N1085" s="58"/>
      <c r="O1085" s="58"/>
      <c r="P1085" s="58"/>
      <c r="Q1085" s="58"/>
      <c r="R1085" s="58"/>
      <c r="S1085" s="58"/>
      <c r="T1085" s="58"/>
      <c r="U1085" s="58"/>
      <c r="V1085" s="58"/>
      <c r="W1085" s="58"/>
      <c r="X1085" s="58"/>
      <c r="Y1085" s="58"/>
      <c r="Z1085" s="58"/>
      <c r="AA1085" s="58"/>
      <c r="AB1085" s="58"/>
      <c r="AC1085" s="58"/>
      <c r="AD1085" s="58"/>
      <c r="AE1085" s="58"/>
      <c r="AF1085" s="58" t="s">
        <v>3304</v>
      </c>
    </row>
    <row r="1086" spans="1:32">
      <c r="A1086" s="58" t="s">
        <v>2213</v>
      </c>
      <c r="B1086" s="58" t="s">
        <v>1896</v>
      </c>
      <c r="D1086" s="58" t="s">
        <v>1897</v>
      </c>
      <c r="E1086" s="64">
        <v>41640</v>
      </c>
      <c r="F1086" s="64">
        <v>42004</v>
      </c>
      <c r="G1086" s="58" t="s">
        <v>1898</v>
      </c>
      <c r="H1086" s="58">
        <v>0.05</v>
      </c>
      <c r="I1086" s="58"/>
      <c r="J1086" s="58"/>
      <c r="K1086" s="58"/>
      <c r="L1086" s="58"/>
      <c r="M1086" s="58"/>
      <c r="N1086" s="58"/>
      <c r="O1086" s="58"/>
      <c r="P1086" s="58"/>
      <c r="Q1086" s="58"/>
      <c r="R1086" s="58"/>
      <c r="S1086" s="58"/>
      <c r="T1086" s="58"/>
      <c r="U1086" s="58"/>
      <c r="V1086" s="58"/>
      <c r="W1086" s="58"/>
      <c r="X1086" s="58"/>
      <c r="Y1086" s="58"/>
      <c r="Z1086" s="58"/>
      <c r="AA1086" s="58"/>
      <c r="AB1086" s="58"/>
      <c r="AC1086" s="58"/>
      <c r="AD1086" s="58"/>
      <c r="AE1086" s="58"/>
      <c r="AF1086" s="58" t="s">
        <v>3304</v>
      </c>
    </row>
    <row r="1087" spans="1:32">
      <c r="A1087" s="58" t="s">
        <v>2214</v>
      </c>
      <c r="B1087" s="58" t="s">
        <v>1896</v>
      </c>
      <c r="D1087" s="58" t="s">
        <v>1897</v>
      </c>
      <c r="E1087" s="64">
        <v>41640</v>
      </c>
      <c r="F1087" s="64">
        <v>42004</v>
      </c>
      <c r="G1087" s="58" t="s">
        <v>1898</v>
      </c>
      <c r="H1087" s="58">
        <v>0.2</v>
      </c>
      <c r="I1087" s="58"/>
      <c r="J1087" s="58"/>
      <c r="K1087" s="58"/>
      <c r="L1087" s="58"/>
      <c r="M1087" s="58"/>
      <c r="N1087" s="58"/>
      <c r="O1087" s="58"/>
      <c r="P1087" s="58"/>
      <c r="Q1087" s="58"/>
      <c r="R1087" s="58"/>
      <c r="S1087" s="58"/>
      <c r="T1087" s="58"/>
      <c r="U1087" s="58"/>
      <c r="V1087" s="58"/>
      <c r="W1087" s="58"/>
      <c r="X1087" s="58"/>
      <c r="Y1087" s="58"/>
      <c r="Z1087" s="58"/>
      <c r="AA1087" s="58"/>
      <c r="AB1087" s="58"/>
      <c r="AC1087" s="58"/>
      <c r="AD1087" s="58"/>
      <c r="AE1087" s="58"/>
      <c r="AF1087" s="58" t="s">
        <v>3304</v>
      </c>
    </row>
    <row r="1088" spans="1:32">
      <c r="A1088" s="58" t="s">
        <v>2215</v>
      </c>
      <c r="B1088" s="58" t="s">
        <v>1896</v>
      </c>
      <c r="C1088" s="58" t="s">
        <v>1914</v>
      </c>
      <c r="D1088" s="58" t="s">
        <v>1897</v>
      </c>
      <c r="E1088" s="64">
        <v>41640</v>
      </c>
      <c r="F1088" s="64">
        <v>42004</v>
      </c>
      <c r="G1088" s="58" t="s">
        <v>1898</v>
      </c>
      <c r="H1088" s="58">
        <v>60</v>
      </c>
      <c r="I1088" s="58"/>
      <c r="J1088" s="58"/>
      <c r="K1088" s="58"/>
      <c r="L1088" s="58"/>
      <c r="M1088" s="58"/>
      <c r="N1088" s="58"/>
      <c r="O1088" s="58"/>
      <c r="P1088" s="58"/>
      <c r="Q1088" s="58"/>
      <c r="R1088" s="58"/>
      <c r="S1088" s="58"/>
      <c r="T1088" s="58"/>
      <c r="U1088" s="58"/>
      <c r="V1088" s="58"/>
      <c r="W1088" s="58"/>
      <c r="X1088" s="58"/>
      <c r="Y1088" s="58"/>
      <c r="Z1088" s="58"/>
      <c r="AA1088" s="58"/>
      <c r="AB1088" s="58"/>
      <c r="AC1088" s="58"/>
      <c r="AD1088" s="58"/>
      <c r="AE1088" s="58"/>
      <c r="AF1088" s="58" t="s">
        <v>3304</v>
      </c>
    </row>
    <row r="1089" spans="1:32">
      <c r="A1089" s="58" t="s">
        <v>2216</v>
      </c>
      <c r="B1089" s="58" t="s">
        <v>1896</v>
      </c>
      <c r="C1089" s="58" t="s">
        <v>1914</v>
      </c>
      <c r="D1089" s="58" t="s">
        <v>1897</v>
      </c>
      <c r="E1089" s="64">
        <v>41640</v>
      </c>
      <c r="F1089" s="64">
        <v>42004</v>
      </c>
      <c r="G1089" s="58" t="s">
        <v>1898</v>
      </c>
      <c r="H1089" s="58">
        <v>55</v>
      </c>
      <c r="I1089" s="58"/>
      <c r="J1089" s="58"/>
      <c r="K1089" s="58"/>
      <c r="L1089" s="58"/>
      <c r="M1089" s="58"/>
      <c r="N1089" s="58"/>
      <c r="O1089" s="58"/>
      <c r="P1089" s="58"/>
      <c r="Q1089" s="58"/>
      <c r="R1089" s="58"/>
      <c r="S1089" s="58"/>
      <c r="T1089" s="58"/>
      <c r="U1089" s="58"/>
      <c r="V1089" s="58"/>
      <c r="W1089" s="58"/>
      <c r="X1089" s="58"/>
      <c r="Y1089" s="58"/>
      <c r="Z1089" s="58"/>
      <c r="AA1089" s="58"/>
      <c r="AB1089" s="58"/>
      <c r="AC1089" s="58"/>
      <c r="AD1089" s="58"/>
      <c r="AE1089" s="58"/>
      <c r="AF1089" s="58" t="s">
        <v>3304</v>
      </c>
    </row>
    <row r="1090" spans="1:32">
      <c r="A1090" s="58" t="s">
        <v>2217</v>
      </c>
      <c r="B1090" s="58" t="s">
        <v>1896</v>
      </c>
      <c r="D1090" s="58" t="s">
        <v>1897</v>
      </c>
      <c r="E1090" s="64">
        <v>41640</v>
      </c>
      <c r="F1090" s="64">
        <v>42004</v>
      </c>
      <c r="G1090" s="58" t="s">
        <v>1898</v>
      </c>
      <c r="H1090" s="58">
        <v>0.05</v>
      </c>
      <c r="I1090" s="58"/>
      <c r="J1090" s="58"/>
      <c r="K1090" s="58"/>
      <c r="L1090" s="58"/>
      <c r="M1090" s="58"/>
      <c r="N1090" s="58"/>
      <c r="O1090" s="58"/>
      <c r="P1090" s="58"/>
      <c r="Q1090" s="58"/>
      <c r="R1090" s="58"/>
      <c r="S1090" s="58"/>
      <c r="T1090" s="58"/>
      <c r="U1090" s="58"/>
      <c r="V1090" s="58"/>
      <c r="W1090" s="58"/>
      <c r="X1090" s="58"/>
      <c r="Y1090" s="58"/>
      <c r="Z1090" s="58"/>
      <c r="AA1090" s="58"/>
      <c r="AB1090" s="58"/>
      <c r="AC1090" s="58"/>
      <c r="AD1090" s="58"/>
      <c r="AE1090" s="58"/>
      <c r="AF1090" s="58" t="s">
        <v>3304</v>
      </c>
    </row>
    <row r="1091" spans="1:32">
      <c r="A1091" s="58" t="s">
        <v>2218</v>
      </c>
      <c r="B1091" s="58" t="s">
        <v>1896</v>
      </c>
      <c r="D1091" s="58" t="s">
        <v>1897</v>
      </c>
      <c r="E1091" s="64">
        <v>41640</v>
      </c>
      <c r="F1091" s="64">
        <v>42004</v>
      </c>
      <c r="G1091" s="58" t="s">
        <v>1898</v>
      </c>
      <c r="H1091" s="58">
        <v>0.2</v>
      </c>
      <c r="I1091" s="58"/>
      <c r="J1091" s="58"/>
      <c r="K1091" s="58"/>
      <c r="L1091" s="58"/>
      <c r="M1091" s="58"/>
      <c r="N1091" s="58"/>
      <c r="O1091" s="58"/>
      <c r="P1091" s="58"/>
      <c r="Q1091" s="58"/>
      <c r="R1091" s="58"/>
      <c r="S1091" s="58"/>
      <c r="T1091" s="58"/>
      <c r="U1091" s="58"/>
      <c r="V1091" s="58"/>
      <c r="W1091" s="58"/>
      <c r="X1091" s="58"/>
      <c r="Y1091" s="58"/>
      <c r="Z1091" s="58"/>
      <c r="AA1091" s="58"/>
      <c r="AB1091" s="58"/>
      <c r="AC1091" s="58"/>
      <c r="AD1091" s="58"/>
      <c r="AE1091" s="58"/>
      <c r="AF1091" s="58" t="s">
        <v>3304</v>
      </c>
    </row>
    <row r="1092" spans="1:32">
      <c r="A1092" s="58" t="s">
        <v>2219</v>
      </c>
      <c r="B1092" s="58" t="s">
        <v>1896</v>
      </c>
      <c r="C1092" s="58" t="s">
        <v>1914</v>
      </c>
      <c r="D1092" s="58" t="s">
        <v>1897</v>
      </c>
      <c r="E1092" s="64">
        <v>41640</v>
      </c>
      <c r="F1092" s="64">
        <v>42004</v>
      </c>
      <c r="G1092" s="58" t="s">
        <v>1898</v>
      </c>
      <c r="H1092" s="58">
        <v>60</v>
      </c>
      <c r="I1092" s="58"/>
      <c r="J1092" s="58"/>
      <c r="K1092" s="58"/>
      <c r="L1092" s="58"/>
      <c r="M1092" s="58"/>
      <c r="N1092" s="58"/>
      <c r="O1092" s="58"/>
      <c r="P1092" s="58"/>
      <c r="Q1092" s="58"/>
      <c r="R1092" s="58"/>
      <c r="S1092" s="58"/>
      <c r="T1092" s="58"/>
      <c r="U1092" s="58"/>
      <c r="V1092" s="58"/>
      <c r="W1092" s="58"/>
      <c r="X1092" s="58"/>
      <c r="Y1092" s="58"/>
      <c r="Z1092" s="58"/>
      <c r="AA1092" s="58"/>
      <c r="AB1092" s="58"/>
      <c r="AC1092" s="58"/>
      <c r="AD1092" s="58"/>
      <c r="AE1092" s="58"/>
      <c r="AF1092" s="58" t="s">
        <v>3304</v>
      </c>
    </row>
    <row r="1093" spans="1:32">
      <c r="A1093" s="58" t="s">
        <v>2220</v>
      </c>
      <c r="B1093" s="58" t="s">
        <v>1896</v>
      </c>
      <c r="C1093" s="58" t="s">
        <v>1914</v>
      </c>
      <c r="D1093" s="58" t="s">
        <v>1897</v>
      </c>
      <c r="E1093" s="64">
        <v>41640</v>
      </c>
      <c r="F1093" s="64">
        <v>42004</v>
      </c>
      <c r="G1093" s="58" t="s">
        <v>1898</v>
      </c>
      <c r="H1093" s="58">
        <v>55</v>
      </c>
      <c r="I1093" s="58"/>
      <c r="J1093" s="58"/>
      <c r="K1093" s="58"/>
      <c r="L1093" s="58"/>
      <c r="M1093" s="58"/>
      <c r="N1093" s="58"/>
      <c r="O1093" s="58"/>
      <c r="P1093" s="58"/>
      <c r="Q1093" s="58"/>
      <c r="R1093" s="58"/>
      <c r="S1093" s="58"/>
      <c r="T1093" s="58"/>
      <c r="U1093" s="58"/>
      <c r="V1093" s="58"/>
      <c r="W1093" s="58"/>
      <c r="X1093" s="58"/>
      <c r="Y1093" s="58"/>
      <c r="Z1093" s="58"/>
      <c r="AA1093" s="58"/>
      <c r="AB1093" s="58"/>
      <c r="AC1093" s="58"/>
      <c r="AD1093" s="58"/>
      <c r="AE1093" s="58"/>
      <c r="AF1093" s="58" t="s">
        <v>3304</v>
      </c>
    </row>
    <row r="1094" spans="1:32">
      <c r="A1094" s="58" t="s">
        <v>2221</v>
      </c>
      <c r="B1094" s="58" t="s">
        <v>1896</v>
      </c>
      <c r="D1094" s="58" t="s">
        <v>1897</v>
      </c>
      <c r="E1094" s="64">
        <v>41640</v>
      </c>
      <c r="F1094" s="64">
        <v>42004</v>
      </c>
      <c r="G1094" s="58" t="s">
        <v>1898</v>
      </c>
      <c r="H1094" s="58">
        <v>0.05</v>
      </c>
      <c r="I1094" s="58"/>
      <c r="J1094" s="58"/>
      <c r="K1094" s="58"/>
      <c r="L1094" s="58"/>
      <c r="M1094" s="58"/>
      <c r="N1094" s="58"/>
      <c r="O1094" s="58"/>
      <c r="P1094" s="58"/>
      <c r="Q1094" s="58"/>
      <c r="R1094" s="58"/>
      <c r="S1094" s="58"/>
      <c r="T1094" s="58"/>
      <c r="U1094" s="58"/>
      <c r="V1094" s="58"/>
      <c r="W1094" s="58"/>
      <c r="X1094" s="58"/>
      <c r="Y1094" s="58"/>
      <c r="Z1094" s="58"/>
      <c r="AA1094" s="58"/>
      <c r="AB1094" s="58"/>
      <c r="AC1094" s="58"/>
      <c r="AD1094" s="58"/>
      <c r="AE1094" s="58"/>
      <c r="AF1094" s="58" t="s">
        <v>3304</v>
      </c>
    </row>
    <row r="1095" spans="1:32">
      <c r="A1095" s="58" t="s">
        <v>2222</v>
      </c>
      <c r="B1095" s="58" t="s">
        <v>1896</v>
      </c>
      <c r="D1095" s="58" t="s">
        <v>1897</v>
      </c>
      <c r="E1095" s="64">
        <v>41640</v>
      </c>
      <c r="F1095" s="64">
        <v>42004</v>
      </c>
      <c r="G1095" s="58" t="s">
        <v>1898</v>
      </c>
      <c r="H1095" s="58">
        <v>0.2</v>
      </c>
      <c r="I1095" s="58"/>
      <c r="J1095" s="58"/>
      <c r="K1095" s="58"/>
      <c r="L1095" s="58"/>
      <c r="M1095" s="58"/>
      <c r="N1095" s="58"/>
      <c r="O1095" s="58"/>
      <c r="P1095" s="58"/>
      <c r="Q1095" s="58"/>
      <c r="R1095" s="58"/>
      <c r="S1095" s="58"/>
      <c r="T1095" s="58"/>
      <c r="U1095" s="58"/>
      <c r="V1095" s="58"/>
      <c r="W1095" s="58"/>
      <c r="X1095" s="58"/>
      <c r="Y1095" s="58"/>
      <c r="Z1095" s="58"/>
      <c r="AA1095" s="58"/>
      <c r="AB1095" s="58"/>
      <c r="AC1095" s="58"/>
      <c r="AD1095" s="58"/>
      <c r="AE1095" s="58"/>
      <c r="AF1095" s="58" t="s">
        <v>3304</v>
      </c>
    </row>
    <row r="1096" spans="1:32">
      <c r="A1096" s="58" t="s">
        <v>2223</v>
      </c>
      <c r="B1096" s="58" t="s">
        <v>1896</v>
      </c>
      <c r="C1096" s="58" t="s">
        <v>1914</v>
      </c>
      <c r="D1096" s="58" t="s">
        <v>1897</v>
      </c>
      <c r="E1096" s="64">
        <v>41640</v>
      </c>
      <c r="F1096" s="64">
        <v>42004</v>
      </c>
      <c r="G1096" s="58" t="s">
        <v>1898</v>
      </c>
      <c r="H1096" s="58">
        <v>60</v>
      </c>
      <c r="I1096" s="58"/>
      <c r="J1096" s="58"/>
      <c r="K1096" s="58"/>
      <c r="L1096" s="58"/>
      <c r="M1096" s="58"/>
      <c r="N1096" s="58"/>
      <c r="O1096" s="58"/>
      <c r="P1096" s="58"/>
      <c r="Q1096" s="58"/>
      <c r="R1096" s="58"/>
      <c r="S1096" s="58"/>
      <c r="T1096" s="58"/>
      <c r="U1096" s="58"/>
      <c r="V1096" s="58"/>
      <c r="W1096" s="58"/>
      <c r="X1096" s="58"/>
      <c r="Y1096" s="58"/>
      <c r="Z1096" s="58"/>
      <c r="AA1096" s="58"/>
      <c r="AB1096" s="58"/>
      <c r="AC1096" s="58"/>
      <c r="AD1096" s="58"/>
      <c r="AE1096" s="58"/>
      <c r="AF1096" s="58" t="s">
        <v>3304</v>
      </c>
    </row>
    <row r="1097" spans="1:32">
      <c r="A1097" s="58" t="s">
        <v>2224</v>
      </c>
      <c r="B1097" s="58" t="s">
        <v>1896</v>
      </c>
      <c r="C1097" s="58" t="s">
        <v>1914</v>
      </c>
      <c r="D1097" s="58" t="s">
        <v>1897</v>
      </c>
      <c r="E1097" s="64">
        <v>41640</v>
      </c>
      <c r="F1097" s="64">
        <v>42004</v>
      </c>
      <c r="G1097" s="58" t="s">
        <v>1898</v>
      </c>
      <c r="H1097" s="58">
        <v>55</v>
      </c>
      <c r="I1097" s="58"/>
      <c r="J1097" s="58"/>
      <c r="K1097" s="58"/>
      <c r="L1097" s="58"/>
      <c r="M1097" s="58"/>
      <c r="N1097" s="58"/>
      <c r="O1097" s="58"/>
      <c r="P1097" s="58"/>
      <c r="Q1097" s="58"/>
      <c r="R1097" s="58"/>
      <c r="S1097" s="58"/>
      <c r="T1097" s="58"/>
      <c r="U1097" s="58"/>
      <c r="V1097" s="58"/>
      <c r="W1097" s="58"/>
      <c r="X1097" s="58"/>
      <c r="Y1097" s="58"/>
      <c r="Z1097" s="58"/>
      <c r="AA1097" s="58"/>
      <c r="AB1097" s="58"/>
      <c r="AC1097" s="58"/>
      <c r="AD1097" s="58"/>
      <c r="AE1097" s="58"/>
      <c r="AF1097" s="58" t="s">
        <v>3304</v>
      </c>
    </row>
    <row r="1098" spans="1:32">
      <c r="A1098" s="58" t="s">
        <v>2225</v>
      </c>
      <c r="B1098" s="58" t="s">
        <v>1896</v>
      </c>
      <c r="D1098" s="58" t="s">
        <v>1897</v>
      </c>
      <c r="E1098" s="64">
        <v>41640</v>
      </c>
      <c r="F1098" s="64">
        <v>42004</v>
      </c>
      <c r="G1098" s="58" t="s">
        <v>1898</v>
      </c>
      <c r="H1098" s="58">
        <v>0.05</v>
      </c>
      <c r="I1098" s="58"/>
      <c r="J1098" s="58"/>
      <c r="K1098" s="58"/>
      <c r="L1098" s="58"/>
      <c r="M1098" s="58"/>
      <c r="N1098" s="58"/>
      <c r="O1098" s="58"/>
      <c r="P1098" s="58"/>
      <c r="Q1098" s="58"/>
      <c r="R1098" s="58"/>
      <c r="S1098" s="58"/>
      <c r="T1098" s="58"/>
      <c r="U1098" s="58"/>
      <c r="V1098" s="58"/>
      <c r="W1098" s="58"/>
      <c r="X1098" s="58"/>
      <c r="Y1098" s="58"/>
      <c r="Z1098" s="58"/>
      <c r="AA1098" s="58"/>
      <c r="AB1098" s="58"/>
      <c r="AC1098" s="58"/>
      <c r="AD1098" s="58"/>
      <c r="AE1098" s="58"/>
      <c r="AF1098" s="58" t="s">
        <v>3304</v>
      </c>
    </row>
    <row r="1099" spans="1:32">
      <c r="A1099" s="58" t="s">
        <v>2226</v>
      </c>
      <c r="B1099" s="58" t="s">
        <v>1896</v>
      </c>
      <c r="D1099" s="58" t="s">
        <v>1897</v>
      </c>
      <c r="E1099" s="64">
        <v>41640</v>
      </c>
      <c r="F1099" s="64">
        <v>42004</v>
      </c>
      <c r="G1099" s="58" t="s">
        <v>1898</v>
      </c>
      <c r="H1099" s="58">
        <v>0.2</v>
      </c>
      <c r="I1099" s="58"/>
      <c r="J1099" s="58"/>
      <c r="K1099" s="58"/>
      <c r="L1099" s="58"/>
      <c r="M1099" s="58"/>
      <c r="N1099" s="58"/>
      <c r="O1099" s="58"/>
      <c r="P1099" s="58"/>
      <c r="Q1099" s="58"/>
      <c r="R1099" s="58"/>
      <c r="S1099" s="58"/>
      <c r="T1099" s="58"/>
      <c r="U1099" s="58"/>
      <c r="V1099" s="58"/>
      <c r="W1099" s="58"/>
      <c r="X1099" s="58"/>
      <c r="Y1099" s="58"/>
      <c r="Z1099" s="58"/>
      <c r="AA1099" s="58"/>
      <c r="AB1099" s="58"/>
      <c r="AC1099" s="58"/>
      <c r="AD1099" s="58"/>
      <c r="AE1099" s="58"/>
      <c r="AF1099" s="58" t="s">
        <v>3304</v>
      </c>
    </row>
    <row r="1100" spans="1:32">
      <c r="A1100" s="58" t="s">
        <v>2227</v>
      </c>
      <c r="B1100" s="58" t="s">
        <v>1896</v>
      </c>
      <c r="C1100" s="58" t="s">
        <v>1914</v>
      </c>
      <c r="D1100" s="58" t="s">
        <v>1897</v>
      </c>
      <c r="E1100" s="64">
        <v>41640</v>
      </c>
      <c r="F1100" s="64">
        <v>42004</v>
      </c>
      <c r="G1100" s="58" t="s">
        <v>1898</v>
      </c>
      <c r="H1100" s="58">
        <v>60</v>
      </c>
      <c r="I1100" s="58"/>
      <c r="J1100" s="58"/>
      <c r="K1100" s="58"/>
      <c r="L1100" s="58"/>
      <c r="M1100" s="58"/>
      <c r="N1100" s="58"/>
      <c r="O1100" s="58"/>
      <c r="P1100" s="58"/>
      <c r="Q1100" s="58"/>
      <c r="R1100" s="58"/>
      <c r="S1100" s="58"/>
      <c r="T1100" s="58"/>
      <c r="U1100" s="58"/>
      <c r="V1100" s="58"/>
      <c r="W1100" s="58"/>
      <c r="X1100" s="58"/>
      <c r="Y1100" s="58"/>
      <c r="Z1100" s="58"/>
      <c r="AA1100" s="58"/>
      <c r="AB1100" s="58"/>
      <c r="AC1100" s="58"/>
      <c r="AD1100" s="58"/>
      <c r="AE1100" s="58"/>
      <c r="AF1100" s="58" t="s">
        <v>3304</v>
      </c>
    </row>
    <row r="1101" spans="1:32">
      <c r="A1101" s="58" t="s">
        <v>2228</v>
      </c>
      <c r="B1101" s="58" t="s">
        <v>1896</v>
      </c>
      <c r="C1101" s="58" t="s">
        <v>1914</v>
      </c>
      <c r="D1101" s="58" t="s">
        <v>1897</v>
      </c>
      <c r="E1101" s="64">
        <v>41640</v>
      </c>
      <c r="F1101" s="64">
        <v>42004</v>
      </c>
      <c r="G1101" s="58" t="s">
        <v>1898</v>
      </c>
      <c r="H1101" s="58">
        <v>55</v>
      </c>
      <c r="I1101" s="58"/>
      <c r="J1101" s="58"/>
      <c r="K1101" s="58"/>
      <c r="L1101" s="58"/>
      <c r="M1101" s="58"/>
      <c r="N1101" s="58"/>
      <c r="O1101" s="58"/>
      <c r="P1101" s="58"/>
      <c r="Q1101" s="58"/>
      <c r="R1101" s="58"/>
      <c r="S1101" s="58"/>
      <c r="T1101" s="58"/>
      <c r="U1101" s="58"/>
      <c r="V1101" s="58"/>
      <c r="W1101" s="58"/>
      <c r="X1101" s="58"/>
      <c r="Y1101" s="58"/>
      <c r="Z1101" s="58"/>
      <c r="AA1101" s="58"/>
      <c r="AB1101" s="58"/>
      <c r="AC1101" s="58"/>
      <c r="AD1101" s="58"/>
      <c r="AE1101" s="58"/>
      <c r="AF1101" s="58" t="s">
        <v>3304</v>
      </c>
    </row>
    <row r="1102" spans="1:32">
      <c r="A1102" s="58" t="s">
        <v>2229</v>
      </c>
      <c r="B1102" s="58" t="s">
        <v>1896</v>
      </c>
      <c r="D1102" s="58" t="s">
        <v>1897</v>
      </c>
      <c r="E1102" s="64">
        <v>41640</v>
      </c>
      <c r="F1102" s="64">
        <v>42004</v>
      </c>
      <c r="G1102" s="58" t="s">
        <v>1898</v>
      </c>
      <c r="H1102" s="58">
        <v>0.05</v>
      </c>
      <c r="I1102" s="58"/>
      <c r="J1102" s="58"/>
      <c r="K1102" s="58"/>
      <c r="L1102" s="58"/>
      <c r="M1102" s="58"/>
      <c r="N1102" s="58"/>
      <c r="O1102" s="58"/>
      <c r="P1102" s="58"/>
      <c r="Q1102" s="58"/>
      <c r="R1102" s="58"/>
      <c r="S1102" s="58"/>
      <c r="T1102" s="58"/>
      <c r="U1102" s="58"/>
      <c r="V1102" s="58"/>
      <c r="W1102" s="58"/>
      <c r="X1102" s="58"/>
      <c r="Y1102" s="58"/>
      <c r="Z1102" s="58"/>
      <c r="AA1102" s="58"/>
      <c r="AB1102" s="58"/>
      <c r="AC1102" s="58"/>
      <c r="AD1102" s="58"/>
      <c r="AE1102" s="58"/>
      <c r="AF1102" s="58" t="s">
        <v>3304</v>
      </c>
    </row>
    <row r="1103" spans="1:32">
      <c r="A1103" s="58" t="s">
        <v>2230</v>
      </c>
      <c r="B1103" s="58" t="s">
        <v>1896</v>
      </c>
      <c r="D1103" s="58" t="s">
        <v>1897</v>
      </c>
      <c r="E1103" s="64">
        <v>41640</v>
      </c>
      <c r="F1103" s="64">
        <v>42004</v>
      </c>
      <c r="G1103" s="58" t="s">
        <v>1898</v>
      </c>
      <c r="H1103" s="58">
        <v>0.2</v>
      </c>
      <c r="I1103" s="58"/>
      <c r="J1103" s="58"/>
      <c r="K1103" s="58"/>
      <c r="L1103" s="58"/>
      <c r="M1103" s="58"/>
      <c r="N1103" s="58"/>
      <c r="O1103" s="58"/>
      <c r="P1103" s="58"/>
      <c r="Q1103" s="58"/>
      <c r="R1103" s="58"/>
      <c r="S1103" s="58"/>
      <c r="T1103" s="58"/>
      <c r="U1103" s="58"/>
      <c r="V1103" s="58"/>
      <c r="W1103" s="58"/>
      <c r="X1103" s="58"/>
      <c r="Y1103" s="58"/>
      <c r="Z1103" s="58"/>
      <c r="AA1103" s="58"/>
      <c r="AB1103" s="58"/>
      <c r="AC1103" s="58"/>
      <c r="AD1103" s="58"/>
      <c r="AE1103" s="58"/>
      <c r="AF1103" s="58" t="s">
        <v>3304</v>
      </c>
    </row>
    <row r="1104" spans="1:32">
      <c r="A1104" s="58" t="s">
        <v>2231</v>
      </c>
      <c r="B1104" s="58" t="s">
        <v>1896</v>
      </c>
      <c r="C1104" s="58" t="s">
        <v>1914</v>
      </c>
      <c r="D1104" s="58" t="s">
        <v>1897</v>
      </c>
      <c r="E1104" s="64">
        <v>41640</v>
      </c>
      <c r="F1104" s="64">
        <v>42004</v>
      </c>
      <c r="G1104" s="58" t="s">
        <v>1898</v>
      </c>
      <c r="H1104" s="58">
        <v>60</v>
      </c>
      <c r="I1104" s="58"/>
      <c r="J1104" s="58"/>
      <c r="K1104" s="58"/>
      <c r="L1104" s="58"/>
      <c r="M1104" s="58"/>
      <c r="N1104" s="58"/>
      <c r="O1104" s="58"/>
      <c r="P1104" s="58"/>
      <c r="Q1104" s="58"/>
      <c r="R1104" s="58"/>
      <c r="S1104" s="58"/>
      <c r="T1104" s="58"/>
      <c r="U1104" s="58"/>
      <c r="V1104" s="58"/>
      <c r="W1104" s="58"/>
      <c r="X1104" s="58"/>
      <c r="Y1104" s="58"/>
      <c r="Z1104" s="58"/>
      <c r="AA1104" s="58"/>
      <c r="AB1104" s="58"/>
      <c r="AC1104" s="58"/>
      <c r="AD1104" s="58"/>
      <c r="AE1104" s="58"/>
      <c r="AF1104" s="58" t="s">
        <v>3304</v>
      </c>
    </row>
    <row r="1105" spans="1:32">
      <c r="A1105" s="58" t="s">
        <v>2232</v>
      </c>
      <c r="B1105" s="58" t="s">
        <v>1896</v>
      </c>
      <c r="C1105" s="58" t="s">
        <v>1914</v>
      </c>
      <c r="D1105" s="58" t="s">
        <v>1897</v>
      </c>
      <c r="E1105" s="64">
        <v>41640</v>
      </c>
      <c r="F1105" s="64">
        <v>42004</v>
      </c>
      <c r="G1105" s="58" t="s">
        <v>1898</v>
      </c>
      <c r="H1105" s="58">
        <v>55</v>
      </c>
      <c r="I1105" s="58"/>
      <c r="J1105" s="58"/>
      <c r="K1105" s="58"/>
      <c r="L1105" s="58"/>
      <c r="M1105" s="58"/>
      <c r="N1105" s="58"/>
      <c r="O1105" s="58"/>
      <c r="P1105" s="58"/>
      <c r="Q1105" s="58"/>
      <c r="R1105" s="58"/>
      <c r="S1105" s="58"/>
      <c r="T1105" s="58"/>
      <c r="U1105" s="58"/>
      <c r="V1105" s="58"/>
      <c r="W1105" s="58"/>
      <c r="X1105" s="58"/>
      <c r="Y1105" s="58"/>
      <c r="Z1105" s="58"/>
      <c r="AA1105" s="58"/>
      <c r="AB1105" s="58"/>
      <c r="AC1105" s="58"/>
      <c r="AD1105" s="58"/>
      <c r="AE1105" s="58"/>
      <c r="AF1105" s="58" t="s">
        <v>3304</v>
      </c>
    </row>
    <row r="1106" spans="1:32">
      <c r="A1106" s="58" t="s">
        <v>2233</v>
      </c>
      <c r="B1106" s="58" t="s">
        <v>1896</v>
      </c>
      <c r="D1106" s="58" t="s">
        <v>1897</v>
      </c>
      <c r="E1106" s="64">
        <v>41640</v>
      </c>
      <c r="F1106" s="64">
        <v>42004</v>
      </c>
      <c r="G1106" s="58" t="s">
        <v>1898</v>
      </c>
      <c r="H1106" s="58">
        <v>0.05</v>
      </c>
      <c r="I1106" s="58"/>
      <c r="J1106" s="58"/>
      <c r="K1106" s="58"/>
      <c r="L1106" s="58"/>
      <c r="M1106" s="58"/>
      <c r="N1106" s="58"/>
      <c r="O1106" s="58"/>
      <c r="P1106" s="58"/>
      <c r="Q1106" s="58"/>
      <c r="R1106" s="58"/>
      <c r="S1106" s="58"/>
      <c r="T1106" s="58"/>
      <c r="U1106" s="58"/>
      <c r="V1106" s="58"/>
      <c r="W1106" s="58"/>
      <c r="X1106" s="58"/>
      <c r="Y1106" s="58"/>
      <c r="Z1106" s="58"/>
      <c r="AA1106" s="58"/>
      <c r="AB1106" s="58"/>
      <c r="AC1106" s="58"/>
      <c r="AD1106" s="58"/>
      <c r="AE1106" s="58"/>
      <c r="AF1106" s="58" t="s">
        <v>3304</v>
      </c>
    </row>
    <row r="1107" spans="1:32">
      <c r="A1107" s="58" t="s">
        <v>2234</v>
      </c>
      <c r="B1107" s="58" t="s">
        <v>1896</v>
      </c>
      <c r="D1107" s="58" t="s">
        <v>1897</v>
      </c>
      <c r="E1107" s="64">
        <v>41640</v>
      </c>
      <c r="F1107" s="64">
        <v>42004</v>
      </c>
      <c r="G1107" s="58" t="s">
        <v>1898</v>
      </c>
      <c r="H1107" s="58">
        <v>0.2</v>
      </c>
      <c r="I1107" s="58"/>
      <c r="J1107" s="58"/>
      <c r="K1107" s="58"/>
      <c r="L1107" s="58"/>
      <c r="M1107" s="58"/>
      <c r="N1107" s="58"/>
      <c r="O1107" s="58"/>
      <c r="P1107" s="58"/>
      <c r="Q1107" s="58"/>
      <c r="R1107" s="58"/>
      <c r="S1107" s="58"/>
      <c r="T1107" s="58"/>
      <c r="U1107" s="58"/>
      <c r="V1107" s="58"/>
      <c r="W1107" s="58"/>
      <c r="X1107" s="58"/>
      <c r="Y1107" s="58"/>
      <c r="Z1107" s="58"/>
      <c r="AA1107" s="58"/>
      <c r="AB1107" s="58"/>
      <c r="AC1107" s="58"/>
      <c r="AD1107" s="58"/>
      <c r="AE1107" s="58"/>
      <c r="AF1107" s="58" t="s">
        <v>3304</v>
      </c>
    </row>
    <row r="1108" spans="1:32">
      <c r="A1108" s="58" t="s">
        <v>2235</v>
      </c>
      <c r="B1108" s="58" t="s">
        <v>1896</v>
      </c>
      <c r="C1108" s="58" t="s">
        <v>1914</v>
      </c>
      <c r="D1108" s="58" t="s">
        <v>1897</v>
      </c>
      <c r="E1108" s="64">
        <v>41640</v>
      </c>
      <c r="F1108" s="64">
        <v>42004</v>
      </c>
      <c r="G1108" s="58" t="s">
        <v>1898</v>
      </c>
      <c r="H1108" s="58">
        <v>60</v>
      </c>
      <c r="I1108" s="58"/>
      <c r="J1108" s="58"/>
      <c r="K1108" s="58"/>
      <c r="L1108" s="58"/>
      <c r="M1108" s="58"/>
      <c r="N1108" s="58"/>
      <c r="O1108" s="58"/>
      <c r="P1108" s="58"/>
      <c r="Q1108" s="58"/>
      <c r="R1108" s="58"/>
      <c r="S1108" s="58"/>
      <c r="T1108" s="58"/>
      <c r="U1108" s="58"/>
      <c r="V1108" s="58"/>
      <c r="W1108" s="58"/>
      <c r="X1108" s="58"/>
      <c r="Y1108" s="58"/>
      <c r="Z1108" s="58"/>
      <c r="AA1108" s="58"/>
      <c r="AB1108" s="58"/>
      <c r="AC1108" s="58"/>
      <c r="AD1108" s="58"/>
      <c r="AE1108" s="58"/>
      <c r="AF1108" s="58" t="s">
        <v>3304</v>
      </c>
    </row>
    <row r="1109" spans="1:32">
      <c r="A1109" s="58" t="s">
        <v>2236</v>
      </c>
      <c r="B1109" s="58" t="s">
        <v>1896</v>
      </c>
      <c r="C1109" s="58" t="s">
        <v>1914</v>
      </c>
      <c r="D1109" s="58" t="s">
        <v>1897</v>
      </c>
      <c r="E1109" s="64">
        <v>41640</v>
      </c>
      <c r="F1109" s="64">
        <v>42004</v>
      </c>
      <c r="G1109" s="58" t="s">
        <v>1898</v>
      </c>
      <c r="H1109" s="58">
        <v>55</v>
      </c>
      <c r="I1109" s="58"/>
      <c r="J1109" s="58"/>
      <c r="K1109" s="58"/>
      <c r="L1109" s="58"/>
      <c r="M1109" s="58"/>
      <c r="N1109" s="58"/>
      <c r="O1109" s="58"/>
      <c r="P1109" s="58"/>
      <c r="Q1109" s="58"/>
      <c r="R1109" s="58"/>
      <c r="S1109" s="58"/>
      <c r="T1109" s="58"/>
      <c r="U1109" s="58"/>
      <c r="V1109" s="58"/>
      <c r="W1109" s="58"/>
      <c r="X1109" s="58"/>
      <c r="Y1109" s="58"/>
      <c r="Z1109" s="58"/>
      <c r="AA1109" s="58"/>
      <c r="AB1109" s="58"/>
      <c r="AC1109" s="58"/>
      <c r="AD1109" s="58"/>
      <c r="AE1109" s="58"/>
      <c r="AF1109" s="58" t="s">
        <v>3304</v>
      </c>
    </row>
    <row r="1110" spans="1:32">
      <c r="A1110" s="58" t="s">
        <v>2237</v>
      </c>
      <c r="B1110" s="58" t="s">
        <v>1896</v>
      </c>
      <c r="D1110" s="58" t="s">
        <v>1897</v>
      </c>
      <c r="E1110" s="64">
        <v>41640</v>
      </c>
      <c r="F1110" s="64">
        <v>42004</v>
      </c>
      <c r="G1110" s="58" t="s">
        <v>1898</v>
      </c>
      <c r="H1110" s="58">
        <v>0.05</v>
      </c>
      <c r="I1110" s="58"/>
      <c r="J1110" s="58"/>
      <c r="K1110" s="58"/>
      <c r="L1110" s="58"/>
      <c r="M1110" s="58"/>
      <c r="N1110" s="58"/>
      <c r="O1110" s="58"/>
      <c r="P1110" s="58"/>
      <c r="Q1110" s="58"/>
      <c r="R1110" s="58"/>
      <c r="S1110" s="58"/>
      <c r="T1110" s="58"/>
      <c r="U1110" s="58"/>
      <c r="V1110" s="58"/>
      <c r="W1110" s="58"/>
      <c r="X1110" s="58"/>
      <c r="Y1110" s="58"/>
      <c r="Z1110" s="58"/>
      <c r="AA1110" s="58"/>
      <c r="AB1110" s="58"/>
      <c r="AC1110" s="58"/>
      <c r="AD1110" s="58"/>
      <c r="AE1110" s="58"/>
      <c r="AF1110" s="58" t="s">
        <v>3304</v>
      </c>
    </row>
    <row r="1111" spans="1:32">
      <c r="A1111" s="58" t="s">
        <v>2238</v>
      </c>
      <c r="B1111" s="58" t="s">
        <v>1896</v>
      </c>
      <c r="D1111" s="58" t="s">
        <v>1897</v>
      </c>
      <c r="E1111" s="64">
        <v>41640</v>
      </c>
      <c r="F1111" s="64">
        <v>42004</v>
      </c>
      <c r="G1111" s="58" t="s">
        <v>1898</v>
      </c>
      <c r="H1111" s="58">
        <v>0.2</v>
      </c>
      <c r="I1111" s="58"/>
      <c r="J1111" s="58"/>
      <c r="K1111" s="58"/>
      <c r="L1111" s="58"/>
      <c r="M1111" s="58"/>
      <c r="N1111" s="58"/>
      <c r="O1111" s="58"/>
      <c r="P1111" s="58"/>
      <c r="Q1111" s="58"/>
      <c r="R1111" s="58"/>
      <c r="S1111" s="58"/>
      <c r="T1111" s="58"/>
      <c r="U1111" s="58"/>
      <c r="V1111" s="58"/>
      <c r="W1111" s="58"/>
      <c r="X1111" s="58"/>
      <c r="Y1111" s="58"/>
      <c r="Z1111" s="58"/>
      <c r="AA1111" s="58"/>
      <c r="AB1111" s="58"/>
      <c r="AC1111" s="58"/>
      <c r="AD1111" s="58"/>
      <c r="AE1111" s="58"/>
      <c r="AF1111" s="58" t="s">
        <v>3304</v>
      </c>
    </row>
    <row r="1112" spans="1:32">
      <c r="A1112" s="58" t="s">
        <v>2239</v>
      </c>
      <c r="B1112" s="58" t="s">
        <v>1896</v>
      </c>
      <c r="C1112" s="58" t="s">
        <v>1914</v>
      </c>
      <c r="D1112" s="58" t="s">
        <v>1897</v>
      </c>
      <c r="E1112" s="64">
        <v>41640</v>
      </c>
      <c r="F1112" s="64">
        <v>42004</v>
      </c>
      <c r="G1112" s="58" t="s">
        <v>1898</v>
      </c>
      <c r="H1112" s="58">
        <v>60</v>
      </c>
      <c r="I1112" s="58"/>
      <c r="J1112" s="58"/>
      <c r="K1112" s="58"/>
      <c r="L1112" s="58"/>
      <c r="M1112" s="58"/>
      <c r="N1112" s="58"/>
      <c r="O1112" s="58"/>
      <c r="P1112" s="58"/>
      <c r="Q1112" s="58"/>
      <c r="R1112" s="58"/>
      <c r="S1112" s="58"/>
      <c r="T1112" s="58"/>
      <c r="U1112" s="58"/>
      <c r="V1112" s="58"/>
      <c r="W1112" s="58"/>
      <c r="X1112" s="58"/>
      <c r="Y1112" s="58"/>
      <c r="Z1112" s="58"/>
      <c r="AA1112" s="58"/>
      <c r="AB1112" s="58"/>
      <c r="AC1112" s="58"/>
      <c r="AD1112" s="58"/>
      <c r="AE1112" s="58"/>
      <c r="AF1112" s="58" t="s">
        <v>3304</v>
      </c>
    </row>
    <row r="1113" spans="1:32">
      <c r="A1113" s="58" t="s">
        <v>2240</v>
      </c>
      <c r="B1113" s="58" t="s">
        <v>1896</v>
      </c>
      <c r="C1113" s="58" t="s">
        <v>1914</v>
      </c>
      <c r="D1113" s="58" t="s">
        <v>1897</v>
      </c>
      <c r="E1113" s="64">
        <v>41640</v>
      </c>
      <c r="F1113" s="64">
        <v>42004</v>
      </c>
      <c r="G1113" s="58" t="s">
        <v>1898</v>
      </c>
      <c r="H1113" s="58">
        <v>55</v>
      </c>
      <c r="I1113" s="58"/>
      <c r="J1113" s="58"/>
      <c r="K1113" s="58"/>
      <c r="L1113" s="58"/>
      <c r="M1113" s="58"/>
      <c r="N1113" s="58"/>
      <c r="O1113" s="58"/>
      <c r="P1113" s="58"/>
      <c r="Q1113" s="58"/>
      <c r="R1113" s="58"/>
      <c r="S1113" s="58"/>
      <c r="T1113" s="58"/>
      <c r="U1113" s="58"/>
      <c r="V1113" s="58"/>
      <c r="W1113" s="58"/>
      <c r="X1113" s="58"/>
      <c r="Y1113" s="58"/>
      <c r="Z1113" s="58"/>
      <c r="AA1113" s="58"/>
      <c r="AB1113" s="58"/>
      <c r="AC1113" s="58"/>
      <c r="AD1113" s="58"/>
      <c r="AE1113" s="58"/>
      <c r="AF1113" s="58" t="s">
        <v>3304</v>
      </c>
    </row>
    <row r="1114" spans="1:32">
      <c r="A1114" s="58" t="s">
        <v>2241</v>
      </c>
      <c r="B1114" s="58" t="s">
        <v>1896</v>
      </c>
      <c r="D1114" s="58" t="s">
        <v>1897</v>
      </c>
      <c r="E1114" s="64">
        <v>41640</v>
      </c>
      <c r="F1114" s="64">
        <v>42004</v>
      </c>
      <c r="G1114" s="58" t="s">
        <v>1898</v>
      </c>
      <c r="H1114" s="58">
        <v>0.05</v>
      </c>
      <c r="I1114" s="58"/>
      <c r="J1114" s="58"/>
      <c r="K1114" s="58"/>
      <c r="L1114" s="58"/>
      <c r="M1114" s="58"/>
      <c r="N1114" s="58"/>
      <c r="O1114" s="58"/>
      <c r="P1114" s="58"/>
      <c r="Q1114" s="58"/>
      <c r="R1114" s="58"/>
      <c r="S1114" s="58"/>
      <c r="T1114" s="58"/>
      <c r="U1114" s="58"/>
      <c r="V1114" s="58"/>
      <c r="W1114" s="58"/>
      <c r="X1114" s="58"/>
      <c r="Y1114" s="58"/>
      <c r="Z1114" s="58"/>
      <c r="AA1114" s="58"/>
      <c r="AB1114" s="58"/>
      <c r="AC1114" s="58"/>
      <c r="AD1114" s="58"/>
      <c r="AE1114" s="58"/>
      <c r="AF1114" s="58" t="s">
        <v>3304</v>
      </c>
    </row>
    <row r="1115" spans="1:32">
      <c r="A1115" s="58" t="s">
        <v>2242</v>
      </c>
      <c r="B1115" s="58" t="s">
        <v>1896</v>
      </c>
      <c r="D1115" s="58" t="s">
        <v>1897</v>
      </c>
      <c r="E1115" s="64">
        <v>41640</v>
      </c>
      <c r="F1115" s="64">
        <v>42004</v>
      </c>
      <c r="G1115" s="58" t="s">
        <v>1898</v>
      </c>
      <c r="H1115" s="58">
        <v>0.2</v>
      </c>
      <c r="I1115" s="58"/>
      <c r="J1115" s="58"/>
      <c r="K1115" s="58"/>
      <c r="L1115" s="58"/>
      <c r="M1115" s="58"/>
      <c r="N1115" s="58"/>
      <c r="O1115" s="58"/>
      <c r="P1115" s="58"/>
      <c r="Q1115" s="58"/>
      <c r="R1115" s="58"/>
      <c r="S1115" s="58"/>
      <c r="T1115" s="58"/>
      <c r="U1115" s="58"/>
      <c r="V1115" s="58"/>
      <c r="W1115" s="58"/>
      <c r="X1115" s="58"/>
      <c r="Y1115" s="58"/>
      <c r="Z1115" s="58"/>
      <c r="AA1115" s="58"/>
      <c r="AB1115" s="58"/>
      <c r="AC1115" s="58"/>
      <c r="AD1115" s="58"/>
      <c r="AE1115" s="58"/>
      <c r="AF1115" s="58" t="s">
        <v>3304</v>
      </c>
    </row>
    <row r="1116" spans="1:32">
      <c r="A1116" s="58" t="s">
        <v>2243</v>
      </c>
      <c r="B1116" s="58" t="s">
        <v>1896</v>
      </c>
      <c r="C1116" s="58" t="s">
        <v>1914</v>
      </c>
      <c r="D1116" s="58" t="s">
        <v>1897</v>
      </c>
      <c r="E1116" s="64">
        <v>41640</v>
      </c>
      <c r="F1116" s="64">
        <v>42004</v>
      </c>
      <c r="G1116" s="58" t="s">
        <v>1898</v>
      </c>
      <c r="H1116" s="58">
        <v>60</v>
      </c>
      <c r="I1116" s="58"/>
      <c r="J1116" s="58"/>
      <c r="K1116" s="58"/>
      <c r="L1116" s="58"/>
      <c r="M1116" s="58"/>
      <c r="N1116" s="58"/>
      <c r="O1116" s="58"/>
      <c r="P1116" s="58"/>
      <c r="Q1116" s="58"/>
      <c r="R1116" s="58"/>
      <c r="S1116" s="58"/>
      <c r="T1116" s="58"/>
      <c r="U1116" s="58"/>
      <c r="V1116" s="58"/>
      <c r="W1116" s="58"/>
      <c r="X1116" s="58"/>
      <c r="Y1116" s="58"/>
      <c r="Z1116" s="58"/>
      <c r="AA1116" s="58"/>
      <c r="AB1116" s="58"/>
      <c r="AC1116" s="58"/>
      <c r="AD1116" s="58"/>
      <c r="AE1116" s="58"/>
      <c r="AF1116" s="58" t="s">
        <v>3304</v>
      </c>
    </row>
    <row r="1117" spans="1:32">
      <c r="A1117" s="58" t="s">
        <v>2244</v>
      </c>
      <c r="B1117" s="58" t="s">
        <v>1896</v>
      </c>
      <c r="C1117" s="58" t="s">
        <v>1914</v>
      </c>
      <c r="D1117" s="58" t="s">
        <v>1897</v>
      </c>
      <c r="E1117" s="64">
        <v>41640</v>
      </c>
      <c r="F1117" s="64">
        <v>42004</v>
      </c>
      <c r="G1117" s="58" t="s">
        <v>1898</v>
      </c>
      <c r="H1117" s="58">
        <v>55</v>
      </c>
      <c r="I1117" s="58"/>
      <c r="J1117" s="58"/>
      <c r="K1117" s="58"/>
      <c r="L1117" s="58"/>
      <c r="M1117" s="58"/>
      <c r="N1117" s="58"/>
      <c r="O1117" s="58"/>
      <c r="P1117" s="58"/>
      <c r="Q1117" s="58"/>
      <c r="R1117" s="58"/>
      <c r="S1117" s="58"/>
      <c r="T1117" s="58"/>
      <c r="U1117" s="58"/>
      <c r="V1117" s="58"/>
      <c r="W1117" s="58"/>
      <c r="X1117" s="58"/>
      <c r="Y1117" s="58"/>
      <c r="Z1117" s="58"/>
      <c r="AA1117" s="58"/>
      <c r="AB1117" s="58"/>
      <c r="AC1117" s="58"/>
      <c r="AD1117" s="58"/>
      <c r="AE1117" s="58"/>
      <c r="AF1117" s="58" t="s">
        <v>3304</v>
      </c>
    </row>
    <row r="1118" spans="1:32">
      <c r="A1118" s="58" t="s">
        <v>2245</v>
      </c>
      <c r="B1118" s="58" t="s">
        <v>1896</v>
      </c>
      <c r="D1118" s="58" t="s">
        <v>1897</v>
      </c>
      <c r="E1118" s="64">
        <v>41640</v>
      </c>
      <c r="F1118" s="64">
        <v>42004</v>
      </c>
      <c r="G1118" s="58" t="s">
        <v>1898</v>
      </c>
      <c r="H1118" s="58">
        <v>0.05</v>
      </c>
      <c r="I1118" s="58"/>
      <c r="J1118" s="58"/>
      <c r="K1118" s="58"/>
      <c r="L1118" s="58"/>
      <c r="M1118" s="58"/>
      <c r="N1118" s="58"/>
      <c r="O1118" s="58"/>
      <c r="P1118" s="58"/>
      <c r="Q1118" s="58"/>
      <c r="R1118" s="58"/>
      <c r="S1118" s="58"/>
      <c r="T1118" s="58"/>
      <c r="U1118" s="58"/>
      <c r="V1118" s="58"/>
      <c r="W1118" s="58"/>
      <c r="X1118" s="58"/>
      <c r="Y1118" s="58"/>
      <c r="Z1118" s="58"/>
      <c r="AA1118" s="58"/>
      <c r="AB1118" s="58"/>
      <c r="AC1118" s="58"/>
      <c r="AD1118" s="58"/>
      <c r="AE1118" s="58"/>
      <c r="AF1118" s="58" t="s">
        <v>3304</v>
      </c>
    </row>
    <row r="1119" spans="1:32">
      <c r="A1119" s="58" t="s">
        <v>2246</v>
      </c>
      <c r="B1119" s="58" t="s">
        <v>1896</v>
      </c>
      <c r="D1119" s="58" t="s">
        <v>1897</v>
      </c>
      <c r="E1119" s="64">
        <v>41640</v>
      </c>
      <c r="F1119" s="64">
        <v>42004</v>
      </c>
      <c r="G1119" s="58" t="s">
        <v>1898</v>
      </c>
      <c r="H1119" s="58">
        <v>0.2</v>
      </c>
      <c r="I1119" s="58"/>
      <c r="J1119" s="58"/>
      <c r="K1119" s="58"/>
      <c r="L1119" s="58"/>
      <c r="M1119" s="58"/>
      <c r="N1119" s="58"/>
      <c r="O1119" s="58"/>
      <c r="P1119" s="58"/>
      <c r="Q1119" s="58"/>
      <c r="R1119" s="58"/>
      <c r="S1119" s="58"/>
      <c r="T1119" s="58"/>
      <c r="U1119" s="58"/>
      <c r="V1119" s="58"/>
      <c r="W1119" s="58"/>
      <c r="X1119" s="58"/>
      <c r="Y1119" s="58"/>
      <c r="Z1119" s="58"/>
      <c r="AA1119" s="58"/>
      <c r="AB1119" s="58"/>
      <c r="AC1119" s="58"/>
      <c r="AD1119" s="58"/>
      <c r="AE1119" s="58"/>
      <c r="AF1119" s="58" t="s">
        <v>3304</v>
      </c>
    </row>
    <row r="1120" spans="1:32">
      <c r="A1120" s="58" t="s">
        <v>2247</v>
      </c>
      <c r="B1120" s="58" t="s">
        <v>1896</v>
      </c>
      <c r="C1120" s="58" t="s">
        <v>1914</v>
      </c>
      <c r="D1120" s="58" t="s">
        <v>1897</v>
      </c>
      <c r="E1120" s="64">
        <v>41640</v>
      </c>
      <c r="F1120" s="64">
        <v>42004</v>
      </c>
      <c r="G1120" s="58" t="s">
        <v>1898</v>
      </c>
      <c r="H1120" s="58">
        <v>60</v>
      </c>
      <c r="I1120" s="58"/>
      <c r="J1120" s="58"/>
      <c r="K1120" s="58"/>
      <c r="L1120" s="58"/>
      <c r="M1120" s="58"/>
      <c r="N1120" s="58"/>
      <c r="O1120" s="58"/>
      <c r="P1120" s="58"/>
      <c r="Q1120" s="58"/>
      <c r="R1120" s="58"/>
      <c r="S1120" s="58"/>
      <c r="T1120" s="58"/>
      <c r="U1120" s="58"/>
      <c r="V1120" s="58"/>
      <c r="W1120" s="58"/>
      <c r="X1120" s="58"/>
      <c r="Y1120" s="58"/>
      <c r="Z1120" s="58"/>
      <c r="AA1120" s="58"/>
      <c r="AB1120" s="58"/>
      <c r="AC1120" s="58"/>
      <c r="AD1120" s="58"/>
      <c r="AE1120" s="58"/>
      <c r="AF1120" s="58" t="s">
        <v>3304</v>
      </c>
    </row>
    <row r="1121" spans="1:32">
      <c r="A1121" s="58" t="s">
        <v>2248</v>
      </c>
      <c r="B1121" s="58" t="s">
        <v>1896</v>
      </c>
      <c r="C1121" s="58" t="s">
        <v>1914</v>
      </c>
      <c r="D1121" s="58" t="s">
        <v>1897</v>
      </c>
      <c r="E1121" s="64">
        <v>41640</v>
      </c>
      <c r="F1121" s="64">
        <v>42004</v>
      </c>
      <c r="G1121" s="58" t="s">
        <v>1898</v>
      </c>
      <c r="H1121" s="58">
        <v>55</v>
      </c>
      <c r="I1121" s="58"/>
      <c r="J1121" s="58"/>
      <c r="K1121" s="58"/>
      <c r="L1121" s="58"/>
      <c r="M1121" s="58"/>
      <c r="N1121" s="58"/>
      <c r="O1121" s="58"/>
      <c r="P1121" s="58"/>
      <c r="Q1121" s="58"/>
      <c r="R1121" s="58"/>
      <c r="S1121" s="58"/>
      <c r="T1121" s="58"/>
      <c r="U1121" s="58"/>
      <c r="V1121" s="58"/>
      <c r="W1121" s="58"/>
      <c r="X1121" s="58"/>
      <c r="Y1121" s="58"/>
      <c r="Z1121" s="58"/>
      <c r="AA1121" s="58"/>
      <c r="AB1121" s="58"/>
      <c r="AC1121" s="58"/>
      <c r="AD1121" s="58"/>
      <c r="AE1121" s="58"/>
      <c r="AF1121" s="58" t="s">
        <v>3304</v>
      </c>
    </row>
    <row r="1122" spans="1:32">
      <c r="A1122" s="58" t="s">
        <v>2249</v>
      </c>
      <c r="B1122" s="58" t="s">
        <v>1896</v>
      </c>
      <c r="D1122" s="58" t="s">
        <v>1897</v>
      </c>
      <c r="E1122" s="64">
        <v>41640</v>
      </c>
      <c r="F1122" s="64">
        <v>42004</v>
      </c>
      <c r="G1122" s="58" t="s">
        <v>1898</v>
      </c>
      <c r="H1122" s="58">
        <v>0.05</v>
      </c>
      <c r="I1122" s="58"/>
      <c r="J1122" s="58"/>
      <c r="K1122" s="58"/>
      <c r="L1122" s="58"/>
      <c r="M1122" s="58"/>
      <c r="N1122" s="58"/>
      <c r="O1122" s="58"/>
      <c r="P1122" s="58"/>
      <c r="Q1122" s="58"/>
      <c r="R1122" s="58"/>
      <c r="S1122" s="58"/>
      <c r="T1122" s="58"/>
      <c r="U1122" s="58"/>
      <c r="V1122" s="58"/>
      <c r="W1122" s="58"/>
      <c r="X1122" s="58"/>
      <c r="Y1122" s="58"/>
      <c r="Z1122" s="58"/>
      <c r="AA1122" s="58"/>
      <c r="AB1122" s="58"/>
      <c r="AC1122" s="58"/>
      <c r="AD1122" s="58"/>
      <c r="AE1122" s="58"/>
      <c r="AF1122" s="58" t="s">
        <v>3304</v>
      </c>
    </row>
    <row r="1123" spans="1:32">
      <c r="A1123" s="58" t="s">
        <v>2250</v>
      </c>
      <c r="B1123" s="58" t="s">
        <v>1896</v>
      </c>
      <c r="D1123" s="58" t="s">
        <v>1897</v>
      </c>
      <c r="E1123" s="64">
        <v>41640</v>
      </c>
      <c r="F1123" s="64">
        <v>42004</v>
      </c>
      <c r="G1123" s="58" t="s">
        <v>1898</v>
      </c>
      <c r="H1123" s="58">
        <v>0.2</v>
      </c>
      <c r="I1123" s="58"/>
      <c r="J1123" s="58"/>
      <c r="K1123" s="58"/>
      <c r="L1123" s="58"/>
      <c r="M1123" s="58"/>
      <c r="N1123" s="58"/>
      <c r="O1123" s="58"/>
      <c r="P1123" s="58"/>
      <c r="Q1123" s="58"/>
      <c r="R1123" s="58"/>
      <c r="S1123" s="58"/>
      <c r="T1123" s="58"/>
      <c r="U1123" s="58"/>
      <c r="V1123" s="58"/>
      <c r="W1123" s="58"/>
      <c r="X1123" s="58"/>
      <c r="Y1123" s="58"/>
      <c r="Z1123" s="58"/>
      <c r="AA1123" s="58"/>
      <c r="AB1123" s="58"/>
      <c r="AC1123" s="58"/>
      <c r="AD1123" s="58"/>
      <c r="AE1123" s="58"/>
      <c r="AF1123" s="58" t="s">
        <v>3304</v>
      </c>
    </row>
    <row r="1124" spans="1:32">
      <c r="A1124" s="58" t="s">
        <v>2251</v>
      </c>
      <c r="B1124" s="58" t="s">
        <v>1896</v>
      </c>
      <c r="C1124" s="58" t="s">
        <v>1914</v>
      </c>
      <c r="D1124" s="58" t="s">
        <v>1897</v>
      </c>
      <c r="E1124" s="64">
        <v>41640</v>
      </c>
      <c r="F1124" s="64">
        <v>42004</v>
      </c>
      <c r="G1124" s="58" t="s">
        <v>1898</v>
      </c>
      <c r="H1124" s="58">
        <v>60</v>
      </c>
      <c r="I1124" s="58"/>
      <c r="J1124" s="58"/>
      <c r="K1124" s="58"/>
      <c r="L1124" s="58"/>
      <c r="M1124" s="58"/>
      <c r="N1124" s="58"/>
      <c r="O1124" s="58"/>
      <c r="P1124" s="58"/>
      <c r="Q1124" s="58"/>
      <c r="R1124" s="58"/>
      <c r="S1124" s="58"/>
      <c r="T1124" s="58"/>
      <c r="U1124" s="58"/>
      <c r="V1124" s="58"/>
      <c r="W1124" s="58"/>
      <c r="X1124" s="58"/>
      <c r="Y1124" s="58"/>
      <c r="Z1124" s="58"/>
      <c r="AA1124" s="58"/>
      <c r="AB1124" s="58"/>
      <c r="AC1124" s="58"/>
      <c r="AD1124" s="58"/>
      <c r="AE1124" s="58"/>
      <c r="AF1124" s="58" t="s">
        <v>3304</v>
      </c>
    </row>
    <row r="1125" spans="1:32">
      <c r="A1125" s="58" t="s">
        <v>2252</v>
      </c>
      <c r="B1125" s="58" t="s">
        <v>1896</v>
      </c>
      <c r="C1125" s="58" t="s">
        <v>1914</v>
      </c>
      <c r="D1125" s="58" t="s">
        <v>1897</v>
      </c>
      <c r="E1125" s="64">
        <v>41640</v>
      </c>
      <c r="F1125" s="64">
        <v>42004</v>
      </c>
      <c r="G1125" s="58" t="s">
        <v>1898</v>
      </c>
      <c r="H1125" s="58">
        <v>55</v>
      </c>
      <c r="I1125" s="58"/>
      <c r="J1125" s="58"/>
      <c r="K1125" s="58"/>
      <c r="L1125" s="58"/>
      <c r="M1125" s="58"/>
      <c r="N1125" s="58"/>
      <c r="O1125" s="58"/>
      <c r="P1125" s="58"/>
      <c r="Q1125" s="58"/>
      <c r="R1125" s="58"/>
      <c r="S1125" s="58"/>
      <c r="T1125" s="58"/>
      <c r="U1125" s="58"/>
      <c r="V1125" s="58"/>
      <c r="W1125" s="58"/>
      <c r="X1125" s="58"/>
      <c r="Y1125" s="58"/>
      <c r="Z1125" s="58"/>
      <c r="AA1125" s="58"/>
      <c r="AB1125" s="58"/>
      <c r="AC1125" s="58"/>
      <c r="AD1125" s="58"/>
      <c r="AE1125" s="58"/>
      <c r="AF1125" s="58" t="s">
        <v>3304</v>
      </c>
    </row>
    <row r="1126" spans="1:32">
      <c r="A1126" s="58" t="s">
        <v>2253</v>
      </c>
      <c r="B1126" s="58" t="s">
        <v>1896</v>
      </c>
      <c r="D1126" s="58" t="s">
        <v>1897</v>
      </c>
      <c r="E1126" s="64">
        <v>41640</v>
      </c>
      <c r="F1126" s="64">
        <v>42004</v>
      </c>
      <c r="G1126" s="58" t="s">
        <v>1898</v>
      </c>
      <c r="H1126" s="58">
        <v>0.05</v>
      </c>
      <c r="I1126" s="58"/>
      <c r="J1126" s="58"/>
      <c r="K1126" s="58"/>
      <c r="L1126" s="58"/>
      <c r="M1126" s="58"/>
      <c r="N1126" s="58"/>
      <c r="O1126" s="58"/>
      <c r="P1126" s="58"/>
      <c r="Q1126" s="58"/>
      <c r="R1126" s="58"/>
      <c r="S1126" s="58"/>
      <c r="T1126" s="58"/>
      <c r="U1126" s="58"/>
      <c r="V1126" s="58"/>
      <c r="W1126" s="58"/>
      <c r="X1126" s="58"/>
      <c r="Y1126" s="58"/>
      <c r="Z1126" s="58"/>
      <c r="AA1126" s="58"/>
      <c r="AB1126" s="58"/>
      <c r="AC1126" s="58"/>
      <c r="AD1126" s="58"/>
      <c r="AE1126" s="58"/>
      <c r="AF1126" s="58" t="s">
        <v>3304</v>
      </c>
    </row>
    <row r="1127" spans="1:32">
      <c r="A1127" s="58" t="s">
        <v>2254</v>
      </c>
      <c r="B1127" s="58" t="s">
        <v>1896</v>
      </c>
      <c r="D1127" s="58" t="s">
        <v>1897</v>
      </c>
      <c r="E1127" s="64">
        <v>41640</v>
      </c>
      <c r="F1127" s="64">
        <v>42004</v>
      </c>
      <c r="G1127" s="58" t="s">
        <v>1898</v>
      </c>
      <c r="H1127" s="58">
        <v>0.2</v>
      </c>
      <c r="I1127" s="58"/>
      <c r="J1127" s="58"/>
      <c r="K1127" s="58"/>
      <c r="L1127" s="58"/>
      <c r="M1127" s="58"/>
      <c r="N1127" s="58"/>
      <c r="O1127" s="58"/>
      <c r="P1127" s="58"/>
      <c r="Q1127" s="58"/>
      <c r="R1127" s="58"/>
      <c r="S1127" s="58"/>
      <c r="T1127" s="58"/>
      <c r="U1127" s="58"/>
      <c r="V1127" s="58"/>
      <c r="W1127" s="58"/>
      <c r="X1127" s="58"/>
      <c r="Y1127" s="58"/>
      <c r="Z1127" s="58"/>
      <c r="AA1127" s="58"/>
      <c r="AB1127" s="58"/>
      <c r="AC1127" s="58"/>
      <c r="AD1127" s="58"/>
      <c r="AE1127" s="58"/>
      <c r="AF1127" s="58" t="s">
        <v>3304</v>
      </c>
    </row>
    <row r="1128" spans="1:32">
      <c r="A1128" s="58" t="s">
        <v>2255</v>
      </c>
      <c r="B1128" s="58" t="s">
        <v>1896</v>
      </c>
      <c r="C1128" s="58" t="s">
        <v>1914</v>
      </c>
      <c r="D1128" s="58" t="s">
        <v>1897</v>
      </c>
      <c r="E1128" s="64">
        <v>41640</v>
      </c>
      <c r="F1128" s="64">
        <v>42004</v>
      </c>
      <c r="G1128" s="58" t="s">
        <v>1898</v>
      </c>
      <c r="H1128" s="58">
        <v>60</v>
      </c>
      <c r="I1128" s="58"/>
      <c r="J1128" s="58"/>
      <c r="K1128" s="58"/>
      <c r="L1128" s="58"/>
      <c r="M1128" s="58"/>
      <c r="N1128" s="58"/>
      <c r="O1128" s="58"/>
      <c r="P1128" s="58"/>
      <c r="Q1128" s="58"/>
      <c r="R1128" s="58"/>
      <c r="S1128" s="58"/>
      <c r="T1128" s="58"/>
      <c r="U1128" s="58"/>
      <c r="V1128" s="58"/>
      <c r="W1128" s="58"/>
      <c r="X1128" s="58"/>
      <c r="Y1128" s="58"/>
      <c r="Z1128" s="58"/>
      <c r="AA1128" s="58"/>
      <c r="AB1128" s="58"/>
      <c r="AC1128" s="58"/>
      <c r="AD1128" s="58"/>
      <c r="AE1128" s="58"/>
      <c r="AF1128" s="58" t="s">
        <v>3304</v>
      </c>
    </row>
    <row r="1129" spans="1:32">
      <c r="A1129" s="58" t="s">
        <v>2256</v>
      </c>
      <c r="B1129" s="58" t="s">
        <v>1896</v>
      </c>
      <c r="C1129" s="58" t="s">
        <v>1914</v>
      </c>
      <c r="D1129" s="58" t="s">
        <v>1897</v>
      </c>
      <c r="E1129" s="64">
        <v>41640</v>
      </c>
      <c r="F1129" s="64">
        <v>42004</v>
      </c>
      <c r="G1129" s="58" t="s">
        <v>1898</v>
      </c>
      <c r="H1129" s="58">
        <v>55</v>
      </c>
      <c r="I1129" s="58"/>
      <c r="J1129" s="58"/>
      <c r="K1129" s="58"/>
      <c r="L1129" s="58"/>
      <c r="M1129" s="58"/>
      <c r="N1129" s="58"/>
      <c r="O1129" s="58"/>
      <c r="P1129" s="58"/>
      <c r="Q1129" s="58"/>
      <c r="R1129" s="58"/>
      <c r="S1129" s="58"/>
      <c r="T1129" s="58"/>
      <c r="U1129" s="58"/>
      <c r="V1129" s="58"/>
      <c r="W1129" s="58"/>
      <c r="X1129" s="58"/>
      <c r="Y1129" s="58"/>
      <c r="Z1129" s="58"/>
      <c r="AA1129" s="58"/>
      <c r="AB1129" s="58"/>
      <c r="AC1129" s="58"/>
      <c r="AD1129" s="58"/>
      <c r="AE1129" s="58"/>
      <c r="AF1129" s="58" t="s">
        <v>3304</v>
      </c>
    </row>
    <row r="1130" spans="1:32">
      <c r="A1130" s="58" t="s">
        <v>2257</v>
      </c>
      <c r="B1130" s="58" t="s">
        <v>1896</v>
      </c>
      <c r="D1130" s="58" t="s">
        <v>1897</v>
      </c>
      <c r="E1130" s="64">
        <v>41640</v>
      </c>
      <c r="F1130" s="64">
        <v>42004</v>
      </c>
      <c r="G1130" s="58" t="s">
        <v>1898</v>
      </c>
      <c r="H1130" s="58">
        <v>0.05</v>
      </c>
      <c r="I1130" s="58"/>
      <c r="J1130" s="58"/>
      <c r="K1130" s="58"/>
      <c r="L1130" s="58"/>
      <c r="M1130" s="58"/>
      <c r="N1130" s="58"/>
      <c r="O1130" s="58"/>
      <c r="P1130" s="58"/>
      <c r="Q1130" s="58"/>
      <c r="R1130" s="58"/>
      <c r="S1130" s="58"/>
      <c r="T1130" s="58"/>
      <c r="U1130" s="58"/>
      <c r="V1130" s="58"/>
      <c r="W1130" s="58"/>
      <c r="X1130" s="58"/>
      <c r="Y1130" s="58"/>
      <c r="Z1130" s="58"/>
      <c r="AA1130" s="58"/>
      <c r="AB1130" s="58"/>
      <c r="AC1130" s="58"/>
      <c r="AD1130" s="58"/>
      <c r="AE1130" s="58"/>
      <c r="AF1130" s="58" t="s">
        <v>3304</v>
      </c>
    </row>
    <row r="1131" spans="1:32">
      <c r="A1131" s="58" t="s">
        <v>2258</v>
      </c>
      <c r="B1131" s="58" t="s">
        <v>1896</v>
      </c>
      <c r="D1131" s="58" t="s">
        <v>1897</v>
      </c>
      <c r="E1131" s="64">
        <v>41640</v>
      </c>
      <c r="F1131" s="64">
        <v>42004</v>
      </c>
      <c r="G1131" s="58" t="s">
        <v>1898</v>
      </c>
      <c r="H1131" s="58">
        <v>0.2</v>
      </c>
      <c r="I1131" s="58"/>
      <c r="J1131" s="58"/>
      <c r="K1131" s="58"/>
      <c r="L1131" s="58"/>
      <c r="M1131" s="58"/>
      <c r="N1131" s="58"/>
      <c r="O1131" s="58"/>
      <c r="P1131" s="58"/>
      <c r="Q1131" s="58"/>
      <c r="R1131" s="58"/>
      <c r="S1131" s="58"/>
      <c r="T1131" s="58"/>
      <c r="U1131" s="58"/>
      <c r="V1131" s="58"/>
      <c r="W1131" s="58"/>
      <c r="X1131" s="58"/>
      <c r="Y1131" s="58"/>
      <c r="Z1131" s="58"/>
      <c r="AA1131" s="58"/>
      <c r="AB1131" s="58"/>
      <c r="AC1131" s="58"/>
      <c r="AD1131" s="58"/>
      <c r="AE1131" s="58"/>
      <c r="AF1131" s="58" t="s">
        <v>3304</v>
      </c>
    </row>
    <row r="1132" spans="1:32">
      <c r="A1132" s="58" t="s">
        <v>2259</v>
      </c>
      <c r="B1132" s="58" t="s">
        <v>1896</v>
      </c>
      <c r="C1132" s="58" t="s">
        <v>1914</v>
      </c>
      <c r="D1132" s="58" t="s">
        <v>1897</v>
      </c>
      <c r="E1132" s="64">
        <v>41640</v>
      </c>
      <c r="F1132" s="64">
        <v>42004</v>
      </c>
      <c r="G1132" s="58" t="s">
        <v>1898</v>
      </c>
      <c r="H1132" s="58">
        <v>60</v>
      </c>
      <c r="I1132" s="58"/>
      <c r="J1132" s="58"/>
      <c r="K1132" s="58"/>
      <c r="L1132" s="58"/>
      <c r="M1132" s="58"/>
      <c r="N1132" s="58"/>
      <c r="O1132" s="58"/>
      <c r="P1132" s="58"/>
      <c r="Q1132" s="58"/>
      <c r="R1132" s="58"/>
      <c r="S1132" s="58"/>
      <c r="T1132" s="58"/>
      <c r="U1132" s="58"/>
      <c r="V1132" s="58"/>
      <c r="W1132" s="58"/>
      <c r="X1132" s="58"/>
      <c r="Y1132" s="58"/>
      <c r="Z1132" s="58"/>
      <c r="AA1132" s="58"/>
      <c r="AB1132" s="58"/>
      <c r="AC1132" s="58"/>
      <c r="AD1132" s="58"/>
      <c r="AE1132" s="58"/>
      <c r="AF1132" s="58" t="s">
        <v>3304</v>
      </c>
    </row>
    <row r="1133" spans="1:32">
      <c r="A1133" s="58" t="s">
        <v>2260</v>
      </c>
      <c r="B1133" s="58" t="s">
        <v>1896</v>
      </c>
      <c r="C1133" s="58" t="s">
        <v>1914</v>
      </c>
      <c r="D1133" s="58" t="s">
        <v>1897</v>
      </c>
      <c r="E1133" s="64">
        <v>41640</v>
      </c>
      <c r="F1133" s="64">
        <v>42004</v>
      </c>
      <c r="G1133" s="58" t="s">
        <v>1898</v>
      </c>
      <c r="H1133" s="58">
        <v>55</v>
      </c>
      <c r="I1133" s="58"/>
      <c r="J1133" s="58"/>
      <c r="K1133" s="58"/>
      <c r="L1133" s="58"/>
      <c r="M1133" s="58"/>
      <c r="N1133" s="58"/>
      <c r="O1133" s="58"/>
      <c r="P1133" s="58"/>
      <c r="Q1133" s="58"/>
      <c r="R1133" s="58"/>
      <c r="S1133" s="58"/>
      <c r="T1133" s="58"/>
      <c r="U1133" s="58"/>
      <c r="V1133" s="58"/>
      <c r="W1133" s="58"/>
      <c r="X1133" s="58"/>
      <c r="Y1133" s="58"/>
      <c r="Z1133" s="58"/>
      <c r="AA1133" s="58"/>
      <c r="AB1133" s="58"/>
      <c r="AC1133" s="58"/>
      <c r="AD1133" s="58"/>
      <c r="AE1133" s="58"/>
      <c r="AF1133" s="58" t="s">
        <v>3304</v>
      </c>
    </row>
    <row r="1134" spans="1:32">
      <c r="A1134" s="58" t="s">
        <v>2261</v>
      </c>
      <c r="B1134" s="58" t="s">
        <v>1896</v>
      </c>
      <c r="D1134" s="58" t="s">
        <v>1897</v>
      </c>
      <c r="E1134" s="64">
        <v>41640</v>
      </c>
      <c r="F1134" s="64">
        <v>42004</v>
      </c>
      <c r="G1134" s="58" t="s">
        <v>1898</v>
      </c>
      <c r="H1134" s="58">
        <v>0.05</v>
      </c>
      <c r="I1134" s="58"/>
      <c r="J1134" s="58"/>
      <c r="K1134" s="58"/>
      <c r="L1134" s="58"/>
      <c r="M1134" s="58"/>
      <c r="N1134" s="58"/>
      <c r="O1134" s="58"/>
      <c r="P1134" s="58"/>
      <c r="Q1134" s="58"/>
      <c r="R1134" s="58"/>
      <c r="S1134" s="58"/>
      <c r="T1134" s="58"/>
      <c r="U1134" s="58"/>
      <c r="V1134" s="58"/>
      <c r="W1134" s="58"/>
      <c r="X1134" s="58"/>
      <c r="Y1134" s="58"/>
      <c r="Z1134" s="58"/>
      <c r="AA1134" s="58"/>
      <c r="AB1134" s="58"/>
      <c r="AC1134" s="58"/>
      <c r="AD1134" s="58"/>
      <c r="AE1134" s="58"/>
      <c r="AF1134" s="58" t="s">
        <v>3304</v>
      </c>
    </row>
    <row r="1135" spans="1:32">
      <c r="A1135" s="58" t="s">
        <v>2262</v>
      </c>
      <c r="B1135" s="58" t="s">
        <v>1896</v>
      </c>
      <c r="D1135" s="58" t="s">
        <v>1897</v>
      </c>
      <c r="E1135" s="64">
        <v>41640</v>
      </c>
      <c r="F1135" s="64">
        <v>42004</v>
      </c>
      <c r="G1135" s="58" t="s">
        <v>1898</v>
      </c>
      <c r="H1135" s="58">
        <v>0.2</v>
      </c>
      <c r="I1135" s="58"/>
      <c r="J1135" s="58"/>
      <c r="K1135" s="58"/>
      <c r="L1135" s="58"/>
      <c r="M1135" s="58"/>
      <c r="N1135" s="58"/>
      <c r="O1135" s="58"/>
      <c r="P1135" s="58"/>
      <c r="Q1135" s="58"/>
      <c r="R1135" s="58"/>
      <c r="S1135" s="58"/>
      <c r="T1135" s="58"/>
      <c r="U1135" s="58"/>
      <c r="V1135" s="58"/>
      <c r="W1135" s="58"/>
      <c r="X1135" s="58"/>
      <c r="Y1135" s="58"/>
      <c r="Z1135" s="58"/>
      <c r="AA1135" s="58"/>
      <c r="AB1135" s="58"/>
      <c r="AC1135" s="58"/>
      <c r="AD1135" s="58"/>
      <c r="AE1135" s="58"/>
      <c r="AF1135" s="58" t="s">
        <v>3304</v>
      </c>
    </row>
    <row r="1136" spans="1:32">
      <c r="A1136" s="58" t="s">
        <v>2263</v>
      </c>
      <c r="B1136" s="58" t="s">
        <v>1896</v>
      </c>
      <c r="C1136" s="58" t="s">
        <v>1914</v>
      </c>
      <c r="D1136" s="58" t="s">
        <v>1897</v>
      </c>
      <c r="E1136" s="64">
        <v>41640</v>
      </c>
      <c r="F1136" s="64">
        <v>42004</v>
      </c>
      <c r="G1136" s="58" t="s">
        <v>1898</v>
      </c>
      <c r="H1136" s="58">
        <v>60</v>
      </c>
      <c r="I1136" s="58"/>
      <c r="J1136" s="58"/>
      <c r="K1136" s="58"/>
      <c r="L1136" s="58"/>
      <c r="M1136" s="58"/>
      <c r="N1136" s="58"/>
      <c r="O1136" s="58"/>
      <c r="P1136" s="58"/>
      <c r="Q1136" s="58"/>
      <c r="R1136" s="58"/>
      <c r="S1136" s="58"/>
      <c r="T1136" s="58"/>
      <c r="U1136" s="58"/>
      <c r="V1136" s="58"/>
      <c r="W1136" s="58"/>
      <c r="X1136" s="58"/>
      <c r="Y1136" s="58"/>
      <c r="Z1136" s="58"/>
      <c r="AA1136" s="58"/>
      <c r="AB1136" s="58"/>
      <c r="AC1136" s="58"/>
      <c r="AD1136" s="58"/>
      <c r="AE1136" s="58"/>
      <c r="AF1136" s="58" t="s">
        <v>3304</v>
      </c>
    </row>
    <row r="1137" spans="1:32">
      <c r="A1137" s="58" t="s">
        <v>2264</v>
      </c>
      <c r="B1137" s="58" t="s">
        <v>1896</v>
      </c>
      <c r="C1137" s="58" t="s">
        <v>1914</v>
      </c>
      <c r="D1137" s="58" t="s">
        <v>1897</v>
      </c>
      <c r="E1137" s="64">
        <v>41640</v>
      </c>
      <c r="F1137" s="64">
        <v>42004</v>
      </c>
      <c r="G1137" s="58" t="s">
        <v>1898</v>
      </c>
      <c r="H1137" s="58">
        <v>55</v>
      </c>
      <c r="I1137" s="58"/>
      <c r="J1137" s="58"/>
      <c r="K1137" s="58"/>
      <c r="L1137" s="58"/>
      <c r="M1137" s="58"/>
      <c r="N1137" s="58"/>
      <c r="O1137" s="58"/>
      <c r="P1137" s="58"/>
      <c r="Q1137" s="58"/>
      <c r="R1137" s="58"/>
      <c r="S1137" s="58"/>
      <c r="T1137" s="58"/>
      <c r="U1137" s="58"/>
      <c r="V1137" s="58"/>
      <c r="W1137" s="58"/>
      <c r="X1137" s="58"/>
      <c r="Y1137" s="58"/>
      <c r="Z1137" s="58"/>
      <c r="AA1137" s="58"/>
      <c r="AB1137" s="58"/>
      <c r="AC1137" s="58"/>
      <c r="AD1137" s="58"/>
      <c r="AE1137" s="58"/>
      <c r="AF1137" s="58" t="s">
        <v>3304</v>
      </c>
    </row>
    <row r="1138" spans="1:32">
      <c r="A1138" s="58" t="s">
        <v>2265</v>
      </c>
      <c r="B1138" s="58" t="s">
        <v>1896</v>
      </c>
      <c r="D1138" s="58" t="s">
        <v>1897</v>
      </c>
      <c r="E1138" s="64">
        <v>41640</v>
      </c>
      <c r="F1138" s="64">
        <v>42004</v>
      </c>
      <c r="G1138" s="58" t="s">
        <v>1898</v>
      </c>
      <c r="H1138" s="58">
        <v>0.05</v>
      </c>
      <c r="I1138" s="58"/>
      <c r="J1138" s="58"/>
      <c r="K1138" s="58"/>
      <c r="L1138" s="58"/>
      <c r="M1138" s="58"/>
      <c r="N1138" s="58"/>
      <c r="O1138" s="58"/>
      <c r="P1138" s="58"/>
      <c r="Q1138" s="58"/>
      <c r="R1138" s="58"/>
      <c r="S1138" s="58"/>
      <c r="T1138" s="58"/>
      <c r="U1138" s="58"/>
      <c r="V1138" s="58"/>
      <c r="W1138" s="58"/>
      <c r="X1138" s="58"/>
      <c r="Y1138" s="58"/>
      <c r="Z1138" s="58"/>
      <c r="AA1138" s="58"/>
      <c r="AB1138" s="58"/>
      <c r="AC1138" s="58"/>
      <c r="AD1138" s="58"/>
      <c r="AE1138" s="58"/>
      <c r="AF1138" s="58" t="s">
        <v>3304</v>
      </c>
    </row>
    <row r="1139" spans="1:32">
      <c r="A1139" s="58" t="s">
        <v>2266</v>
      </c>
      <c r="B1139" s="58" t="s">
        <v>1896</v>
      </c>
      <c r="D1139" s="58" t="s">
        <v>1897</v>
      </c>
      <c r="E1139" s="64">
        <v>41640</v>
      </c>
      <c r="F1139" s="64">
        <v>42004</v>
      </c>
      <c r="G1139" s="58" t="s">
        <v>1898</v>
      </c>
      <c r="H1139" s="58">
        <v>0.2</v>
      </c>
      <c r="I1139" s="58"/>
      <c r="J1139" s="58"/>
      <c r="K1139" s="58"/>
      <c r="L1139" s="58"/>
      <c r="M1139" s="58"/>
      <c r="N1139" s="58"/>
      <c r="O1139" s="58"/>
      <c r="P1139" s="58"/>
      <c r="Q1139" s="58"/>
      <c r="R1139" s="58"/>
      <c r="S1139" s="58"/>
      <c r="T1139" s="58"/>
      <c r="U1139" s="58"/>
      <c r="V1139" s="58"/>
      <c r="W1139" s="58"/>
      <c r="X1139" s="58"/>
      <c r="Y1139" s="58"/>
      <c r="Z1139" s="58"/>
      <c r="AA1139" s="58"/>
      <c r="AB1139" s="58"/>
      <c r="AC1139" s="58"/>
      <c r="AD1139" s="58"/>
      <c r="AE1139" s="58"/>
      <c r="AF1139" s="58" t="s">
        <v>3304</v>
      </c>
    </row>
    <row r="1140" spans="1:32">
      <c r="A1140" s="58" t="s">
        <v>2267</v>
      </c>
      <c r="B1140" s="58" t="s">
        <v>1896</v>
      </c>
      <c r="C1140" s="58" t="s">
        <v>1914</v>
      </c>
      <c r="D1140" s="58" t="s">
        <v>1897</v>
      </c>
      <c r="E1140" s="64">
        <v>41640</v>
      </c>
      <c r="F1140" s="64">
        <v>42004</v>
      </c>
      <c r="G1140" s="58" t="s">
        <v>1898</v>
      </c>
      <c r="H1140" s="58">
        <v>60</v>
      </c>
      <c r="I1140" s="58"/>
      <c r="J1140" s="58"/>
      <c r="K1140" s="58"/>
      <c r="L1140" s="58"/>
      <c r="M1140" s="58"/>
      <c r="N1140" s="58"/>
      <c r="O1140" s="58"/>
      <c r="P1140" s="58"/>
      <c r="Q1140" s="58"/>
      <c r="R1140" s="58"/>
      <c r="S1140" s="58"/>
      <c r="T1140" s="58"/>
      <c r="U1140" s="58"/>
      <c r="V1140" s="58"/>
      <c r="W1140" s="58"/>
      <c r="X1140" s="58"/>
      <c r="Y1140" s="58"/>
      <c r="Z1140" s="58"/>
      <c r="AA1140" s="58"/>
      <c r="AB1140" s="58"/>
      <c r="AC1140" s="58"/>
      <c r="AD1140" s="58"/>
      <c r="AE1140" s="58"/>
      <c r="AF1140" s="58" t="s">
        <v>3304</v>
      </c>
    </row>
    <row r="1141" spans="1:32">
      <c r="A1141" s="58" t="s">
        <v>2268</v>
      </c>
      <c r="B1141" s="58" t="s">
        <v>1896</v>
      </c>
      <c r="C1141" s="58" t="s">
        <v>1914</v>
      </c>
      <c r="D1141" s="58" t="s">
        <v>1897</v>
      </c>
      <c r="E1141" s="64">
        <v>41640</v>
      </c>
      <c r="F1141" s="64">
        <v>42004</v>
      </c>
      <c r="G1141" s="58" t="s">
        <v>1898</v>
      </c>
      <c r="H1141" s="58">
        <v>55</v>
      </c>
      <c r="I1141" s="58"/>
      <c r="J1141" s="58"/>
      <c r="K1141" s="58"/>
      <c r="L1141" s="58"/>
      <c r="M1141" s="58"/>
      <c r="N1141" s="58"/>
      <c r="O1141" s="58"/>
      <c r="P1141" s="58"/>
      <c r="Q1141" s="58"/>
      <c r="R1141" s="58"/>
      <c r="S1141" s="58"/>
      <c r="T1141" s="58"/>
      <c r="U1141" s="58"/>
      <c r="V1141" s="58"/>
      <c r="W1141" s="58"/>
      <c r="X1141" s="58"/>
      <c r="Y1141" s="58"/>
      <c r="Z1141" s="58"/>
      <c r="AA1141" s="58"/>
      <c r="AB1141" s="58"/>
      <c r="AC1141" s="58"/>
      <c r="AD1141" s="58"/>
      <c r="AE1141" s="58"/>
      <c r="AF1141" s="58" t="s">
        <v>3304</v>
      </c>
    </row>
    <row r="1142" spans="1:32">
      <c r="A1142" s="58" t="s">
        <v>2269</v>
      </c>
      <c r="B1142" s="58" t="s">
        <v>1896</v>
      </c>
      <c r="D1142" s="58" t="s">
        <v>1897</v>
      </c>
      <c r="E1142" s="64">
        <v>41640</v>
      </c>
      <c r="F1142" s="64">
        <v>42004</v>
      </c>
      <c r="G1142" s="58" t="s">
        <v>1898</v>
      </c>
      <c r="H1142" s="58">
        <v>0.05</v>
      </c>
      <c r="I1142" s="58"/>
      <c r="J1142" s="58"/>
      <c r="K1142" s="58"/>
      <c r="L1142" s="58"/>
      <c r="M1142" s="58"/>
      <c r="N1142" s="58"/>
      <c r="O1142" s="58"/>
      <c r="P1142" s="58"/>
      <c r="Q1142" s="58"/>
      <c r="R1142" s="58"/>
      <c r="S1142" s="58"/>
      <c r="T1142" s="58"/>
      <c r="U1142" s="58"/>
      <c r="V1142" s="58"/>
      <c r="W1142" s="58"/>
      <c r="X1142" s="58"/>
      <c r="Y1142" s="58"/>
      <c r="Z1142" s="58"/>
      <c r="AA1142" s="58"/>
      <c r="AB1142" s="58"/>
      <c r="AC1142" s="58"/>
      <c r="AD1142" s="58"/>
      <c r="AE1142" s="58"/>
      <c r="AF1142" s="58" t="s">
        <v>3304</v>
      </c>
    </row>
    <row r="1143" spans="1:32">
      <c r="A1143" s="58" t="s">
        <v>2270</v>
      </c>
      <c r="B1143" s="58" t="s">
        <v>1896</v>
      </c>
      <c r="D1143" s="58" t="s">
        <v>1897</v>
      </c>
      <c r="E1143" s="64">
        <v>41640</v>
      </c>
      <c r="F1143" s="64">
        <v>42004</v>
      </c>
      <c r="G1143" s="58" t="s">
        <v>1898</v>
      </c>
      <c r="H1143" s="58">
        <v>0.2</v>
      </c>
      <c r="I1143" s="58"/>
      <c r="J1143" s="58"/>
      <c r="K1143" s="58"/>
      <c r="L1143" s="58"/>
      <c r="M1143" s="58"/>
      <c r="N1143" s="58"/>
      <c r="O1143" s="58"/>
      <c r="P1143" s="58"/>
      <c r="Q1143" s="58"/>
      <c r="R1143" s="58"/>
      <c r="S1143" s="58"/>
      <c r="T1143" s="58"/>
      <c r="U1143" s="58"/>
      <c r="V1143" s="58"/>
      <c r="W1143" s="58"/>
      <c r="X1143" s="58"/>
      <c r="Y1143" s="58"/>
      <c r="Z1143" s="58"/>
      <c r="AA1143" s="58"/>
      <c r="AB1143" s="58"/>
      <c r="AC1143" s="58"/>
      <c r="AD1143" s="58"/>
      <c r="AE1143" s="58"/>
      <c r="AF1143" s="58" t="s">
        <v>3304</v>
      </c>
    </row>
    <row r="1144" spans="1:32">
      <c r="A1144" s="58" t="s">
        <v>2271</v>
      </c>
      <c r="B1144" s="58" t="s">
        <v>1896</v>
      </c>
      <c r="C1144" s="58" t="s">
        <v>1914</v>
      </c>
      <c r="D1144" s="58" t="s">
        <v>1897</v>
      </c>
      <c r="E1144" s="64">
        <v>41640</v>
      </c>
      <c r="F1144" s="64">
        <v>42004</v>
      </c>
      <c r="G1144" s="58" t="s">
        <v>1898</v>
      </c>
      <c r="H1144" s="58">
        <v>60</v>
      </c>
      <c r="I1144" s="58"/>
      <c r="J1144" s="58"/>
      <c r="K1144" s="58"/>
      <c r="L1144" s="58"/>
      <c r="M1144" s="58"/>
      <c r="N1144" s="58"/>
      <c r="O1144" s="58"/>
      <c r="P1144" s="58"/>
      <c r="Q1144" s="58"/>
      <c r="R1144" s="58"/>
      <c r="S1144" s="58"/>
      <c r="T1144" s="58"/>
      <c r="U1144" s="58"/>
      <c r="V1144" s="58"/>
      <c r="W1144" s="58"/>
      <c r="X1144" s="58"/>
      <c r="Y1144" s="58"/>
      <c r="Z1144" s="58"/>
      <c r="AA1144" s="58"/>
      <c r="AB1144" s="58"/>
      <c r="AC1144" s="58"/>
      <c r="AD1144" s="58"/>
      <c r="AE1144" s="58"/>
      <c r="AF1144" s="58" t="s">
        <v>3304</v>
      </c>
    </row>
    <row r="1145" spans="1:32">
      <c r="A1145" s="58" t="s">
        <v>2272</v>
      </c>
      <c r="B1145" s="58" t="s">
        <v>1896</v>
      </c>
      <c r="C1145" s="58" t="s">
        <v>1914</v>
      </c>
      <c r="D1145" s="58" t="s">
        <v>1897</v>
      </c>
      <c r="E1145" s="64">
        <v>41640</v>
      </c>
      <c r="F1145" s="64">
        <v>42004</v>
      </c>
      <c r="G1145" s="58" t="s">
        <v>1898</v>
      </c>
      <c r="H1145" s="58">
        <v>55</v>
      </c>
      <c r="I1145" s="58"/>
      <c r="J1145" s="58"/>
      <c r="K1145" s="58"/>
      <c r="L1145" s="58"/>
      <c r="M1145" s="58"/>
      <c r="N1145" s="58"/>
      <c r="O1145" s="58"/>
      <c r="P1145" s="58"/>
      <c r="Q1145" s="58"/>
      <c r="R1145" s="58"/>
      <c r="S1145" s="58"/>
      <c r="T1145" s="58"/>
      <c r="U1145" s="58"/>
      <c r="V1145" s="58"/>
      <c r="W1145" s="58"/>
      <c r="X1145" s="58"/>
      <c r="Y1145" s="58"/>
      <c r="Z1145" s="58"/>
      <c r="AA1145" s="58"/>
      <c r="AB1145" s="58"/>
      <c r="AC1145" s="58"/>
      <c r="AD1145" s="58"/>
      <c r="AE1145" s="58"/>
      <c r="AF1145" s="58" t="s">
        <v>3304</v>
      </c>
    </row>
    <row r="1146" spans="1:32">
      <c r="A1146" s="58" t="s">
        <v>2273</v>
      </c>
      <c r="B1146" s="58" t="s">
        <v>1896</v>
      </c>
      <c r="D1146" s="58" t="s">
        <v>1897</v>
      </c>
      <c r="E1146" s="64">
        <v>41640</v>
      </c>
      <c r="F1146" s="64">
        <v>42004</v>
      </c>
      <c r="G1146" s="58" t="s">
        <v>1898</v>
      </c>
      <c r="H1146" s="58">
        <v>0.05</v>
      </c>
      <c r="I1146" s="58"/>
      <c r="J1146" s="58"/>
      <c r="K1146" s="58"/>
      <c r="L1146" s="58"/>
      <c r="M1146" s="58"/>
      <c r="N1146" s="58"/>
      <c r="O1146" s="58"/>
      <c r="P1146" s="58"/>
      <c r="Q1146" s="58"/>
      <c r="R1146" s="58"/>
      <c r="S1146" s="58"/>
      <c r="T1146" s="58"/>
      <c r="U1146" s="58"/>
      <c r="V1146" s="58"/>
      <c r="W1146" s="58"/>
      <c r="X1146" s="58"/>
      <c r="Y1146" s="58"/>
      <c r="Z1146" s="58"/>
      <c r="AA1146" s="58"/>
      <c r="AB1146" s="58"/>
      <c r="AC1146" s="58"/>
      <c r="AD1146" s="58"/>
      <c r="AE1146" s="58"/>
      <c r="AF1146" s="58" t="s">
        <v>3304</v>
      </c>
    </row>
    <row r="1147" spans="1:32">
      <c r="A1147" s="58" t="s">
        <v>2274</v>
      </c>
      <c r="B1147" s="58" t="s">
        <v>1896</v>
      </c>
      <c r="D1147" s="58" t="s">
        <v>1897</v>
      </c>
      <c r="E1147" s="64">
        <v>41640</v>
      </c>
      <c r="F1147" s="64">
        <v>42004</v>
      </c>
      <c r="G1147" s="58" t="s">
        <v>1898</v>
      </c>
      <c r="H1147" s="58">
        <v>0.2</v>
      </c>
      <c r="I1147" s="58"/>
      <c r="J1147" s="58"/>
      <c r="K1147" s="58"/>
      <c r="L1147" s="58"/>
      <c r="M1147" s="58"/>
      <c r="N1147" s="58"/>
      <c r="O1147" s="58"/>
      <c r="P1147" s="58"/>
      <c r="Q1147" s="58"/>
      <c r="R1147" s="58"/>
      <c r="S1147" s="58"/>
      <c r="T1147" s="58"/>
      <c r="U1147" s="58"/>
      <c r="V1147" s="58"/>
      <c r="W1147" s="58"/>
      <c r="X1147" s="58"/>
      <c r="Y1147" s="58"/>
      <c r="Z1147" s="58"/>
      <c r="AA1147" s="58"/>
      <c r="AB1147" s="58"/>
      <c r="AC1147" s="58"/>
      <c r="AD1147" s="58"/>
      <c r="AE1147" s="58"/>
      <c r="AF1147" s="58" t="s">
        <v>3304</v>
      </c>
    </row>
    <row r="1148" spans="1:32">
      <c r="A1148" s="58" t="s">
        <v>2275</v>
      </c>
      <c r="B1148" s="58" t="s">
        <v>1896</v>
      </c>
      <c r="C1148" s="58" t="s">
        <v>1914</v>
      </c>
      <c r="D1148" s="58" t="s">
        <v>1897</v>
      </c>
      <c r="E1148" s="64">
        <v>41640</v>
      </c>
      <c r="F1148" s="64">
        <v>42004</v>
      </c>
      <c r="G1148" s="58" t="s">
        <v>1898</v>
      </c>
      <c r="H1148" s="58">
        <v>60</v>
      </c>
      <c r="I1148" s="58"/>
      <c r="J1148" s="58"/>
      <c r="K1148" s="58"/>
      <c r="L1148" s="58"/>
      <c r="M1148" s="58"/>
      <c r="N1148" s="58"/>
      <c r="O1148" s="58"/>
      <c r="P1148" s="58"/>
      <c r="Q1148" s="58"/>
      <c r="R1148" s="58"/>
      <c r="S1148" s="58"/>
      <c r="T1148" s="58"/>
      <c r="U1148" s="58"/>
      <c r="V1148" s="58"/>
      <c r="W1148" s="58"/>
      <c r="X1148" s="58"/>
      <c r="Y1148" s="58"/>
      <c r="Z1148" s="58"/>
      <c r="AA1148" s="58"/>
      <c r="AB1148" s="58"/>
      <c r="AC1148" s="58"/>
      <c r="AD1148" s="58"/>
      <c r="AE1148" s="58"/>
      <c r="AF1148" s="58" t="s">
        <v>3304</v>
      </c>
    </row>
    <row r="1149" spans="1:32">
      <c r="A1149" s="58" t="s">
        <v>2276</v>
      </c>
      <c r="B1149" s="58" t="s">
        <v>1896</v>
      </c>
      <c r="C1149" s="58" t="s">
        <v>1914</v>
      </c>
      <c r="D1149" s="58" t="s">
        <v>1897</v>
      </c>
      <c r="E1149" s="64">
        <v>41640</v>
      </c>
      <c r="F1149" s="64">
        <v>42004</v>
      </c>
      <c r="G1149" s="58" t="s">
        <v>1898</v>
      </c>
      <c r="H1149" s="58">
        <v>55</v>
      </c>
      <c r="I1149" s="58"/>
      <c r="J1149" s="58"/>
      <c r="K1149" s="58"/>
      <c r="L1149" s="58"/>
      <c r="M1149" s="58"/>
      <c r="N1149" s="58"/>
      <c r="O1149" s="58"/>
      <c r="P1149" s="58"/>
      <c r="Q1149" s="58"/>
      <c r="R1149" s="58"/>
      <c r="S1149" s="58"/>
      <c r="T1149" s="58"/>
      <c r="U1149" s="58"/>
      <c r="V1149" s="58"/>
      <c r="W1149" s="58"/>
      <c r="X1149" s="58"/>
      <c r="Y1149" s="58"/>
      <c r="Z1149" s="58"/>
      <c r="AA1149" s="58"/>
      <c r="AB1149" s="58"/>
      <c r="AC1149" s="58"/>
      <c r="AD1149" s="58"/>
      <c r="AE1149" s="58"/>
      <c r="AF1149" s="58" t="s">
        <v>3304</v>
      </c>
    </row>
    <row r="1150" spans="1:32">
      <c r="A1150" s="58" t="s">
        <v>2277</v>
      </c>
      <c r="B1150" s="58" t="s">
        <v>1896</v>
      </c>
      <c r="D1150" s="58" t="s">
        <v>1897</v>
      </c>
      <c r="E1150" s="64">
        <v>41640</v>
      </c>
      <c r="F1150" s="64">
        <v>42004</v>
      </c>
      <c r="G1150" s="58" t="s">
        <v>1898</v>
      </c>
      <c r="H1150" s="58">
        <v>0.05</v>
      </c>
      <c r="I1150" s="58"/>
      <c r="J1150" s="58"/>
      <c r="K1150" s="58"/>
      <c r="L1150" s="58"/>
      <c r="M1150" s="58"/>
      <c r="N1150" s="58"/>
      <c r="O1150" s="58"/>
      <c r="P1150" s="58"/>
      <c r="Q1150" s="58"/>
      <c r="R1150" s="58"/>
      <c r="S1150" s="58"/>
      <c r="T1150" s="58"/>
      <c r="U1150" s="58"/>
      <c r="V1150" s="58"/>
      <c r="W1150" s="58"/>
      <c r="X1150" s="58"/>
      <c r="Y1150" s="58"/>
      <c r="Z1150" s="58"/>
      <c r="AA1150" s="58"/>
      <c r="AB1150" s="58"/>
      <c r="AC1150" s="58"/>
      <c r="AD1150" s="58"/>
      <c r="AE1150" s="58"/>
      <c r="AF1150" s="58" t="s">
        <v>3304</v>
      </c>
    </row>
    <row r="1151" spans="1:32">
      <c r="A1151" s="58" t="s">
        <v>2278</v>
      </c>
      <c r="B1151" s="58" t="s">
        <v>1896</v>
      </c>
      <c r="D1151" s="58" t="s">
        <v>1897</v>
      </c>
      <c r="E1151" s="64">
        <v>41640</v>
      </c>
      <c r="F1151" s="64">
        <v>42004</v>
      </c>
      <c r="G1151" s="58" t="s">
        <v>1898</v>
      </c>
      <c r="H1151" s="58">
        <v>0.2</v>
      </c>
      <c r="I1151" s="58"/>
      <c r="J1151" s="58"/>
      <c r="K1151" s="58"/>
      <c r="L1151" s="58"/>
      <c r="M1151" s="58"/>
      <c r="N1151" s="58"/>
      <c r="O1151" s="58"/>
      <c r="P1151" s="58"/>
      <c r="Q1151" s="58"/>
      <c r="R1151" s="58"/>
      <c r="S1151" s="58"/>
      <c r="T1151" s="58"/>
      <c r="U1151" s="58"/>
      <c r="V1151" s="58"/>
      <c r="W1151" s="58"/>
      <c r="X1151" s="58"/>
      <c r="Y1151" s="58"/>
      <c r="Z1151" s="58"/>
      <c r="AA1151" s="58"/>
      <c r="AB1151" s="58"/>
      <c r="AC1151" s="58"/>
      <c r="AD1151" s="58"/>
      <c r="AE1151" s="58"/>
      <c r="AF1151" s="58" t="s">
        <v>3304</v>
      </c>
    </row>
    <row r="1152" spans="1:32">
      <c r="A1152" s="58" t="s">
        <v>2279</v>
      </c>
      <c r="B1152" s="58" t="s">
        <v>1896</v>
      </c>
      <c r="C1152" s="58" t="s">
        <v>1914</v>
      </c>
      <c r="D1152" s="58" t="s">
        <v>1897</v>
      </c>
      <c r="E1152" s="64">
        <v>41640</v>
      </c>
      <c r="F1152" s="64">
        <v>42004</v>
      </c>
      <c r="G1152" s="58" t="s">
        <v>1898</v>
      </c>
      <c r="H1152" s="58">
        <v>60</v>
      </c>
      <c r="I1152" s="58"/>
      <c r="J1152" s="58"/>
      <c r="K1152" s="58"/>
      <c r="L1152" s="58"/>
      <c r="M1152" s="58"/>
      <c r="N1152" s="58"/>
      <c r="O1152" s="58"/>
      <c r="P1152" s="58"/>
      <c r="Q1152" s="58"/>
      <c r="R1152" s="58"/>
      <c r="S1152" s="58"/>
      <c r="T1152" s="58"/>
      <c r="U1152" s="58"/>
      <c r="V1152" s="58"/>
      <c r="W1152" s="58"/>
      <c r="X1152" s="58"/>
      <c r="Y1152" s="58"/>
      <c r="Z1152" s="58"/>
      <c r="AA1152" s="58"/>
      <c r="AB1152" s="58"/>
      <c r="AC1152" s="58"/>
      <c r="AD1152" s="58"/>
      <c r="AE1152" s="58"/>
      <c r="AF1152" s="58" t="s">
        <v>3304</v>
      </c>
    </row>
    <row r="1153" spans="1:32">
      <c r="A1153" s="58" t="s">
        <v>2280</v>
      </c>
      <c r="B1153" s="58" t="s">
        <v>1896</v>
      </c>
      <c r="C1153" s="58" t="s">
        <v>1914</v>
      </c>
      <c r="D1153" s="58" t="s">
        <v>1897</v>
      </c>
      <c r="E1153" s="64">
        <v>41640</v>
      </c>
      <c r="F1153" s="64">
        <v>42004</v>
      </c>
      <c r="G1153" s="58" t="s">
        <v>1898</v>
      </c>
      <c r="H1153" s="58">
        <v>55</v>
      </c>
      <c r="I1153" s="58"/>
      <c r="J1153" s="58"/>
      <c r="K1153" s="58"/>
      <c r="L1153" s="58"/>
      <c r="M1153" s="58"/>
      <c r="N1153" s="58"/>
      <c r="O1153" s="58"/>
      <c r="P1153" s="58"/>
      <c r="Q1153" s="58"/>
      <c r="R1153" s="58"/>
      <c r="S1153" s="58"/>
      <c r="T1153" s="58"/>
      <c r="U1153" s="58"/>
      <c r="V1153" s="58"/>
      <c r="W1153" s="58"/>
      <c r="X1153" s="58"/>
      <c r="Y1153" s="58"/>
      <c r="Z1153" s="58"/>
      <c r="AA1153" s="58"/>
      <c r="AB1153" s="58"/>
      <c r="AC1153" s="58"/>
      <c r="AD1153" s="58"/>
      <c r="AE1153" s="58"/>
      <c r="AF1153" s="58" t="s">
        <v>3304</v>
      </c>
    </row>
    <row r="1154" spans="1:32">
      <c r="A1154" s="58" t="s">
        <v>2281</v>
      </c>
      <c r="B1154" s="58" t="s">
        <v>1896</v>
      </c>
      <c r="D1154" s="58" t="s">
        <v>1897</v>
      </c>
      <c r="E1154" s="64">
        <v>41640</v>
      </c>
      <c r="F1154" s="64">
        <v>42004</v>
      </c>
      <c r="G1154" s="58" t="s">
        <v>1898</v>
      </c>
      <c r="H1154" s="58">
        <v>1</v>
      </c>
      <c r="I1154" s="58"/>
      <c r="J1154" s="58"/>
      <c r="K1154" s="58"/>
      <c r="L1154" s="58"/>
      <c r="M1154" s="58"/>
      <c r="N1154" s="58"/>
      <c r="O1154" s="58"/>
      <c r="P1154" s="58"/>
      <c r="Q1154" s="58"/>
      <c r="R1154" s="58"/>
      <c r="S1154" s="58"/>
      <c r="T1154" s="58"/>
      <c r="U1154" s="58"/>
      <c r="V1154" s="58"/>
      <c r="W1154" s="58"/>
      <c r="X1154" s="58"/>
      <c r="Y1154" s="58"/>
      <c r="Z1154" s="58"/>
      <c r="AA1154" s="58"/>
      <c r="AB1154" s="58"/>
      <c r="AC1154" s="58"/>
      <c r="AD1154" s="58"/>
      <c r="AE1154" s="58"/>
      <c r="AF1154" s="58" t="s">
        <v>3304</v>
      </c>
    </row>
    <row r="1155" spans="1:32">
      <c r="A1155" s="58" t="s">
        <v>2282</v>
      </c>
      <c r="B1155" s="58" t="s">
        <v>1896</v>
      </c>
      <c r="D1155" s="58" t="s">
        <v>1897</v>
      </c>
      <c r="E1155" s="64">
        <v>41640</v>
      </c>
      <c r="F1155" s="64">
        <v>42004</v>
      </c>
      <c r="G1155" s="58" t="s">
        <v>1898</v>
      </c>
      <c r="H1155" s="58">
        <v>0.05</v>
      </c>
      <c r="I1155" s="58"/>
      <c r="J1155" s="58"/>
      <c r="K1155" s="58"/>
      <c r="L1155" s="58"/>
      <c r="M1155" s="58"/>
      <c r="N1155" s="58"/>
      <c r="O1155" s="58"/>
      <c r="P1155" s="58"/>
      <c r="Q1155" s="58"/>
      <c r="R1155" s="58"/>
      <c r="S1155" s="58"/>
      <c r="T1155" s="58"/>
      <c r="U1155" s="58"/>
      <c r="V1155" s="58"/>
      <c r="W1155" s="58"/>
      <c r="X1155" s="58"/>
      <c r="Y1155" s="58"/>
      <c r="Z1155" s="58"/>
      <c r="AA1155" s="58"/>
      <c r="AB1155" s="58"/>
      <c r="AC1155" s="58"/>
      <c r="AD1155" s="58"/>
      <c r="AE1155" s="58"/>
      <c r="AF1155" s="58" t="s">
        <v>3304</v>
      </c>
    </row>
    <row r="1156" spans="1:32">
      <c r="A1156" s="58" t="s">
        <v>2283</v>
      </c>
      <c r="B1156" s="58" t="s">
        <v>1896</v>
      </c>
      <c r="D1156" s="58" t="s">
        <v>1897</v>
      </c>
      <c r="E1156" s="64">
        <v>41640</v>
      </c>
      <c r="F1156" s="64">
        <v>42004</v>
      </c>
      <c r="G1156" s="58" t="s">
        <v>1898</v>
      </c>
      <c r="H1156" s="58">
        <v>0.2</v>
      </c>
      <c r="I1156" s="58"/>
      <c r="J1156" s="58"/>
      <c r="K1156" s="58"/>
      <c r="L1156" s="58"/>
      <c r="M1156" s="58"/>
      <c r="N1156" s="58"/>
      <c r="O1156" s="58"/>
      <c r="P1156" s="58"/>
      <c r="Q1156" s="58"/>
      <c r="R1156" s="58"/>
      <c r="S1156" s="58"/>
      <c r="T1156" s="58"/>
      <c r="U1156" s="58"/>
      <c r="V1156" s="58"/>
      <c r="W1156" s="58"/>
      <c r="X1156" s="58"/>
      <c r="Y1156" s="58"/>
      <c r="Z1156" s="58"/>
      <c r="AA1156" s="58"/>
      <c r="AB1156" s="58"/>
      <c r="AC1156" s="58"/>
      <c r="AD1156" s="58"/>
      <c r="AE1156" s="58"/>
      <c r="AF1156" s="58" t="s">
        <v>3304</v>
      </c>
    </row>
    <row r="1157" spans="1:32">
      <c r="A1157" s="58" t="s">
        <v>2284</v>
      </c>
      <c r="B1157" s="58" t="s">
        <v>1896</v>
      </c>
      <c r="C1157" s="58" t="s">
        <v>1914</v>
      </c>
      <c r="D1157" s="58" t="s">
        <v>1897</v>
      </c>
      <c r="E1157" s="64">
        <v>41640</v>
      </c>
      <c r="F1157" s="64">
        <v>42004</v>
      </c>
      <c r="G1157" s="58" t="s">
        <v>1898</v>
      </c>
      <c r="H1157" s="58">
        <v>60</v>
      </c>
      <c r="I1157" s="58"/>
      <c r="J1157" s="58"/>
      <c r="K1157" s="58"/>
      <c r="L1157" s="58"/>
      <c r="M1157" s="58"/>
      <c r="N1157" s="58"/>
      <c r="O1157" s="58"/>
      <c r="P1157" s="58"/>
      <c r="Q1157" s="58"/>
      <c r="R1157" s="58"/>
      <c r="S1157" s="58"/>
      <c r="T1157" s="58"/>
      <c r="U1157" s="58"/>
      <c r="V1157" s="58"/>
      <c r="W1157" s="58"/>
      <c r="X1157" s="58"/>
      <c r="Y1157" s="58"/>
      <c r="Z1157" s="58"/>
      <c r="AA1157" s="58"/>
      <c r="AB1157" s="58"/>
      <c r="AC1157" s="58"/>
      <c r="AD1157" s="58"/>
      <c r="AE1157" s="58"/>
      <c r="AF1157" s="58" t="s">
        <v>3304</v>
      </c>
    </row>
    <row r="1158" spans="1:32">
      <c r="A1158" s="58" t="s">
        <v>2285</v>
      </c>
      <c r="B1158" s="58" t="s">
        <v>1896</v>
      </c>
      <c r="C1158" s="58" t="s">
        <v>1914</v>
      </c>
      <c r="D1158" s="58" t="s">
        <v>1897</v>
      </c>
      <c r="E1158" s="64">
        <v>41640</v>
      </c>
      <c r="F1158" s="64">
        <v>42004</v>
      </c>
      <c r="G1158" s="58" t="s">
        <v>1898</v>
      </c>
      <c r="H1158" s="58">
        <v>55</v>
      </c>
      <c r="I1158" s="58"/>
      <c r="J1158" s="58"/>
      <c r="K1158" s="58"/>
      <c r="L1158" s="58"/>
      <c r="M1158" s="58"/>
      <c r="N1158" s="58"/>
      <c r="O1158" s="58"/>
      <c r="P1158" s="58"/>
      <c r="Q1158" s="58"/>
      <c r="R1158" s="58"/>
      <c r="S1158" s="58"/>
      <c r="T1158" s="58"/>
      <c r="U1158" s="58"/>
      <c r="V1158" s="58"/>
      <c r="W1158" s="58"/>
      <c r="X1158" s="58"/>
      <c r="Y1158" s="58"/>
      <c r="Z1158" s="58"/>
      <c r="AA1158" s="58"/>
      <c r="AB1158" s="58"/>
      <c r="AC1158" s="58"/>
      <c r="AD1158" s="58"/>
      <c r="AE1158" s="58"/>
      <c r="AF1158" s="58" t="s">
        <v>3304</v>
      </c>
    </row>
    <row r="1159" spans="1:32">
      <c r="A1159" s="58" t="s">
        <v>2286</v>
      </c>
      <c r="B1159" s="58" t="s">
        <v>1896</v>
      </c>
      <c r="D1159" s="58" t="s">
        <v>1897</v>
      </c>
      <c r="E1159" s="64">
        <v>41640</v>
      </c>
      <c r="F1159" s="64">
        <v>42004</v>
      </c>
      <c r="G1159" s="58" t="s">
        <v>1898</v>
      </c>
      <c r="H1159" s="58">
        <v>1</v>
      </c>
      <c r="I1159" s="58"/>
      <c r="J1159" s="58"/>
      <c r="K1159" s="58"/>
      <c r="L1159" s="58"/>
      <c r="M1159" s="58"/>
      <c r="N1159" s="58"/>
      <c r="O1159" s="58"/>
      <c r="P1159" s="58"/>
      <c r="Q1159" s="58"/>
      <c r="R1159" s="58"/>
      <c r="S1159" s="58"/>
      <c r="T1159" s="58"/>
      <c r="U1159" s="58"/>
      <c r="V1159" s="58"/>
      <c r="W1159" s="58"/>
      <c r="X1159" s="58"/>
      <c r="Y1159" s="58"/>
      <c r="Z1159" s="58"/>
      <c r="AA1159" s="58"/>
      <c r="AB1159" s="58"/>
      <c r="AC1159" s="58"/>
      <c r="AD1159" s="58"/>
      <c r="AE1159" s="58"/>
      <c r="AF1159" s="58" t="s">
        <v>3304</v>
      </c>
    </row>
    <row r="1160" spans="1:32">
      <c r="A1160" s="58" t="s">
        <v>2287</v>
      </c>
      <c r="B1160" s="58" t="s">
        <v>1896</v>
      </c>
      <c r="C1160" s="58" t="s">
        <v>1914</v>
      </c>
      <c r="D1160" s="58" t="s">
        <v>1897</v>
      </c>
      <c r="E1160" s="64">
        <v>41640</v>
      </c>
      <c r="F1160" s="64">
        <v>42004</v>
      </c>
      <c r="G1160" s="58" t="s">
        <v>1898</v>
      </c>
      <c r="H1160" s="58">
        <v>0</v>
      </c>
      <c r="I1160" s="58"/>
      <c r="J1160" s="58"/>
      <c r="K1160" s="58"/>
      <c r="L1160" s="58"/>
      <c r="M1160" s="58"/>
      <c r="N1160" s="58"/>
      <c r="O1160" s="58"/>
      <c r="P1160" s="58"/>
      <c r="Q1160" s="58"/>
      <c r="R1160" s="58"/>
      <c r="S1160" s="58"/>
      <c r="T1160" s="58"/>
      <c r="U1160" s="58"/>
      <c r="V1160" s="58"/>
      <c r="W1160" s="58"/>
      <c r="X1160" s="58"/>
      <c r="Y1160" s="58"/>
      <c r="Z1160" s="58"/>
      <c r="AA1160" s="58"/>
      <c r="AB1160" s="58"/>
      <c r="AC1160" s="58"/>
      <c r="AD1160" s="58"/>
      <c r="AE1160" s="58"/>
      <c r="AF1160" s="58" t="s">
        <v>3304</v>
      </c>
    </row>
    <row r="1161" spans="1:32">
      <c r="A1161" s="58" t="s">
        <v>2288</v>
      </c>
      <c r="B1161" s="58" t="s">
        <v>1896</v>
      </c>
      <c r="C1161" s="58" t="s">
        <v>1914</v>
      </c>
      <c r="D1161" s="58" t="s">
        <v>1897</v>
      </c>
      <c r="E1161" s="64">
        <v>41640</v>
      </c>
      <c r="F1161" s="64">
        <v>42004</v>
      </c>
      <c r="G1161" s="58" t="s">
        <v>1898</v>
      </c>
      <c r="H1161" s="58">
        <v>0</v>
      </c>
      <c r="I1161" s="58"/>
      <c r="J1161" s="58"/>
      <c r="K1161" s="58"/>
      <c r="L1161" s="58"/>
      <c r="M1161" s="58"/>
      <c r="N1161" s="58"/>
      <c r="O1161" s="58"/>
      <c r="P1161" s="58"/>
      <c r="Q1161" s="58"/>
      <c r="R1161" s="58"/>
      <c r="S1161" s="58"/>
      <c r="T1161" s="58"/>
      <c r="U1161" s="58"/>
      <c r="V1161" s="58"/>
      <c r="W1161" s="58"/>
      <c r="X1161" s="58"/>
      <c r="Y1161" s="58"/>
      <c r="Z1161" s="58"/>
      <c r="AA1161" s="58"/>
      <c r="AB1161" s="58"/>
      <c r="AC1161" s="58"/>
      <c r="AD1161" s="58"/>
      <c r="AE1161" s="58"/>
      <c r="AF1161" s="58" t="s">
        <v>3304</v>
      </c>
    </row>
    <row r="1162" spans="1:32">
      <c r="A1162" s="58" t="s">
        <v>2289</v>
      </c>
      <c r="B1162" s="58" t="s">
        <v>1896</v>
      </c>
      <c r="C1162" s="58" t="s">
        <v>1914</v>
      </c>
      <c r="D1162" s="58" t="s">
        <v>1897</v>
      </c>
      <c r="E1162" s="64">
        <v>41640</v>
      </c>
      <c r="F1162" s="64">
        <v>42004</v>
      </c>
      <c r="G1162" s="58" t="s">
        <v>1898</v>
      </c>
      <c r="H1162" s="58">
        <v>0</v>
      </c>
      <c r="I1162" s="58"/>
      <c r="J1162" s="58"/>
      <c r="K1162" s="58"/>
      <c r="L1162" s="58"/>
      <c r="M1162" s="58"/>
      <c r="N1162" s="58"/>
      <c r="O1162" s="58"/>
      <c r="P1162" s="58"/>
      <c r="Q1162" s="58"/>
      <c r="R1162" s="58"/>
      <c r="S1162" s="58"/>
      <c r="T1162" s="58"/>
      <c r="U1162" s="58"/>
      <c r="V1162" s="58"/>
      <c r="W1162" s="58"/>
      <c r="X1162" s="58"/>
      <c r="Y1162" s="58"/>
      <c r="Z1162" s="58"/>
      <c r="AA1162" s="58"/>
      <c r="AB1162" s="58"/>
      <c r="AC1162" s="58"/>
      <c r="AD1162" s="58"/>
      <c r="AE1162" s="58"/>
      <c r="AF1162" s="58" t="s">
        <v>3304</v>
      </c>
    </row>
    <row r="1163" spans="1:32">
      <c r="A1163" s="58" t="s">
        <v>2290</v>
      </c>
      <c r="B1163" s="58" t="s">
        <v>1896</v>
      </c>
      <c r="C1163" s="58" t="s">
        <v>1914</v>
      </c>
      <c r="D1163" s="58" t="s">
        <v>1897</v>
      </c>
      <c r="E1163" s="64">
        <v>41640</v>
      </c>
      <c r="F1163" s="64">
        <v>42004</v>
      </c>
      <c r="G1163" s="58" t="s">
        <v>1898</v>
      </c>
      <c r="H1163" s="58">
        <v>0</v>
      </c>
      <c r="I1163" s="58"/>
      <c r="J1163" s="58"/>
      <c r="K1163" s="58"/>
      <c r="L1163" s="58"/>
      <c r="M1163" s="58"/>
      <c r="N1163" s="58"/>
      <c r="O1163" s="58"/>
      <c r="P1163" s="58"/>
      <c r="Q1163" s="58"/>
      <c r="R1163" s="58"/>
      <c r="S1163" s="58"/>
      <c r="T1163" s="58"/>
      <c r="U1163" s="58"/>
      <c r="V1163" s="58"/>
      <c r="W1163" s="58"/>
      <c r="X1163" s="58"/>
      <c r="Y1163" s="58"/>
      <c r="Z1163" s="58"/>
      <c r="AA1163" s="58"/>
      <c r="AB1163" s="58"/>
      <c r="AC1163" s="58"/>
      <c r="AD1163" s="58"/>
      <c r="AE1163" s="58"/>
      <c r="AF1163" s="58" t="s">
        <v>3304</v>
      </c>
    </row>
    <row r="1164" spans="1:32">
      <c r="A1164" s="58" t="s">
        <v>2291</v>
      </c>
      <c r="B1164" s="58" t="s">
        <v>1896</v>
      </c>
      <c r="C1164" s="58" t="s">
        <v>1900</v>
      </c>
      <c r="D1164" s="58" t="s">
        <v>1897</v>
      </c>
      <c r="E1164" s="64">
        <v>41640</v>
      </c>
      <c r="F1164" s="64">
        <v>42004</v>
      </c>
      <c r="G1164" s="58" t="s">
        <v>1898</v>
      </c>
      <c r="H1164" s="58">
        <v>0</v>
      </c>
      <c r="I1164" s="58"/>
      <c r="J1164" s="58"/>
      <c r="K1164" s="58"/>
      <c r="L1164" s="58"/>
      <c r="M1164" s="58"/>
      <c r="N1164" s="58"/>
      <c r="O1164" s="58"/>
      <c r="P1164" s="58"/>
      <c r="Q1164" s="58"/>
      <c r="R1164" s="58"/>
      <c r="S1164" s="58"/>
      <c r="T1164" s="58"/>
      <c r="U1164" s="58"/>
      <c r="V1164" s="58"/>
      <c r="W1164" s="58"/>
      <c r="X1164" s="58"/>
      <c r="Y1164" s="58"/>
      <c r="Z1164" s="58"/>
      <c r="AA1164" s="58"/>
      <c r="AB1164" s="58"/>
      <c r="AC1164" s="58"/>
      <c r="AD1164" s="58"/>
      <c r="AE1164" s="58"/>
      <c r="AF1164" s="58" t="s">
        <v>3304</v>
      </c>
    </row>
    <row r="1165" spans="1:32">
      <c r="A1165" s="58" t="s">
        <v>2292</v>
      </c>
      <c r="B1165" s="58" t="s">
        <v>1910</v>
      </c>
      <c r="C1165" s="58" t="s">
        <v>1914</v>
      </c>
      <c r="D1165" s="58" t="s">
        <v>1897</v>
      </c>
      <c r="E1165" s="64">
        <v>41640</v>
      </c>
      <c r="F1165" s="64">
        <v>42004</v>
      </c>
      <c r="G1165" s="58" t="s">
        <v>1898</v>
      </c>
      <c r="H1165" s="58">
        <v>22</v>
      </c>
      <c r="I1165" s="58"/>
      <c r="J1165" s="58"/>
      <c r="K1165" s="58"/>
      <c r="L1165" s="58"/>
      <c r="M1165" s="58"/>
      <c r="N1165" s="58"/>
      <c r="O1165" s="58"/>
      <c r="P1165" s="58"/>
      <c r="Q1165" s="58"/>
      <c r="R1165" s="58"/>
      <c r="S1165" s="58"/>
      <c r="T1165" s="58"/>
      <c r="U1165" s="58"/>
      <c r="V1165" s="58"/>
      <c r="W1165" s="58"/>
      <c r="X1165" s="58"/>
      <c r="Y1165" s="58"/>
      <c r="Z1165" s="58"/>
      <c r="AA1165" s="58"/>
      <c r="AB1165" s="58"/>
      <c r="AC1165" s="58"/>
      <c r="AD1165" s="58"/>
      <c r="AE1165" s="58"/>
      <c r="AF1165" s="58" t="s">
        <v>3304</v>
      </c>
    </row>
    <row r="1166" spans="1:32">
      <c r="A1166" s="58" t="s">
        <v>2293</v>
      </c>
      <c r="B1166" s="58" t="s">
        <v>1910</v>
      </c>
      <c r="C1166" s="58" t="s">
        <v>1914</v>
      </c>
      <c r="D1166" s="58" t="s">
        <v>1897</v>
      </c>
      <c r="E1166" s="64">
        <v>41640</v>
      </c>
      <c r="F1166" s="64">
        <v>42004</v>
      </c>
      <c r="G1166" s="58" t="s">
        <v>1898</v>
      </c>
      <c r="H1166" s="58">
        <v>60</v>
      </c>
      <c r="I1166" s="58"/>
      <c r="J1166" s="58"/>
      <c r="K1166" s="58"/>
      <c r="L1166" s="58"/>
      <c r="M1166" s="58"/>
      <c r="N1166" s="58"/>
      <c r="O1166" s="58"/>
      <c r="P1166" s="58"/>
      <c r="Q1166" s="58"/>
      <c r="R1166" s="58"/>
      <c r="S1166" s="58"/>
      <c r="T1166" s="58"/>
      <c r="U1166" s="58"/>
      <c r="V1166" s="58"/>
      <c r="W1166" s="58"/>
      <c r="X1166" s="58"/>
      <c r="Y1166" s="58"/>
      <c r="Z1166" s="58"/>
      <c r="AA1166" s="58"/>
      <c r="AB1166" s="58"/>
      <c r="AC1166" s="58"/>
      <c r="AD1166" s="58"/>
      <c r="AE1166" s="58"/>
      <c r="AF1166" s="58" t="s">
        <v>3304</v>
      </c>
    </row>
    <row r="1167" spans="1:32">
      <c r="A1167" s="58" t="s">
        <v>2294</v>
      </c>
      <c r="B1167" s="58" t="s">
        <v>1910</v>
      </c>
      <c r="C1167" s="58" t="s">
        <v>1914</v>
      </c>
      <c r="D1167" s="58" t="s">
        <v>1897</v>
      </c>
      <c r="E1167" s="64">
        <v>41640</v>
      </c>
      <c r="F1167" s="64">
        <v>42004</v>
      </c>
      <c r="G1167" s="58" t="s">
        <v>1898</v>
      </c>
      <c r="H1167" s="58">
        <v>60</v>
      </c>
      <c r="I1167" s="58"/>
      <c r="J1167" s="58"/>
      <c r="K1167" s="58"/>
      <c r="L1167" s="58"/>
      <c r="M1167" s="58"/>
      <c r="N1167" s="58"/>
      <c r="O1167" s="58"/>
      <c r="P1167" s="58"/>
      <c r="Q1167" s="58"/>
      <c r="R1167" s="58"/>
      <c r="S1167" s="58"/>
      <c r="T1167" s="58"/>
      <c r="U1167" s="58"/>
      <c r="V1167" s="58"/>
      <c r="W1167" s="58"/>
      <c r="X1167" s="58"/>
      <c r="Y1167" s="58"/>
      <c r="Z1167" s="58"/>
      <c r="AA1167" s="58"/>
      <c r="AB1167" s="58"/>
      <c r="AC1167" s="58"/>
      <c r="AD1167" s="58"/>
      <c r="AE1167" s="58"/>
      <c r="AF1167" s="58" t="s">
        <v>3304</v>
      </c>
    </row>
    <row r="1168" spans="1:32">
      <c r="A1168" s="58" t="s">
        <v>2295</v>
      </c>
      <c r="B1168" s="58" t="s">
        <v>1896</v>
      </c>
      <c r="C1168" s="58" t="s">
        <v>1914</v>
      </c>
      <c r="D1168" s="58" t="s">
        <v>1897</v>
      </c>
      <c r="E1168" s="64">
        <v>41640</v>
      </c>
      <c r="F1168" s="64">
        <v>42004</v>
      </c>
      <c r="G1168" s="58" t="s">
        <v>1898</v>
      </c>
      <c r="H1168" s="58">
        <v>21.1</v>
      </c>
      <c r="I1168" s="58"/>
      <c r="J1168" s="58"/>
      <c r="K1168" s="58"/>
      <c r="L1168" s="58"/>
      <c r="M1168" s="58"/>
      <c r="N1168" s="58"/>
      <c r="O1168" s="58"/>
      <c r="P1168" s="58"/>
      <c r="Q1168" s="58"/>
      <c r="R1168" s="58"/>
      <c r="S1168" s="58"/>
      <c r="T1168" s="58"/>
      <c r="U1168" s="58"/>
      <c r="V1168" s="58"/>
      <c r="W1168" s="58"/>
      <c r="X1168" s="58"/>
      <c r="Y1168" s="58"/>
      <c r="Z1168" s="58"/>
      <c r="AA1168" s="58"/>
      <c r="AB1168" s="58"/>
      <c r="AC1168" s="58"/>
      <c r="AD1168" s="58"/>
      <c r="AE1168" s="58"/>
      <c r="AF1168" s="58" t="s">
        <v>3304</v>
      </c>
    </row>
    <row r="1169" spans="1:32">
      <c r="A1169" s="58" t="s">
        <v>2296</v>
      </c>
      <c r="B1169" s="58" t="s">
        <v>2114</v>
      </c>
      <c r="D1169" s="58" t="s">
        <v>1897</v>
      </c>
      <c r="E1169" s="64">
        <v>41640</v>
      </c>
      <c r="F1169" s="64">
        <v>42004</v>
      </c>
      <c r="G1169" s="58" t="s">
        <v>1898</v>
      </c>
      <c r="H1169" s="58">
        <v>0.33</v>
      </c>
      <c r="I1169" s="58"/>
      <c r="J1169" s="58"/>
      <c r="K1169" s="58"/>
      <c r="L1169" s="58"/>
      <c r="M1169" s="58"/>
      <c r="N1169" s="58"/>
      <c r="O1169" s="58"/>
      <c r="P1169" s="58"/>
      <c r="Q1169" s="58"/>
      <c r="R1169" s="58"/>
      <c r="S1169" s="58"/>
      <c r="T1169" s="58"/>
      <c r="U1169" s="58"/>
      <c r="V1169" s="58"/>
      <c r="W1169" s="58"/>
      <c r="X1169" s="58"/>
      <c r="Y1169" s="58"/>
      <c r="Z1169" s="58"/>
      <c r="AA1169" s="58"/>
      <c r="AB1169" s="58"/>
      <c r="AC1169" s="58"/>
      <c r="AD1169" s="58"/>
      <c r="AE1169" s="58"/>
      <c r="AF1169" s="58" t="s">
        <v>3304</v>
      </c>
    </row>
    <row r="1170" spans="1:32">
      <c r="A1170" s="58" t="s">
        <v>2297</v>
      </c>
      <c r="B1170" s="58" t="s">
        <v>2114</v>
      </c>
      <c r="D1170" s="58" t="s">
        <v>1897</v>
      </c>
      <c r="E1170" s="64">
        <v>41640</v>
      </c>
      <c r="F1170" s="64">
        <v>42004</v>
      </c>
      <c r="G1170" s="58" t="s">
        <v>1898</v>
      </c>
      <c r="H1170" s="58">
        <v>0.33</v>
      </c>
      <c r="I1170" s="58"/>
      <c r="J1170" s="58"/>
      <c r="K1170" s="58"/>
      <c r="L1170" s="58"/>
      <c r="M1170" s="58"/>
      <c r="N1170" s="58"/>
      <c r="O1170" s="58"/>
      <c r="P1170" s="58"/>
      <c r="Q1170" s="58"/>
      <c r="R1170" s="58"/>
      <c r="S1170" s="58"/>
      <c r="T1170" s="58"/>
      <c r="U1170" s="58"/>
      <c r="V1170" s="58"/>
      <c r="W1170" s="58"/>
      <c r="X1170" s="58"/>
      <c r="Y1170" s="58"/>
      <c r="Z1170" s="58"/>
      <c r="AA1170" s="58"/>
      <c r="AB1170" s="58"/>
      <c r="AC1170" s="58"/>
      <c r="AD1170" s="58"/>
      <c r="AE1170" s="58"/>
      <c r="AF1170" s="58" t="s">
        <v>3304</v>
      </c>
    </row>
    <row r="1171" spans="1:32">
      <c r="A1171" s="58" t="s">
        <v>2298</v>
      </c>
      <c r="B1171" s="58" t="s">
        <v>2114</v>
      </c>
      <c r="D1171" s="58" t="s">
        <v>1897</v>
      </c>
      <c r="E1171" s="64">
        <v>41640</v>
      </c>
      <c r="F1171" s="64">
        <v>42004</v>
      </c>
      <c r="G1171" s="58" t="s">
        <v>1898</v>
      </c>
      <c r="H1171" s="58">
        <v>1</v>
      </c>
      <c r="I1171" s="58"/>
      <c r="J1171" s="58"/>
      <c r="K1171" s="58"/>
      <c r="L1171" s="58"/>
      <c r="M1171" s="58"/>
      <c r="N1171" s="58"/>
      <c r="O1171" s="58"/>
      <c r="P1171" s="58"/>
      <c r="Q1171" s="58"/>
      <c r="R1171" s="58"/>
      <c r="S1171" s="58"/>
      <c r="T1171" s="58"/>
      <c r="U1171" s="58"/>
      <c r="V1171" s="58"/>
      <c r="W1171" s="58"/>
      <c r="X1171" s="58"/>
      <c r="Y1171" s="58"/>
      <c r="Z1171" s="58"/>
      <c r="AA1171" s="58"/>
      <c r="AB1171" s="58"/>
      <c r="AC1171" s="58"/>
      <c r="AD1171" s="58"/>
      <c r="AE1171" s="58"/>
      <c r="AF1171" s="58" t="s">
        <v>3304</v>
      </c>
    </row>
    <row r="1172" spans="1:32">
      <c r="A1172" s="58" t="s">
        <v>2299</v>
      </c>
      <c r="B1172" s="58" t="s">
        <v>2114</v>
      </c>
      <c r="D1172" s="58" t="s">
        <v>1897</v>
      </c>
      <c r="E1172" s="64">
        <v>41640</v>
      </c>
      <c r="F1172" s="64">
        <v>42004</v>
      </c>
      <c r="G1172" s="58" t="s">
        <v>1898</v>
      </c>
      <c r="H1172" s="58">
        <v>0.33</v>
      </c>
      <c r="I1172" s="58"/>
      <c r="J1172" s="58"/>
      <c r="K1172" s="58"/>
      <c r="L1172" s="58"/>
      <c r="M1172" s="58"/>
      <c r="N1172" s="58"/>
      <c r="O1172" s="58"/>
      <c r="P1172" s="58"/>
      <c r="Q1172" s="58"/>
      <c r="R1172" s="58"/>
      <c r="S1172" s="58"/>
      <c r="T1172" s="58"/>
      <c r="U1172" s="58"/>
      <c r="V1172" s="58"/>
      <c r="W1172" s="58"/>
      <c r="X1172" s="58"/>
      <c r="Y1172" s="58"/>
      <c r="Z1172" s="58"/>
      <c r="AA1172" s="58"/>
      <c r="AB1172" s="58"/>
      <c r="AC1172" s="58"/>
      <c r="AD1172" s="58"/>
      <c r="AE1172" s="58"/>
      <c r="AF1172" s="58" t="s">
        <v>3304</v>
      </c>
    </row>
    <row r="1173" spans="1:32">
      <c r="A1173" s="58" t="s">
        <v>2300</v>
      </c>
      <c r="B1173" s="58" t="s">
        <v>2114</v>
      </c>
      <c r="D1173" s="58" t="s">
        <v>1897</v>
      </c>
      <c r="E1173" s="64">
        <v>41640</v>
      </c>
      <c r="F1173" s="64">
        <v>42004</v>
      </c>
      <c r="G1173" s="58" t="s">
        <v>1898</v>
      </c>
      <c r="H1173" s="58">
        <v>0.33</v>
      </c>
      <c r="I1173" s="58"/>
      <c r="J1173" s="58"/>
      <c r="K1173" s="58"/>
      <c r="L1173" s="58"/>
      <c r="M1173" s="58"/>
      <c r="N1173" s="58"/>
      <c r="O1173" s="58"/>
      <c r="P1173" s="58"/>
      <c r="Q1173" s="58"/>
      <c r="R1173" s="58"/>
      <c r="S1173" s="58"/>
      <c r="T1173" s="58"/>
      <c r="U1173" s="58"/>
      <c r="V1173" s="58"/>
      <c r="W1173" s="58"/>
      <c r="X1173" s="58"/>
      <c r="Y1173" s="58"/>
      <c r="Z1173" s="58"/>
      <c r="AA1173" s="58"/>
      <c r="AB1173" s="58"/>
      <c r="AC1173" s="58"/>
      <c r="AD1173" s="58"/>
      <c r="AE1173" s="58"/>
      <c r="AF1173" s="58" t="s">
        <v>3304</v>
      </c>
    </row>
    <row r="1174" spans="1:32">
      <c r="A1174" s="58" t="s">
        <v>2301</v>
      </c>
      <c r="B1174" s="58" t="s">
        <v>1896</v>
      </c>
      <c r="C1174" s="58" t="s">
        <v>1914</v>
      </c>
      <c r="D1174" s="58" t="s">
        <v>1897</v>
      </c>
      <c r="E1174" s="64">
        <v>41640</v>
      </c>
      <c r="F1174" s="64">
        <v>42004</v>
      </c>
      <c r="G1174" s="58" t="s">
        <v>1898</v>
      </c>
      <c r="H1174" s="58">
        <v>12.8</v>
      </c>
      <c r="I1174" s="58"/>
      <c r="J1174" s="58"/>
      <c r="K1174" s="58"/>
      <c r="L1174" s="58"/>
      <c r="M1174" s="58"/>
      <c r="N1174" s="58"/>
      <c r="O1174" s="58"/>
      <c r="P1174" s="58"/>
      <c r="Q1174" s="58"/>
      <c r="R1174" s="58"/>
      <c r="S1174" s="58"/>
      <c r="T1174" s="58"/>
      <c r="U1174" s="58"/>
      <c r="V1174" s="58"/>
      <c r="W1174" s="58"/>
      <c r="X1174" s="58"/>
      <c r="Y1174" s="58"/>
      <c r="Z1174" s="58"/>
      <c r="AA1174" s="58"/>
      <c r="AB1174" s="58"/>
      <c r="AC1174" s="58"/>
      <c r="AD1174" s="58"/>
      <c r="AE1174" s="58"/>
      <c r="AF1174" s="58" t="s">
        <v>3304</v>
      </c>
    </row>
    <row r="1175" spans="1:32">
      <c r="A1175" s="58" t="s">
        <v>2302</v>
      </c>
      <c r="B1175" s="58" t="s">
        <v>2</v>
      </c>
      <c r="D1175" s="58" t="s">
        <v>1906</v>
      </c>
      <c r="E1175" s="64">
        <v>41640</v>
      </c>
      <c r="F1175" s="64">
        <v>42004</v>
      </c>
      <c r="G1175" s="58" t="s">
        <v>1903</v>
      </c>
      <c r="H1175" s="58">
        <v>0.05</v>
      </c>
      <c r="I1175" s="58">
        <v>0.05</v>
      </c>
      <c r="J1175" s="58">
        <v>0.05</v>
      </c>
      <c r="K1175" s="58">
        <v>0.05</v>
      </c>
      <c r="L1175" s="58">
        <v>0.05</v>
      </c>
      <c r="M1175" s="58">
        <v>0.05</v>
      </c>
      <c r="N1175" s="58">
        <v>0.05</v>
      </c>
      <c r="O1175" s="58">
        <v>0.05</v>
      </c>
      <c r="P1175" s="58">
        <v>5.1999999999999998E-2</v>
      </c>
      <c r="Q1175" s="58">
        <v>5.1999999999999998E-2</v>
      </c>
      <c r="R1175" s="58">
        <v>5.1999999999999998E-2</v>
      </c>
      <c r="S1175" s="58">
        <v>5.1999999999999998E-2</v>
      </c>
      <c r="T1175" s="58">
        <v>5.1999999999999998E-2</v>
      </c>
      <c r="U1175" s="58">
        <v>5.1999999999999998E-2</v>
      </c>
      <c r="V1175" s="58">
        <v>5.1999999999999998E-2</v>
      </c>
      <c r="W1175" s="58">
        <v>5.1999999999999998E-2</v>
      </c>
      <c r="X1175" s="58">
        <v>0.05</v>
      </c>
      <c r="Y1175" s="58">
        <v>0.05</v>
      </c>
      <c r="Z1175" s="58">
        <v>0.05</v>
      </c>
      <c r="AA1175" s="58">
        <v>0.05</v>
      </c>
      <c r="AB1175" s="58">
        <v>0.05</v>
      </c>
      <c r="AC1175" s="58">
        <v>0.05</v>
      </c>
      <c r="AD1175" s="58">
        <v>0.05</v>
      </c>
      <c r="AE1175" s="58">
        <v>0.05</v>
      </c>
      <c r="AF1175" s="58" t="s">
        <v>3304</v>
      </c>
    </row>
    <row r="1176" spans="1:32">
      <c r="A1176" s="58" t="s">
        <v>2302</v>
      </c>
      <c r="B1176" s="58" t="s">
        <v>2</v>
      </c>
      <c r="D1176" s="58" t="s">
        <v>1904</v>
      </c>
      <c r="E1176" s="64">
        <v>41640</v>
      </c>
      <c r="F1176" s="64">
        <v>42004</v>
      </c>
      <c r="G1176" s="58" t="s">
        <v>1898</v>
      </c>
      <c r="H1176" s="58">
        <v>0</v>
      </c>
      <c r="I1176" s="58"/>
      <c r="J1176" s="58"/>
      <c r="K1176" s="58"/>
      <c r="L1176" s="58"/>
      <c r="M1176" s="58"/>
      <c r="N1176" s="58"/>
      <c r="O1176" s="58"/>
      <c r="P1176" s="58"/>
      <c r="Q1176" s="58"/>
      <c r="R1176" s="58"/>
      <c r="S1176" s="58"/>
      <c r="T1176" s="58"/>
      <c r="U1176" s="58"/>
      <c r="V1176" s="58"/>
      <c r="W1176" s="58"/>
      <c r="X1176" s="58"/>
      <c r="Y1176" s="58"/>
      <c r="Z1176" s="58"/>
      <c r="AA1176" s="58"/>
      <c r="AB1176" s="58"/>
      <c r="AC1176" s="58"/>
      <c r="AD1176" s="58"/>
      <c r="AE1176" s="58"/>
      <c r="AF1176" s="58" t="s">
        <v>3304</v>
      </c>
    </row>
    <row r="1177" spans="1:32">
      <c r="A1177" s="58" t="s">
        <v>2302</v>
      </c>
      <c r="B1177" s="58" t="s">
        <v>2</v>
      </c>
      <c r="D1177" s="58" t="s">
        <v>1905</v>
      </c>
      <c r="E1177" s="64">
        <v>41640</v>
      </c>
      <c r="F1177" s="64">
        <v>42004</v>
      </c>
      <c r="G1177" s="58" t="s">
        <v>1898</v>
      </c>
      <c r="H1177" s="58">
        <v>1</v>
      </c>
      <c r="I1177" s="58"/>
      <c r="J1177" s="58"/>
      <c r="K1177" s="58"/>
      <c r="L1177" s="58"/>
      <c r="M1177" s="58"/>
      <c r="N1177" s="58"/>
      <c r="O1177" s="58"/>
      <c r="P1177" s="58"/>
      <c r="Q1177" s="58"/>
      <c r="R1177" s="58"/>
      <c r="S1177" s="58"/>
      <c r="T1177" s="58"/>
      <c r="U1177" s="58"/>
      <c r="V1177" s="58"/>
      <c r="W1177" s="58"/>
      <c r="X1177" s="58"/>
      <c r="Y1177" s="58"/>
      <c r="Z1177" s="58"/>
      <c r="AA1177" s="58"/>
      <c r="AB1177" s="58"/>
      <c r="AC1177" s="58"/>
      <c r="AD1177" s="58"/>
      <c r="AE1177" s="58"/>
      <c r="AF1177" s="58" t="s">
        <v>3304</v>
      </c>
    </row>
    <row r="1178" spans="1:32">
      <c r="A1178" s="58" t="s">
        <v>2302</v>
      </c>
      <c r="B1178" s="58" t="s">
        <v>2</v>
      </c>
      <c r="D1178" s="58" t="s">
        <v>1908</v>
      </c>
      <c r="E1178" s="64">
        <v>41640</v>
      </c>
      <c r="F1178" s="64">
        <v>42004</v>
      </c>
      <c r="G1178" s="58" t="s">
        <v>1903</v>
      </c>
      <c r="H1178" s="58">
        <v>0.1</v>
      </c>
      <c r="I1178" s="58">
        <v>0.1</v>
      </c>
      <c r="J1178" s="58">
        <v>0.1</v>
      </c>
      <c r="K1178" s="58">
        <v>0.1</v>
      </c>
      <c r="L1178" s="58">
        <v>0.1</v>
      </c>
      <c r="M1178" s="58">
        <v>0.1</v>
      </c>
      <c r="N1178" s="58">
        <v>0.1</v>
      </c>
      <c r="O1178" s="58">
        <v>0.104</v>
      </c>
      <c r="P1178" s="58">
        <v>0.20799999999999999</v>
      </c>
      <c r="Q1178" s="58">
        <v>0.20799999999999999</v>
      </c>
      <c r="R1178" s="58">
        <v>0.20799999999999999</v>
      </c>
      <c r="S1178" s="58">
        <v>0.20799999999999999</v>
      </c>
      <c r="T1178" s="58">
        <v>0.20799999999999999</v>
      </c>
      <c r="U1178" s="58">
        <v>0.20799999999999999</v>
      </c>
      <c r="V1178" s="58">
        <v>0.20799999999999999</v>
      </c>
      <c r="W1178" s="58">
        <v>0.20799999999999999</v>
      </c>
      <c r="X1178" s="58">
        <v>0.20799999999999999</v>
      </c>
      <c r="Y1178" s="58">
        <v>0.20799999999999999</v>
      </c>
      <c r="Z1178" s="58">
        <v>0.1</v>
      </c>
      <c r="AA1178" s="58">
        <v>0.1</v>
      </c>
      <c r="AB1178" s="58">
        <v>0.1</v>
      </c>
      <c r="AC1178" s="58">
        <v>0.1</v>
      </c>
      <c r="AD1178" s="58">
        <v>0.1</v>
      </c>
      <c r="AE1178" s="58">
        <v>0.1</v>
      </c>
      <c r="AF1178" s="58" t="s">
        <v>3304</v>
      </c>
    </row>
    <row r="1179" spans="1:32">
      <c r="A1179" s="58" t="s">
        <v>2302</v>
      </c>
      <c r="B1179" s="58" t="s">
        <v>2</v>
      </c>
      <c r="D1179" s="58" t="s">
        <v>1966</v>
      </c>
      <c r="E1179" s="64">
        <v>41640</v>
      </c>
      <c r="F1179" s="64">
        <v>42004</v>
      </c>
      <c r="G1179" s="58" t="s">
        <v>1903</v>
      </c>
      <c r="H1179" s="58">
        <v>0.1</v>
      </c>
      <c r="I1179" s="58">
        <v>0.1</v>
      </c>
      <c r="J1179" s="58">
        <v>0.1</v>
      </c>
      <c r="K1179" s="58">
        <v>0.1</v>
      </c>
      <c r="L1179" s="58">
        <v>0.1</v>
      </c>
      <c r="M1179" s="58">
        <v>0.1</v>
      </c>
      <c r="N1179" s="58">
        <v>0.1</v>
      </c>
      <c r="O1179" s="58">
        <v>0.26</v>
      </c>
      <c r="P1179" s="58">
        <v>0.46800000000000003</v>
      </c>
      <c r="Q1179" s="58">
        <v>0.46800000000000003</v>
      </c>
      <c r="R1179" s="58">
        <v>0.46800000000000003</v>
      </c>
      <c r="S1179" s="58">
        <v>0.46800000000000003</v>
      </c>
      <c r="T1179" s="58">
        <v>0.46800000000000003</v>
      </c>
      <c r="U1179" s="58">
        <v>0.46800000000000003</v>
      </c>
      <c r="V1179" s="58">
        <v>0.46800000000000003</v>
      </c>
      <c r="W1179" s="58">
        <v>0.46800000000000003</v>
      </c>
      <c r="X1179" s="58">
        <v>0.156</v>
      </c>
      <c r="Y1179" s="58">
        <v>0.156</v>
      </c>
      <c r="Z1179" s="58">
        <v>0.156</v>
      </c>
      <c r="AA1179" s="58">
        <v>0.156</v>
      </c>
      <c r="AB1179" s="58">
        <v>0.156</v>
      </c>
      <c r="AC1179" s="58">
        <v>0.156</v>
      </c>
      <c r="AD1179" s="58">
        <v>0.156</v>
      </c>
      <c r="AE1179" s="58">
        <v>0.1</v>
      </c>
      <c r="AF1179" s="58" t="s">
        <v>3304</v>
      </c>
    </row>
    <row r="1180" spans="1:32">
      <c r="A1180" s="58" t="s">
        <v>2303</v>
      </c>
      <c r="B1180" s="58" t="s">
        <v>1896</v>
      </c>
      <c r="D1180" s="58" t="s">
        <v>1897</v>
      </c>
      <c r="E1180" s="64">
        <v>41640</v>
      </c>
      <c r="F1180" s="64">
        <v>42004</v>
      </c>
      <c r="G1180" s="58" t="s">
        <v>1898</v>
      </c>
      <c r="H1180" s="58">
        <v>0</v>
      </c>
      <c r="I1180" s="58"/>
      <c r="J1180" s="58"/>
      <c r="K1180" s="58"/>
      <c r="L1180" s="58"/>
      <c r="M1180" s="58"/>
      <c r="N1180" s="58"/>
      <c r="O1180" s="58"/>
      <c r="P1180" s="58"/>
      <c r="Q1180" s="58"/>
      <c r="R1180" s="58"/>
      <c r="S1180" s="58"/>
      <c r="T1180" s="58"/>
      <c r="U1180" s="58"/>
      <c r="V1180" s="58"/>
      <c r="W1180" s="58"/>
      <c r="X1180" s="58"/>
      <c r="Y1180" s="58"/>
      <c r="Z1180" s="58"/>
      <c r="AA1180" s="58"/>
      <c r="AB1180" s="58"/>
      <c r="AC1180" s="58"/>
      <c r="AD1180" s="58"/>
      <c r="AE1180" s="58"/>
      <c r="AF1180" s="58" t="s">
        <v>3304</v>
      </c>
    </row>
    <row r="1181" spans="1:32">
      <c r="A1181" s="58" t="s">
        <v>2304</v>
      </c>
      <c r="B1181" s="58" t="s">
        <v>1899</v>
      </c>
      <c r="C1181" s="58" t="s">
        <v>1900</v>
      </c>
      <c r="D1181" s="58" t="s">
        <v>1897</v>
      </c>
      <c r="E1181" s="64">
        <v>41640</v>
      </c>
      <c r="F1181" s="64">
        <v>42004</v>
      </c>
      <c r="G1181" s="58" t="s">
        <v>1898</v>
      </c>
      <c r="H1181" s="58">
        <v>120</v>
      </c>
      <c r="I1181" s="58"/>
      <c r="J1181" s="58"/>
      <c r="K1181" s="58"/>
      <c r="L1181" s="58"/>
      <c r="M1181" s="58"/>
      <c r="N1181" s="58"/>
      <c r="O1181" s="58"/>
      <c r="P1181" s="58"/>
      <c r="Q1181" s="58"/>
      <c r="R1181" s="58"/>
      <c r="S1181" s="58"/>
      <c r="T1181" s="58"/>
      <c r="U1181" s="58"/>
      <c r="V1181" s="58"/>
      <c r="W1181" s="58"/>
      <c r="X1181" s="58"/>
      <c r="Y1181" s="58"/>
      <c r="Z1181" s="58"/>
      <c r="AA1181" s="58"/>
      <c r="AB1181" s="58"/>
      <c r="AC1181" s="58"/>
      <c r="AD1181" s="58"/>
      <c r="AE1181" s="58"/>
      <c r="AF1181" s="58" t="s">
        <v>3304</v>
      </c>
    </row>
    <row r="1182" spans="1:32">
      <c r="A1182" s="58" t="s">
        <v>2305</v>
      </c>
      <c r="B1182" s="58" t="s">
        <v>1913</v>
      </c>
      <c r="C1182" s="58" t="s">
        <v>1914</v>
      </c>
      <c r="D1182" s="58" t="s">
        <v>1906</v>
      </c>
      <c r="E1182" s="64">
        <v>41640</v>
      </c>
      <c r="F1182" s="64">
        <v>42004</v>
      </c>
      <c r="G1182" s="58" t="s">
        <v>1903</v>
      </c>
      <c r="H1182" s="58">
        <v>21.11</v>
      </c>
      <c r="I1182" s="58">
        <v>21.11</v>
      </c>
      <c r="J1182" s="58">
        <v>21.11</v>
      </c>
      <c r="K1182" s="58">
        <v>21.11</v>
      </c>
      <c r="L1182" s="58">
        <v>21.11</v>
      </c>
      <c r="M1182" s="58">
        <v>21.11</v>
      </c>
      <c r="N1182" s="58">
        <v>21.11</v>
      </c>
      <c r="O1182" s="58">
        <v>21.11</v>
      </c>
      <c r="P1182" s="58">
        <v>21.11</v>
      </c>
      <c r="Q1182" s="58">
        <v>23.888000000000002</v>
      </c>
      <c r="R1182" s="58">
        <v>23.888000000000002</v>
      </c>
      <c r="S1182" s="58">
        <v>23.888000000000002</v>
      </c>
      <c r="T1182" s="58">
        <v>23.888000000000002</v>
      </c>
      <c r="U1182" s="58">
        <v>23.888000000000002</v>
      </c>
      <c r="V1182" s="58">
        <v>23.888000000000002</v>
      </c>
      <c r="W1182" s="58">
        <v>23.888000000000002</v>
      </c>
      <c r="X1182" s="58">
        <v>21.11</v>
      </c>
      <c r="Y1182" s="58">
        <v>21.11</v>
      </c>
      <c r="Z1182" s="58">
        <v>21.11</v>
      </c>
      <c r="AA1182" s="58">
        <v>21.11</v>
      </c>
      <c r="AB1182" s="58">
        <v>21.11</v>
      </c>
      <c r="AC1182" s="58">
        <v>21.11</v>
      </c>
      <c r="AD1182" s="58">
        <v>21.11</v>
      </c>
      <c r="AE1182" s="58">
        <v>21.11</v>
      </c>
      <c r="AF1182" s="58" t="s">
        <v>3304</v>
      </c>
    </row>
    <row r="1183" spans="1:32">
      <c r="A1183" s="58" t="s">
        <v>2305</v>
      </c>
      <c r="B1183" s="58" t="s">
        <v>1913</v>
      </c>
      <c r="C1183" s="58" t="s">
        <v>1914</v>
      </c>
      <c r="D1183" s="58" t="s">
        <v>1930</v>
      </c>
      <c r="E1183" s="64">
        <v>41640</v>
      </c>
      <c r="F1183" s="64">
        <v>42004</v>
      </c>
      <c r="G1183" s="58" t="s">
        <v>1898</v>
      </c>
      <c r="H1183" s="58">
        <v>21.11</v>
      </c>
      <c r="I1183" s="58"/>
      <c r="J1183" s="58"/>
      <c r="K1183" s="58"/>
      <c r="L1183" s="58"/>
      <c r="M1183" s="58"/>
      <c r="N1183" s="58"/>
      <c r="O1183" s="58"/>
      <c r="P1183" s="58"/>
      <c r="Q1183" s="58"/>
      <c r="R1183" s="58"/>
      <c r="S1183" s="58"/>
      <c r="T1183" s="58"/>
      <c r="U1183" s="58"/>
      <c r="V1183" s="58"/>
      <c r="W1183" s="58"/>
      <c r="X1183" s="58"/>
      <c r="Y1183" s="58"/>
      <c r="Z1183" s="58"/>
      <c r="AA1183" s="58"/>
      <c r="AB1183" s="58"/>
      <c r="AC1183" s="58"/>
      <c r="AD1183" s="58"/>
      <c r="AE1183" s="58"/>
      <c r="AF1183" s="58" t="s">
        <v>3304</v>
      </c>
    </row>
    <row r="1184" spans="1:32">
      <c r="A1184" s="58" t="s">
        <v>2306</v>
      </c>
      <c r="B1184" s="58" t="s">
        <v>1913</v>
      </c>
      <c r="C1184" s="58" t="s">
        <v>1914</v>
      </c>
      <c r="D1184" s="58" t="s">
        <v>1906</v>
      </c>
      <c r="E1184" s="64">
        <v>41640</v>
      </c>
      <c r="F1184" s="64">
        <v>42004</v>
      </c>
      <c r="G1184" s="58" t="s">
        <v>1903</v>
      </c>
      <c r="H1184" s="58">
        <v>21.11</v>
      </c>
      <c r="I1184" s="58">
        <v>21.11</v>
      </c>
      <c r="J1184" s="58">
        <v>21.11</v>
      </c>
      <c r="K1184" s="58">
        <v>21.11</v>
      </c>
      <c r="L1184" s="58">
        <v>21.11</v>
      </c>
      <c r="M1184" s="58">
        <v>21.11</v>
      </c>
      <c r="N1184" s="58">
        <v>21.11</v>
      </c>
      <c r="O1184" s="58">
        <v>21.11</v>
      </c>
      <c r="P1184" s="58">
        <v>21.11</v>
      </c>
      <c r="Q1184" s="58">
        <v>18.334</v>
      </c>
      <c r="R1184" s="58">
        <v>18.334</v>
      </c>
      <c r="S1184" s="58">
        <v>18.334</v>
      </c>
      <c r="T1184" s="58">
        <v>18.334</v>
      </c>
      <c r="U1184" s="58">
        <v>18.334</v>
      </c>
      <c r="V1184" s="58">
        <v>18.334</v>
      </c>
      <c r="W1184" s="58">
        <v>18.334</v>
      </c>
      <c r="X1184" s="58">
        <v>21.11</v>
      </c>
      <c r="Y1184" s="58">
        <v>21.11</v>
      </c>
      <c r="Z1184" s="58">
        <v>21.11</v>
      </c>
      <c r="AA1184" s="58">
        <v>21.11</v>
      </c>
      <c r="AB1184" s="58">
        <v>21.11</v>
      </c>
      <c r="AC1184" s="58">
        <v>21.11</v>
      </c>
      <c r="AD1184" s="58">
        <v>21.11</v>
      </c>
      <c r="AE1184" s="58">
        <v>21.11</v>
      </c>
      <c r="AF1184" s="58" t="s">
        <v>3304</v>
      </c>
    </row>
    <row r="1185" spans="1:32">
      <c r="A1185" s="58" t="s">
        <v>2306</v>
      </c>
      <c r="B1185" s="58" t="s">
        <v>1913</v>
      </c>
      <c r="C1185" s="58" t="s">
        <v>1914</v>
      </c>
      <c r="D1185" s="58" t="s">
        <v>1930</v>
      </c>
      <c r="E1185" s="64">
        <v>41640</v>
      </c>
      <c r="F1185" s="64">
        <v>42004</v>
      </c>
      <c r="G1185" s="58" t="s">
        <v>1898</v>
      </c>
      <c r="H1185" s="58">
        <v>21.11</v>
      </c>
      <c r="I1185" s="58"/>
      <c r="J1185" s="58"/>
      <c r="K1185" s="58"/>
      <c r="L1185" s="58"/>
      <c r="M1185" s="58"/>
      <c r="N1185" s="58"/>
      <c r="O1185" s="58"/>
      <c r="P1185" s="58"/>
      <c r="Q1185" s="58"/>
      <c r="R1185" s="58"/>
      <c r="S1185" s="58"/>
      <c r="T1185" s="58"/>
      <c r="U1185" s="58"/>
      <c r="V1185" s="58"/>
      <c r="W1185" s="58"/>
      <c r="X1185" s="58"/>
      <c r="Y1185" s="58"/>
      <c r="Z1185" s="58"/>
      <c r="AA1185" s="58"/>
      <c r="AB1185" s="58"/>
      <c r="AC1185" s="58"/>
      <c r="AD1185" s="58"/>
      <c r="AE1185" s="58"/>
      <c r="AF1185" s="58" t="s">
        <v>3304</v>
      </c>
    </row>
    <row r="1186" spans="1:32">
      <c r="A1186" s="58" t="s">
        <v>2307</v>
      </c>
      <c r="B1186" s="58" t="s">
        <v>1913</v>
      </c>
      <c r="C1186" s="58" t="s">
        <v>1914</v>
      </c>
      <c r="D1186" s="58" t="s">
        <v>1906</v>
      </c>
      <c r="E1186" s="64">
        <v>41640</v>
      </c>
      <c r="F1186" s="64">
        <v>42004</v>
      </c>
      <c r="G1186" s="58" t="s">
        <v>1903</v>
      </c>
      <c r="H1186" s="58">
        <v>21.11</v>
      </c>
      <c r="I1186" s="58">
        <v>21.11</v>
      </c>
      <c r="J1186" s="58">
        <v>21.11</v>
      </c>
      <c r="K1186" s="58">
        <v>21.11</v>
      </c>
      <c r="L1186" s="58">
        <v>21.11</v>
      </c>
      <c r="M1186" s="58">
        <v>21.11</v>
      </c>
      <c r="N1186" s="58">
        <v>21.11</v>
      </c>
      <c r="O1186" s="58">
        <v>21.11</v>
      </c>
      <c r="P1186" s="58">
        <v>21.11</v>
      </c>
      <c r="Q1186" s="58">
        <v>23.332999999999998</v>
      </c>
      <c r="R1186" s="58">
        <v>23.332999999999998</v>
      </c>
      <c r="S1186" s="58">
        <v>23.332999999999998</v>
      </c>
      <c r="T1186" s="58">
        <v>23.332999999999998</v>
      </c>
      <c r="U1186" s="58">
        <v>23.332999999999998</v>
      </c>
      <c r="V1186" s="58">
        <v>23.332999999999998</v>
      </c>
      <c r="W1186" s="58">
        <v>23.332999999999998</v>
      </c>
      <c r="X1186" s="58">
        <v>21.11</v>
      </c>
      <c r="Y1186" s="58">
        <v>21.11</v>
      </c>
      <c r="Z1186" s="58">
        <v>21.11</v>
      </c>
      <c r="AA1186" s="58">
        <v>21.11</v>
      </c>
      <c r="AB1186" s="58">
        <v>21.11</v>
      </c>
      <c r="AC1186" s="58">
        <v>21.11</v>
      </c>
      <c r="AD1186" s="58">
        <v>21.11</v>
      </c>
      <c r="AE1186" s="58">
        <v>21.11</v>
      </c>
      <c r="AF1186" s="58" t="s">
        <v>3304</v>
      </c>
    </row>
    <row r="1187" spans="1:32">
      <c r="A1187" s="58" t="s">
        <v>2307</v>
      </c>
      <c r="B1187" s="58" t="s">
        <v>1913</v>
      </c>
      <c r="C1187" s="58" t="s">
        <v>1914</v>
      </c>
      <c r="D1187" s="58" t="s">
        <v>1930</v>
      </c>
      <c r="E1187" s="64">
        <v>41640</v>
      </c>
      <c r="F1187" s="64">
        <v>42004</v>
      </c>
      <c r="G1187" s="58" t="s">
        <v>1898</v>
      </c>
      <c r="H1187" s="58">
        <v>21.11</v>
      </c>
      <c r="I1187" s="58"/>
      <c r="J1187" s="58"/>
      <c r="K1187" s="58"/>
      <c r="L1187" s="58"/>
      <c r="M1187" s="58"/>
      <c r="N1187" s="58"/>
      <c r="O1187" s="58"/>
      <c r="P1187" s="58"/>
      <c r="Q1187" s="58"/>
      <c r="R1187" s="58"/>
      <c r="S1187" s="58"/>
      <c r="T1187" s="58"/>
      <c r="U1187" s="58"/>
      <c r="V1187" s="58"/>
      <c r="W1187" s="58"/>
      <c r="X1187" s="58"/>
      <c r="Y1187" s="58"/>
      <c r="Z1187" s="58"/>
      <c r="AA1187" s="58"/>
      <c r="AB1187" s="58"/>
      <c r="AC1187" s="58"/>
      <c r="AD1187" s="58"/>
      <c r="AE1187" s="58"/>
      <c r="AF1187" s="58" t="s">
        <v>3304</v>
      </c>
    </row>
    <row r="1188" spans="1:32">
      <c r="A1188" s="58" t="s">
        <v>2308</v>
      </c>
      <c r="B1188" s="58" t="s">
        <v>1913</v>
      </c>
      <c r="C1188" s="58" t="s">
        <v>1914</v>
      </c>
      <c r="D1188" s="58" t="s">
        <v>1906</v>
      </c>
      <c r="E1188" s="64">
        <v>41640</v>
      </c>
      <c r="F1188" s="64">
        <v>42004</v>
      </c>
      <c r="G1188" s="58" t="s">
        <v>1903</v>
      </c>
      <c r="H1188" s="58">
        <v>21.11</v>
      </c>
      <c r="I1188" s="58">
        <v>21.11</v>
      </c>
      <c r="J1188" s="58">
        <v>21.11</v>
      </c>
      <c r="K1188" s="58">
        <v>21.11</v>
      </c>
      <c r="L1188" s="58">
        <v>21.11</v>
      </c>
      <c r="M1188" s="58">
        <v>21.11</v>
      </c>
      <c r="N1188" s="58">
        <v>21.11</v>
      </c>
      <c r="O1188" s="58">
        <v>21.11</v>
      </c>
      <c r="P1188" s="58">
        <v>21.11</v>
      </c>
      <c r="Q1188" s="58">
        <v>18.888999999999999</v>
      </c>
      <c r="R1188" s="58">
        <v>18.888999999999999</v>
      </c>
      <c r="S1188" s="58">
        <v>18.888999999999999</v>
      </c>
      <c r="T1188" s="58">
        <v>18.888999999999999</v>
      </c>
      <c r="U1188" s="58">
        <v>18.888999999999999</v>
      </c>
      <c r="V1188" s="58">
        <v>18.888999999999999</v>
      </c>
      <c r="W1188" s="58">
        <v>18.888999999999999</v>
      </c>
      <c r="X1188" s="58">
        <v>21.11</v>
      </c>
      <c r="Y1188" s="58">
        <v>21.11</v>
      </c>
      <c r="Z1188" s="58">
        <v>21.11</v>
      </c>
      <c r="AA1188" s="58">
        <v>21.11</v>
      </c>
      <c r="AB1188" s="58">
        <v>21.11</v>
      </c>
      <c r="AC1188" s="58">
        <v>21.11</v>
      </c>
      <c r="AD1188" s="58">
        <v>21.11</v>
      </c>
      <c r="AE1188" s="58">
        <v>21.11</v>
      </c>
      <c r="AF1188" s="58" t="s">
        <v>3304</v>
      </c>
    </row>
    <row r="1189" spans="1:32">
      <c r="A1189" s="58" t="s">
        <v>2308</v>
      </c>
      <c r="B1189" s="58" t="s">
        <v>1913</v>
      </c>
      <c r="C1189" s="58" t="s">
        <v>1914</v>
      </c>
      <c r="D1189" s="58" t="s">
        <v>1930</v>
      </c>
      <c r="E1189" s="64">
        <v>41640</v>
      </c>
      <c r="F1189" s="64">
        <v>42004</v>
      </c>
      <c r="G1189" s="58" t="s">
        <v>1898</v>
      </c>
      <c r="H1189" s="58">
        <v>21.11</v>
      </c>
      <c r="I1189" s="58"/>
      <c r="J1189" s="58"/>
      <c r="K1189" s="58"/>
      <c r="L1189" s="58"/>
      <c r="M1189" s="58"/>
      <c r="N1189" s="58"/>
      <c r="O1189" s="58"/>
      <c r="P1189" s="58"/>
      <c r="Q1189" s="58"/>
      <c r="R1189" s="58"/>
      <c r="S1189" s="58"/>
      <c r="T1189" s="58"/>
      <c r="U1189" s="58"/>
      <c r="V1189" s="58"/>
      <c r="W1189" s="58"/>
      <c r="X1189" s="58"/>
      <c r="Y1189" s="58"/>
      <c r="Z1189" s="58"/>
      <c r="AA1189" s="58"/>
      <c r="AB1189" s="58"/>
      <c r="AC1189" s="58"/>
      <c r="AD1189" s="58"/>
      <c r="AE1189" s="58"/>
      <c r="AF1189" s="58" t="s">
        <v>3304</v>
      </c>
    </row>
    <row r="1190" spans="1:32">
      <c r="A1190" s="58" t="s">
        <v>2309</v>
      </c>
      <c r="B1190" s="58" t="s">
        <v>1896</v>
      </c>
      <c r="C1190" s="58" t="s">
        <v>1900</v>
      </c>
      <c r="D1190" s="58" t="s">
        <v>1897</v>
      </c>
      <c r="E1190" s="64">
        <v>41640</v>
      </c>
      <c r="F1190" s="64">
        <v>42004</v>
      </c>
      <c r="G1190" s="58" t="s">
        <v>1898</v>
      </c>
      <c r="H1190" s="58">
        <v>0.2</v>
      </c>
      <c r="I1190" s="58"/>
      <c r="J1190" s="58"/>
      <c r="K1190" s="58"/>
      <c r="L1190" s="58"/>
      <c r="M1190" s="58"/>
      <c r="N1190" s="58"/>
      <c r="O1190" s="58"/>
      <c r="P1190" s="58"/>
      <c r="Q1190" s="58"/>
      <c r="R1190" s="58"/>
      <c r="S1190" s="58"/>
      <c r="T1190" s="58"/>
      <c r="U1190" s="58"/>
      <c r="V1190" s="58"/>
      <c r="W1190" s="58"/>
      <c r="X1190" s="58"/>
      <c r="Y1190" s="58"/>
      <c r="Z1190" s="58"/>
      <c r="AA1190" s="58"/>
      <c r="AB1190" s="58"/>
      <c r="AC1190" s="58"/>
      <c r="AD1190" s="58"/>
      <c r="AE1190" s="58"/>
      <c r="AF1190" s="58" t="s">
        <v>3304</v>
      </c>
    </row>
    <row r="1191" spans="1:32">
      <c r="A1191" s="58" t="s">
        <v>2310</v>
      </c>
      <c r="B1191" s="58" t="s">
        <v>1896</v>
      </c>
      <c r="D1191" s="58" t="s">
        <v>1897</v>
      </c>
      <c r="E1191" s="64">
        <v>41640</v>
      </c>
      <c r="F1191" s="64">
        <v>42004</v>
      </c>
      <c r="G1191" s="58" t="s">
        <v>1898</v>
      </c>
      <c r="H1191" s="58">
        <v>0</v>
      </c>
      <c r="I1191" s="58"/>
      <c r="J1191" s="58"/>
      <c r="K1191" s="58"/>
      <c r="L1191" s="58"/>
      <c r="M1191" s="58"/>
      <c r="N1191" s="58"/>
      <c r="O1191" s="58"/>
      <c r="P1191" s="58"/>
      <c r="Q1191" s="58"/>
      <c r="R1191" s="58"/>
      <c r="S1191" s="58"/>
      <c r="T1191" s="58"/>
      <c r="U1191" s="58"/>
      <c r="V1191" s="58"/>
      <c r="W1191" s="58"/>
      <c r="X1191" s="58"/>
      <c r="Y1191" s="58"/>
      <c r="Z1191" s="58"/>
      <c r="AA1191" s="58"/>
      <c r="AB1191" s="58"/>
      <c r="AC1191" s="58"/>
      <c r="AD1191" s="58"/>
      <c r="AE1191" s="58"/>
      <c r="AF1191" s="58" t="s">
        <v>3304</v>
      </c>
    </row>
    <row r="1192" spans="1:32">
      <c r="A1192" s="58" t="s">
        <v>2311</v>
      </c>
      <c r="B1192" s="58" t="s">
        <v>1896</v>
      </c>
      <c r="D1192" s="58" t="s">
        <v>1897</v>
      </c>
      <c r="E1192" s="64">
        <v>41640</v>
      </c>
      <c r="F1192" s="64">
        <v>42004</v>
      </c>
      <c r="G1192" s="58" t="s">
        <v>1898</v>
      </c>
      <c r="H1192" s="58">
        <v>1</v>
      </c>
      <c r="I1192" s="58"/>
      <c r="J1192" s="58"/>
      <c r="K1192" s="58"/>
      <c r="L1192" s="58"/>
      <c r="M1192" s="58"/>
      <c r="N1192" s="58"/>
      <c r="O1192" s="58"/>
      <c r="P1192" s="58"/>
      <c r="Q1192" s="58"/>
      <c r="R1192" s="58"/>
      <c r="S1192" s="58"/>
      <c r="T1192" s="58"/>
      <c r="U1192" s="58"/>
      <c r="V1192" s="58"/>
      <c r="W1192" s="58"/>
      <c r="X1192" s="58"/>
      <c r="Y1192" s="58"/>
      <c r="Z1192" s="58"/>
      <c r="AA1192" s="58"/>
      <c r="AB1192" s="58"/>
      <c r="AC1192" s="58"/>
      <c r="AD1192" s="58"/>
      <c r="AE1192" s="58"/>
      <c r="AF1192" s="58" t="s">
        <v>3304</v>
      </c>
    </row>
    <row r="1193" spans="1:32">
      <c r="A1193" s="58" t="s">
        <v>2312</v>
      </c>
      <c r="B1193" s="58" t="s">
        <v>1901</v>
      </c>
      <c r="D1193" s="58" t="s">
        <v>1906</v>
      </c>
      <c r="E1193" s="64">
        <v>41640</v>
      </c>
      <c r="F1193" s="64">
        <v>42004</v>
      </c>
      <c r="G1193" s="58" t="s">
        <v>1903</v>
      </c>
      <c r="H1193" s="58">
        <v>0.4</v>
      </c>
      <c r="I1193" s="58">
        <v>0.4</v>
      </c>
      <c r="J1193" s="58">
        <v>0.3</v>
      </c>
      <c r="K1193" s="58">
        <v>0.3</v>
      </c>
      <c r="L1193" s="58">
        <v>0.3</v>
      </c>
      <c r="M1193" s="58">
        <v>0.3</v>
      </c>
      <c r="N1193" s="58">
        <v>0.4</v>
      </c>
      <c r="O1193" s="58">
        <v>0.5</v>
      </c>
      <c r="P1193" s="58">
        <v>0.5</v>
      </c>
      <c r="Q1193" s="58">
        <v>0.4</v>
      </c>
      <c r="R1193" s="58">
        <v>0.4</v>
      </c>
      <c r="S1193" s="58">
        <v>0.4</v>
      </c>
      <c r="T1193" s="58">
        <v>0.4</v>
      </c>
      <c r="U1193" s="58">
        <v>0.3</v>
      </c>
      <c r="V1193" s="58">
        <v>0.3</v>
      </c>
      <c r="W1193" s="58">
        <v>0.3</v>
      </c>
      <c r="X1193" s="58">
        <v>0.3</v>
      </c>
      <c r="Y1193" s="58">
        <v>0.3</v>
      </c>
      <c r="Z1193" s="58">
        <v>0.6</v>
      </c>
      <c r="AA1193" s="58">
        <v>0.8</v>
      </c>
      <c r="AB1193" s="58">
        <v>0.9</v>
      </c>
      <c r="AC1193" s="58">
        <v>0.7</v>
      </c>
      <c r="AD1193" s="58">
        <v>0.6</v>
      </c>
      <c r="AE1193" s="58">
        <v>0.4</v>
      </c>
      <c r="AF1193" s="58" t="s">
        <v>3304</v>
      </c>
    </row>
    <row r="1194" spans="1:32">
      <c r="A1194" s="58" t="s">
        <v>2312</v>
      </c>
      <c r="B1194" s="58" t="s">
        <v>1901</v>
      </c>
      <c r="D1194" s="58" t="s">
        <v>1904</v>
      </c>
      <c r="E1194" s="64">
        <v>41640</v>
      </c>
      <c r="F1194" s="64">
        <v>42004</v>
      </c>
      <c r="G1194" s="58" t="s">
        <v>1898</v>
      </c>
      <c r="H1194" s="58">
        <v>0</v>
      </c>
      <c r="I1194" s="58"/>
      <c r="J1194" s="58"/>
      <c r="K1194" s="58"/>
      <c r="L1194" s="58"/>
      <c r="M1194" s="58"/>
      <c r="N1194" s="58"/>
      <c r="O1194" s="58"/>
      <c r="P1194" s="58"/>
      <c r="Q1194" s="58"/>
      <c r="R1194" s="58"/>
      <c r="S1194" s="58"/>
      <c r="T1194" s="58"/>
      <c r="U1194" s="58"/>
      <c r="V1194" s="58"/>
      <c r="W1194" s="58"/>
      <c r="X1194" s="58"/>
      <c r="Y1194" s="58"/>
      <c r="Z1194" s="58"/>
      <c r="AA1194" s="58"/>
      <c r="AB1194" s="58"/>
      <c r="AC1194" s="58"/>
      <c r="AD1194" s="58"/>
      <c r="AE1194" s="58"/>
      <c r="AF1194" s="58" t="s">
        <v>3304</v>
      </c>
    </row>
    <row r="1195" spans="1:32">
      <c r="A1195" s="58" t="s">
        <v>2312</v>
      </c>
      <c r="B1195" s="58" t="s">
        <v>1901</v>
      </c>
      <c r="D1195" s="58" t="s">
        <v>1905</v>
      </c>
      <c r="E1195" s="64">
        <v>41640</v>
      </c>
      <c r="F1195" s="64">
        <v>42004</v>
      </c>
      <c r="G1195" s="58" t="s">
        <v>1898</v>
      </c>
      <c r="H1195" s="58">
        <v>1</v>
      </c>
      <c r="I1195" s="58"/>
      <c r="J1195" s="58"/>
      <c r="K1195" s="58"/>
      <c r="L1195" s="58"/>
      <c r="M1195" s="58"/>
      <c r="N1195" s="58"/>
      <c r="O1195" s="58"/>
      <c r="P1195" s="58"/>
      <c r="Q1195" s="58"/>
      <c r="R1195" s="58"/>
      <c r="S1195" s="58"/>
      <c r="T1195" s="58"/>
      <c r="U1195" s="58"/>
      <c r="V1195" s="58"/>
      <c r="W1195" s="58"/>
      <c r="X1195" s="58"/>
      <c r="Y1195" s="58"/>
      <c r="Z1195" s="58"/>
      <c r="AA1195" s="58"/>
      <c r="AB1195" s="58"/>
      <c r="AC1195" s="58"/>
      <c r="AD1195" s="58"/>
      <c r="AE1195" s="58"/>
      <c r="AF1195" s="58" t="s">
        <v>3304</v>
      </c>
    </row>
    <row r="1196" spans="1:32">
      <c r="A1196" s="58" t="s">
        <v>2312</v>
      </c>
      <c r="B1196" s="58" t="s">
        <v>1901</v>
      </c>
      <c r="D1196" s="58" t="s">
        <v>1908</v>
      </c>
      <c r="E1196" s="64">
        <v>41640</v>
      </c>
      <c r="F1196" s="64">
        <v>42004</v>
      </c>
      <c r="G1196" s="58" t="s">
        <v>1903</v>
      </c>
      <c r="H1196" s="58">
        <v>0.3</v>
      </c>
      <c r="I1196" s="58">
        <v>0.3</v>
      </c>
      <c r="J1196" s="58">
        <v>0.2</v>
      </c>
      <c r="K1196" s="58">
        <v>0.2</v>
      </c>
      <c r="L1196" s="58">
        <v>0.2</v>
      </c>
      <c r="M1196" s="58">
        <v>0.2</v>
      </c>
      <c r="N1196" s="58">
        <v>0.4</v>
      </c>
      <c r="O1196" s="58">
        <v>0.4</v>
      </c>
      <c r="P1196" s="58">
        <v>0.5</v>
      </c>
      <c r="Q1196" s="58">
        <v>0.5</v>
      </c>
      <c r="R1196" s="58">
        <v>0.4</v>
      </c>
      <c r="S1196" s="58">
        <v>0.35</v>
      </c>
      <c r="T1196" s="58">
        <v>0.35</v>
      </c>
      <c r="U1196" s="58">
        <v>0.35</v>
      </c>
      <c r="V1196" s="58">
        <v>0.35</v>
      </c>
      <c r="W1196" s="58">
        <v>0.35</v>
      </c>
      <c r="X1196" s="58">
        <v>0.35</v>
      </c>
      <c r="Y1196" s="58">
        <v>0.35</v>
      </c>
      <c r="Z1196" s="58">
        <v>0.7</v>
      </c>
      <c r="AA1196" s="58">
        <v>0.8</v>
      </c>
      <c r="AB1196" s="58">
        <v>0.8</v>
      </c>
      <c r="AC1196" s="58">
        <v>0.8</v>
      </c>
      <c r="AD1196" s="58">
        <v>0.7</v>
      </c>
      <c r="AE1196" s="58">
        <v>0.4</v>
      </c>
      <c r="AF1196" s="58" t="s">
        <v>3304</v>
      </c>
    </row>
    <row r="1197" spans="1:32">
      <c r="A1197" s="58" t="s">
        <v>2312</v>
      </c>
      <c r="B1197" s="58" t="s">
        <v>1901</v>
      </c>
      <c r="D1197" s="58" t="s">
        <v>1966</v>
      </c>
      <c r="E1197" s="64">
        <v>41640</v>
      </c>
      <c r="F1197" s="64">
        <v>42004</v>
      </c>
      <c r="G1197" s="58" t="s">
        <v>1903</v>
      </c>
      <c r="H1197" s="58">
        <v>0.3</v>
      </c>
      <c r="I1197" s="58">
        <v>0.25</v>
      </c>
      <c r="J1197" s="58">
        <v>0.2</v>
      </c>
      <c r="K1197" s="58">
        <v>0.2</v>
      </c>
      <c r="L1197" s="58">
        <v>0.2</v>
      </c>
      <c r="M1197" s="58">
        <v>0.3</v>
      </c>
      <c r="N1197" s="58">
        <v>0.5</v>
      </c>
      <c r="O1197" s="58">
        <v>0.6</v>
      </c>
      <c r="P1197" s="58">
        <v>0.5</v>
      </c>
      <c r="Q1197" s="58">
        <v>0.5</v>
      </c>
      <c r="R1197" s="58">
        <v>0.35</v>
      </c>
      <c r="S1197" s="58">
        <v>0.35</v>
      </c>
      <c r="T1197" s="58">
        <v>0.35</v>
      </c>
      <c r="U1197" s="58">
        <v>0.35</v>
      </c>
      <c r="V1197" s="58">
        <v>0.35</v>
      </c>
      <c r="W1197" s="58">
        <v>0.35</v>
      </c>
      <c r="X1197" s="58">
        <v>0.35</v>
      </c>
      <c r="Y1197" s="58">
        <v>0.35</v>
      </c>
      <c r="Z1197" s="58">
        <v>0.7</v>
      </c>
      <c r="AA1197" s="58">
        <v>0.9</v>
      </c>
      <c r="AB1197" s="58">
        <v>0.95</v>
      </c>
      <c r="AC1197" s="58">
        <v>0.9</v>
      </c>
      <c r="AD1197" s="58">
        <v>0.7</v>
      </c>
      <c r="AE1197" s="58">
        <v>0.4</v>
      </c>
      <c r="AF1197" s="58" t="s">
        <v>3304</v>
      </c>
    </row>
    <row r="1198" spans="1:32">
      <c r="A1198" s="58" t="s">
        <v>2313</v>
      </c>
      <c r="B1198" s="58" t="s">
        <v>1913</v>
      </c>
      <c r="C1198" s="58" t="s">
        <v>1914</v>
      </c>
      <c r="D1198" s="58" t="s">
        <v>1897</v>
      </c>
      <c r="E1198" s="64">
        <v>41640</v>
      </c>
      <c r="F1198" s="64">
        <v>42004</v>
      </c>
      <c r="G1198" s="58" t="s">
        <v>1898</v>
      </c>
      <c r="H1198" s="58">
        <v>21.11</v>
      </c>
      <c r="I1198" s="58"/>
      <c r="J1198" s="58"/>
      <c r="K1198" s="58"/>
      <c r="L1198" s="58"/>
      <c r="M1198" s="58"/>
      <c r="N1198" s="58"/>
      <c r="O1198" s="58"/>
      <c r="P1198" s="58"/>
      <c r="Q1198" s="58"/>
      <c r="R1198" s="58"/>
      <c r="S1198" s="58"/>
      <c r="T1198" s="58"/>
      <c r="U1198" s="58"/>
      <c r="V1198" s="58"/>
      <c r="W1198" s="58"/>
      <c r="X1198" s="58"/>
      <c r="Y1198" s="58"/>
      <c r="Z1198" s="58"/>
      <c r="AA1198" s="58"/>
      <c r="AB1198" s="58"/>
      <c r="AC1198" s="58"/>
      <c r="AD1198" s="58"/>
      <c r="AE1198" s="58"/>
      <c r="AF1198" s="58" t="s">
        <v>3304</v>
      </c>
    </row>
    <row r="1199" spans="1:32">
      <c r="A1199" s="58" t="s">
        <v>2314</v>
      </c>
      <c r="B1199" s="58" t="s">
        <v>1913</v>
      </c>
      <c r="C1199" s="58" t="s">
        <v>1914</v>
      </c>
      <c r="D1199" s="58" t="s">
        <v>1897</v>
      </c>
      <c r="E1199" s="64">
        <v>41640</v>
      </c>
      <c r="F1199" s="64">
        <v>42004</v>
      </c>
      <c r="G1199" s="58" t="s">
        <v>1898</v>
      </c>
      <c r="H1199" s="58">
        <v>21.11</v>
      </c>
      <c r="I1199" s="58"/>
      <c r="J1199" s="58"/>
      <c r="K1199" s="58"/>
      <c r="L1199" s="58"/>
      <c r="M1199" s="58"/>
      <c r="N1199" s="58"/>
      <c r="O1199" s="58"/>
      <c r="P1199" s="58"/>
      <c r="Q1199" s="58"/>
      <c r="R1199" s="58"/>
      <c r="S1199" s="58"/>
      <c r="T1199" s="58"/>
      <c r="U1199" s="58"/>
      <c r="V1199" s="58"/>
      <c r="W1199" s="58"/>
      <c r="X1199" s="58"/>
      <c r="Y1199" s="58"/>
      <c r="Z1199" s="58"/>
      <c r="AA1199" s="58"/>
      <c r="AB1199" s="58"/>
      <c r="AC1199" s="58"/>
      <c r="AD1199" s="58"/>
      <c r="AE1199" s="58"/>
      <c r="AF1199" s="58" t="s">
        <v>3304</v>
      </c>
    </row>
    <row r="1200" spans="1:32">
      <c r="A1200" s="58" t="s">
        <v>2315</v>
      </c>
      <c r="B1200" s="58" t="s">
        <v>1924</v>
      </c>
      <c r="D1200" s="58" t="s">
        <v>1906</v>
      </c>
      <c r="E1200" s="64">
        <v>41640</v>
      </c>
      <c r="F1200" s="64">
        <v>42004</v>
      </c>
      <c r="G1200" s="58" t="s">
        <v>1903</v>
      </c>
      <c r="H1200" s="58">
        <v>0.05</v>
      </c>
      <c r="I1200" s="58">
        <v>0.05</v>
      </c>
      <c r="J1200" s="58">
        <v>0.05</v>
      </c>
      <c r="K1200" s="58">
        <v>0.05</v>
      </c>
      <c r="L1200" s="58">
        <v>0.1</v>
      </c>
      <c r="M1200" s="58">
        <v>0.2</v>
      </c>
      <c r="N1200" s="58">
        <v>0.4</v>
      </c>
      <c r="O1200" s="58">
        <v>0.5</v>
      </c>
      <c r="P1200" s="58">
        <v>0.5</v>
      </c>
      <c r="Q1200" s="58">
        <v>0.35</v>
      </c>
      <c r="R1200" s="58">
        <v>0.15</v>
      </c>
      <c r="S1200" s="58">
        <v>0.15</v>
      </c>
      <c r="T1200" s="58">
        <v>0.15</v>
      </c>
      <c r="U1200" s="58">
        <v>0.15</v>
      </c>
      <c r="V1200" s="58">
        <v>0.15</v>
      </c>
      <c r="W1200" s="58">
        <v>0.15</v>
      </c>
      <c r="X1200" s="58">
        <v>0.35</v>
      </c>
      <c r="Y1200" s="58">
        <v>0.5</v>
      </c>
      <c r="Z1200" s="58">
        <v>0.5</v>
      </c>
      <c r="AA1200" s="58">
        <v>0.4</v>
      </c>
      <c r="AB1200" s="58">
        <v>0.4</v>
      </c>
      <c r="AC1200" s="58">
        <v>0.3</v>
      </c>
      <c r="AD1200" s="58">
        <v>0.2</v>
      </c>
      <c r="AE1200" s="58">
        <v>0.1</v>
      </c>
      <c r="AF1200" s="58" t="s">
        <v>3304</v>
      </c>
    </row>
    <row r="1201" spans="1:32">
      <c r="A1201" s="58" t="s">
        <v>2315</v>
      </c>
      <c r="B1201" s="58" t="s">
        <v>1924</v>
      </c>
      <c r="D1201" s="58" t="s">
        <v>1904</v>
      </c>
      <c r="E1201" s="64">
        <v>41640</v>
      </c>
      <c r="F1201" s="64">
        <v>42004</v>
      </c>
      <c r="G1201" s="58" t="s">
        <v>1898</v>
      </c>
      <c r="H1201" s="58">
        <v>0.05</v>
      </c>
      <c r="I1201" s="58"/>
      <c r="J1201" s="58"/>
      <c r="K1201" s="58"/>
      <c r="L1201" s="58"/>
      <c r="M1201" s="58"/>
      <c r="N1201" s="58"/>
      <c r="O1201" s="58"/>
      <c r="P1201" s="58"/>
      <c r="Q1201" s="58"/>
      <c r="R1201" s="58"/>
      <c r="S1201" s="58"/>
      <c r="T1201" s="58"/>
      <c r="U1201" s="58"/>
      <c r="V1201" s="58"/>
      <c r="W1201" s="58"/>
      <c r="X1201" s="58"/>
      <c r="Y1201" s="58"/>
      <c r="Z1201" s="58"/>
      <c r="AA1201" s="58"/>
      <c r="AB1201" s="58"/>
      <c r="AC1201" s="58"/>
      <c r="AD1201" s="58"/>
      <c r="AE1201" s="58"/>
      <c r="AF1201" s="58" t="s">
        <v>3304</v>
      </c>
    </row>
    <row r="1202" spans="1:32">
      <c r="A1202" s="58" t="s">
        <v>2315</v>
      </c>
      <c r="B1202" s="58" t="s">
        <v>1924</v>
      </c>
      <c r="D1202" s="58" t="s">
        <v>1905</v>
      </c>
      <c r="E1202" s="64">
        <v>41640</v>
      </c>
      <c r="F1202" s="64">
        <v>42004</v>
      </c>
      <c r="G1202" s="58" t="s">
        <v>1898</v>
      </c>
      <c r="H1202" s="58">
        <v>0.5</v>
      </c>
      <c r="I1202" s="58"/>
      <c r="J1202" s="58"/>
      <c r="K1202" s="58"/>
      <c r="L1202" s="58"/>
      <c r="M1202" s="58"/>
      <c r="N1202" s="58"/>
      <c r="O1202" s="58"/>
      <c r="P1202" s="58"/>
      <c r="Q1202" s="58"/>
      <c r="R1202" s="58"/>
      <c r="S1202" s="58"/>
      <c r="T1202" s="58"/>
      <c r="U1202" s="58"/>
      <c r="V1202" s="58"/>
      <c r="W1202" s="58"/>
      <c r="X1202" s="58"/>
      <c r="Y1202" s="58"/>
      <c r="Z1202" s="58"/>
      <c r="AA1202" s="58"/>
      <c r="AB1202" s="58"/>
      <c r="AC1202" s="58"/>
      <c r="AD1202" s="58"/>
      <c r="AE1202" s="58"/>
      <c r="AF1202" s="58" t="s">
        <v>3304</v>
      </c>
    </row>
    <row r="1203" spans="1:32">
      <c r="A1203" s="58" t="s">
        <v>2316</v>
      </c>
      <c r="B1203" s="58" t="s">
        <v>1901</v>
      </c>
      <c r="D1203" s="58" t="s">
        <v>1906</v>
      </c>
      <c r="E1203" s="64">
        <v>41640</v>
      </c>
      <c r="F1203" s="64">
        <v>42004</v>
      </c>
      <c r="G1203" s="58" t="s">
        <v>1903</v>
      </c>
      <c r="H1203" s="58">
        <v>0.4</v>
      </c>
      <c r="I1203" s="58">
        <v>0.4</v>
      </c>
      <c r="J1203" s="58">
        <v>0.3</v>
      </c>
      <c r="K1203" s="58">
        <v>0.3</v>
      </c>
      <c r="L1203" s="58">
        <v>0.3</v>
      </c>
      <c r="M1203" s="58">
        <v>0.3</v>
      </c>
      <c r="N1203" s="58">
        <v>0.4</v>
      </c>
      <c r="O1203" s="58">
        <v>0.5</v>
      </c>
      <c r="P1203" s="58">
        <v>0.5</v>
      </c>
      <c r="Q1203" s="58">
        <v>0.4</v>
      </c>
      <c r="R1203" s="58">
        <v>0.4</v>
      </c>
      <c r="S1203" s="58">
        <v>0.4</v>
      </c>
      <c r="T1203" s="58">
        <v>0.4</v>
      </c>
      <c r="U1203" s="58">
        <v>0.3</v>
      </c>
      <c r="V1203" s="58">
        <v>0.3</v>
      </c>
      <c r="W1203" s="58">
        <v>0.3</v>
      </c>
      <c r="X1203" s="58">
        <v>0.3</v>
      </c>
      <c r="Y1203" s="58">
        <v>0.3</v>
      </c>
      <c r="Z1203" s="58">
        <v>0.6</v>
      </c>
      <c r="AA1203" s="58">
        <v>0.8</v>
      </c>
      <c r="AB1203" s="58">
        <v>0.9</v>
      </c>
      <c r="AC1203" s="58">
        <v>0.7</v>
      </c>
      <c r="AD1203" s="58">
        <v>0.6</v>
      </c>
      <c r="AE1203" s="58">
        <v>0.4</v>
      </c>
      <c r="AF1203" s="58" t="s">
        <v>3304</v>
      </c>
    </row>
    <row r="1204" spans="1:32">
      <c r="A1204" s="58" t="s">
        <v>2316</v>
      </c>
      <c r="B1204" s="58" t="s">
        <v>1901</v>
      </c>
      <c r="D1204" s="58" t="s">
        <v>1904</v>
      </c>
      <c r="E1204" s="64">
        <v>41640</v>
      </c>
      <c r="F1204" s="64">
        <v>42004</v>
      </c>
      <c r="G1204" s="58" t="s">
        <v>1898</v>
      </c>
      <c r="H1204" s="58">
        <v>0</v>
      </c>
      <c r="I1204" s="58"/>
      <c r="J1204" s="58"/>
      <c r="K1204" s="58"/>
      <c r="L1204" s="58"/>
      <c r="M1204" s="58"/>
      <c r="N1204" s="58"/>
      <c r="O1204" s="58"/>
      <c r="P1204" s="58"/>
      <c r="Q1204" s="58"/>
      <c r="R1204" s="58"/>
      <c r="S1204" s="58"/>
      <c r="T1204" s="58"/>
      <c r="U1204" s="58"/>
      <c r="V1204" s="58"/>
      <c r="W1204" s="58"/>
      <c r="X1204" s="58"/>
      <c r="Y1204" s="58"/>
      <c r="Z1204" s="58"/>
      <c r="AA1204" s="58"/>
      <c r="AB1204" s="58"/>
      <c r="AC1204" s="58"/>
      <c r="AD1204" s="58"/>
      <c r="AE1204" s="58"/>
      <c r="AF1204" s="58" t="s">
        <v>3304</v>
      </c>
    </row>
    <row r="1205" spans="1:32">
      <c r="A1205" s="58" t="s">
        <v>2316</v>
      </c>
      <c r="B1205" s="58" t="s">
        <v>1901</v>
      </c>
      <c r="D1205" s="58" t="s">
        <v>1905</v>
      </c>
      <c r="E1205" s="64">
        <v>41640</v>
      </c>
      <c r="F1205" s="64">
        <v>42004</v>
      </c>
      <c r="G1205" s="58" t="s">
        <v>1898</v>
      </c>
      <c r="H1205" s="58">
        <v>1</v>
      </c>
      <c r="I1205" s="58"/>
      <c r="J1205" s="58"/>
      <c r="K1205" s="58"/>
      <c r="L1205" s="58"/>
      <c r="M1205" s="58"/>
      <c r="N1205" s="58"/>
      <c r="O1205" s="58"/>
      <c r="P1205" s="58"/>
      <c r="Q1205" s="58"/>
      <c r="R1205" s="58"/>
      <c r="S1205" s="58"/>
      <c r="T1205" s="58"/>
      <c r="U1205" s="58"/>
      <c r="V1205" s="58"/>
      <c r="W1205" s="58"/>
      <c r="X1205" s="58"/>
      <c r="Y1205" s="58"/>
      <c r="Z1205" s="58"/>
      <c r="AA1205" s="58"/>
      <c r="AB1205" s="58"/>
      <c r="AC1205" s="58"/>
      <c r="AD1205" s="58"/>
      <c r="AE1205" s="58"/>
      <c r="AF1205" s="58" t="s">
        <v>3304</v>
      </c>
    </row>
    <row r="1206" spans="1:32">
      <c r="A1206" s="58" t="s">
        <v>2316</v>
      </c>
      <c r="B1206" s="58" t="s">
        <v>1901</v>
      </c>
      <c r="D1206" s="58" t="s">
        <v>1908</v>
      </c>
      <c r="E1206" s="64">
        <v>41640</v>
      </c>
      <c r="F1206" s="64">
        <v>42004</v>
      </c>
      <c r="G1206" s="58" t="s">
        <v>1903</v>
      </c>
      <c r="H1206" s="58">
        <v>0.3</v>
      </c>
      <c r="I1206" s="58">
        <v>0.3</v>
      </c>
      <c r="J1206" s="58">
        <v>0.2</v>
      </c>
      <c r="K1206" s="58">
        <v>0.2</v>
      </c>
      <c r="L1206" s="58">
        <v>0.2</v>
      </c>
      <c r="M1206" s="58">
        <v>0.2</v>
      </c>
      <c r="N1206" s="58">
        <v>0.4</v>
      </c>
      <c r="O1206" s="58">
        <v>0.4</v>
      </c>
      <c r="P1206" s="58">
        <v>0.5</v>
      </c>
      <c r="Q1206" s="58">
        <v>0.5</v>
      </c>
      <c r="R1206" s="58">
        <v>0.4</v>
      </c>
      <c r="S1206" s="58">
        <v>0.35</v>
      </c>
      <c r="T1206" s="58">
        <v>0.35</v>
      </c>
      <c r="U1206" s="58">
        <v>0.35</v>
      </c>
      <c r="V1206" s="58">
        <v>0.35</v>
      </c>
      <c r="W1206" s="58">
        <v>0.35</v>
      </c>
      <c r="X1206" s="58">
        <v>0.35</v>
      </c>
      <c r="Y1206" s="58">
        <v>0.35</v>
      </c>
      <c r="Z1206" s="58">
        <v>0.7</v>
      </c>
      <c r="AA1206" s="58">
        <v>0.8</v>
      </c>
      <c r="AB1206" s="58">
        <v>0.8</v>
      </c>
      <c r="AC1206" s="58">
        <v>0.8</v>
      </c>
      <c r="AD1206" s="58">
        <v>0.7</v>
      </c>
      <c r="AE1206" s="58">
        <v>0.4</v>
      </c>
      <c r="AF1206" s="58" t="s">
        <v>3304</v>
      </c>
    </row>
    <row r="1207" spans="1:32">
      <c r="A1207" s="58" t="s">
        <v>2316</v>
      </c>
      <c r="B1207" s="58" t="s">
        <v>1901</v>
      </c>
      <c r="D1207" s="58" t="s">
        <v>1966</v>
      </c>
      <c r="E1207" s="64">
        <v>41640</v>
      </c>
      <c r="F1207" s="64">
        <v>42004</v>
      </c>
      <c r="G1207" s="58" t="s">
        <v>1903</v>
      </c>
      <c r="H1207" s="58">
        <v>0.3</v>
      </c>
      <c r="I1207" s="58">
        <v>0.25</v>
      </c>
      <c r="J1207" s="58">
        <v>0.2</v>
      </c>
      <c r="K1207" s="58">
        <v>0.2</v>
      </c>
      <c r="L1207" s="58">
        <v>0.2</v>
      </c>
      <c r="M1207" s="58">
        <v>0.3</v>
      </c>
      <c r="N1207" s="58">
        <v>0.5</v>
      </c>
      <c r="O1207" s="58">
        <v>0.6</v>
      </c>
      <c r="P1207" s="58">
        <v>0.5</v>
      </c>
      <c r="Q1207" s="58">
        <v>0.5</v>
      </c>
      <c r="R1207" s="58">
        <v>0.35</v>
      </c>
      <c r="S1207" s="58">
        <v>0.35</v>
      </c>
      <c r="T1207" s="58">
        <v>0.35</v>
      </c>
      <c r="U1207" s="58">
        <v>0.35</v>
      </c>
      <c r="V1207" s="58">
        <v>0.35</v>
      </c>
      <c r="W1207" s="58">
        <v>0.35</v>
      </c>
      <c r="X1207" s="58">
        <v>0.35</v>
      </c>
      <c r="Y1207" s="58">
        <v>0.35</v>
      </c>
      <c r="Z1207" s="58">
        <v>0.7</v>
      </c>
      <c r="AA1207" s="58">
        <v>0.9</v>
      </c>
      <c r="AB1207" s="58">
        <v>0.95</v>
      </c>
      <c r="AC1207" s="58">
        <v>0.9</v>
      </c>
      <c r="AD1207" s="58">
        <v>0.7</v>
      </c>
      <c r="AE1207" s="58">
        <v>0.4</v>
      </c>
      <c r="AF1207" s="58" t="s">
        <v>3304</v>
      </c>
    </row>
    <row r="1208" spans="1:32">
      <c r="A1208" s="58" t="s">
        <v>2317</v>
      </c>
      <c r="B1208" s="58" t="s">
        <v>0</v>
      </c>
      <c r="D1208" s="58" t="s">
        <v>1906</v>
      </c>
      <c r="E1208" s="64">
        <v>41640</v>
      </c>
      <c r="F1208" s="64">
        <v>42004</v>
      </c>
      <c r="G1208" s="58" t="s">
        <v>1903</v>
      </c>
      <c r="H1208" s="58">
        <v>0.3</v>
      </c>
      <c r="I1208" s="58">
        <v>0.3</v>
      </c>
      <c r="J1208" s="58">
        <v>0.2</v>
      </c>
      <c r="K1208" s="58">
        <v>0.2</v>
      </c>
      <c r="L1208" s="58">
        <v>0.2</v>
      </c>
      <c r="M1208" s="58">
        <v>0.2</v>
      </c>
      <c r="N1208" s="58">
        <v>0.3</v>
      </c>
      <c r="O1208" s="58">
        <v>0.4</v>
      </c>
      <c r="P1208" s="58">
        <v>0.4</v>
      </c>
      <c r="Q1208" s="58">
        <v>0.3</v>
      </c>
      <c r="R1208" s="58">
        <v>0.3</v>
      </c>
      <c r="S1208" s="58">
        <v>0.3</v>
      </c>
      <c r="T1208" s="58">
        <v>0.3</v>
      </c>
      <c r="U1208" s="58">
        <v>0.2</v>
      </c>
      <c r="V1208" s="58">
        <v>0.2</v>
      </c>
      <c r="W1208" s="58">
        <v>0.2</v>
      </c>
      <c r="X1208" s="58">
        <v>0.2</v>
      </c>
      <c r="Y1208" s="58">
        <v>0.2</v>
      </c>
      <c r="Z1208" s="58">
        <v>0.5</v>
      </c>
      <c r="AA1208" s="58">
        <v>0.7</v>
      </c>
      <c r="AB1208" s="58">
        <v>0.8</v>
      </c>
      <c r="AC1208" s="58">
        <v>0.6</v>
      </c>
      <c r="AD1208" s="58">
        <v>0.5</v>
      </c>
      <c r="AE1208" s="58">
        <v>0.3</v>
      </c>
      <c r="AF1208" s="58" t="s">
        <v>3304</v>
      </c>
    </row>
    <row r="1209" spans="1:32">
      <c r="A1209" s="58" t="s">
        <v>2317</v>
      </c>
      <c r="B1209" s="58" t="s">
        <v>0</v>
      </c>
      <c r="D1209" s="58" t="s">
        <v>1904</v>
      </c>
      <c r="E1209" s="64">
        <v>41640</v>
      </c>
      <c r="F1209" s="64">
        <v>42004</v>
      </c>
      <c r="G1209" s="58" t="s">
        <v>1898</v>
      </c>
      <c r="H1209" s="58">
        <v>0</v>
      </c>
      <c r="I1209" s="58"/>
      <c r="J1209" s="58"/>
      <c r="K1209" s="58"/>
      <c r="L1209" s="58"/>
      <c r="M1209" s="58"/>
      <c r="N1209" s="58"/>
      <c r="O1209" s="58"/>
      <c r="P1209" s="58"/>
      <c r="Q1209" s="58"/>
      <c r="R1209" s="58"/>
      <c r="S1209" s="58"/>
      <c r="T1209" s="58"/>
      <c r="U1209" s="58"/>
      <c r="V1209" s="58"/>
      <c r="W1209" s="58"/>
      <c r="X1209" s="58"/>
      <c r="Y1209" s="58"/>
      <c r="Z1209" s="58"/>
      <c r="AA1209" s="58"/>
      <c r="AB1209" s="58"/>
      <c r="AC1209" s="58"/>
      <c r="AD1209" s="58"/>
      <c r="AE1209" s="58"/>
      <c r="AF1209" s="58" t="s">
        <v>3304</v>
      </c>
    </row>
    <row r="1210" spans="1:32">
      <c r="A1210" s="58" t="s">
        <v>2317</v>
      </c>
      <c r="B1210" s="58" t="s">
        <v>0</v>
      </c>
      <c r="D1210" s="58" t="s">
        <v>1905</v>
      </c>
      <c r="E1210" s="64">
        <v>41640</v>
      </c>
      <c r="F1210" s="64">
        <v>42004</v>
      </c>
      <c r="G1210" s="58" t="s">
        <v>1898</v>
      </c>
      <c r="H1210" s="58">
        <v>1</v>
      </c>
      <c r="I1210" s="58"/>
      <c r="J1210" s="58"/>
      <c r="K1210" s="58"/>
      <c r="L1210" s="58"/>
      <c r="M1210" s="58"/>
      <c r="N1210" s="58"/>
      <c r="O1210" s="58"/>
      <c r="P1210" s="58"/>
      <c r="Q1210" s="58"/>
      <c r="R1210" s="58"/>
      <c r="S1210" s="58"/>
      <c r="T1210" s="58"/>
      <c r="U1210" s="58"/>
      <c r="V1210" s="58"/>
      <c r="W1210" s="58"/>
      <c r="X1210" s="58"/>
      <c r="Y1210" s="58"/>
      <c r="Z1210" s="58"/>
      <c r="AA1210" s="58"/>
      <c r="AB1210" s="58"/>
      <c r="AC1210" s="58"/>
      <c r="AD1210" s="58"/>
      <c r="AE1210" s="58"/>
      <c r="AF1210" s="58" t="s">
        <v>3304</v>
      </c>
    </row>
    <row r="1211" spans="1:32">
      <c r="A1211" s="58" t="s">
        <v>2317</v>
      </c>
      <c r="B1211" s="58" t="s">
        <v>0</v>
      </c>
      <c r="D1211" s="58" t="s">
        <v>1908</v>
      </c>
      <c r="E1211" s="64">
        <v>41640</v>
      </c>
      <c r="F1211" s="64">
        <v>42004</v>
      </c>
      <c r="G1211" s="58" t="s">
        <v>1903</v>
      </c>
      <c r="H1211" s="58">
        <v>0.2</v>
      </c>
      <c r="I1211" s="58">
        <v>0.2</v>
      </c>
      <c r="J1211" s="58">
        <v>0.1</v>
      </c>
      <c r="K1211" s="58">
        <v>0.1</v>
      </c>
      <c r="L1211" s="58">
        <v>0.1</v>
      </c>
      <c r="M1211" s="58">
        <v>0.1</v>
      </c>
      <c r="N1211" s="58">
        <v>0.3</v>
      </c>
      <c r="O1211" s="58">
        <v>0.3</v>
      </c>
      <c r="P1211" s="58">
        <v>0.4</v>
      </c>
      <c r="Q1211" s="58">
        <v>0.4</v>
      </c>
      <c r="R1211" s="58">
        <v>0.3</v>
      </c>
      <c r="S1211" s="58">
        <v>0.25</v>
      </c>
      <c r="T1211" s="58">
        <v>0.25</v>
      </c>
      <c r="U1211" s="58">
        <v>0.25</v>
      </c>
      <c r="V1211" s="58">
        <v>0.25</v>
      </c>
      <c r="W1211" s="58">
        <v>0.25</v>
      </c>
      <c r="X1211" s="58">
        <v>0.25</v>
      </c>
      <c r="Y1211" s="58">
        <v>0.25</v>
      </c>
      <c r="Z1211" s="58">
        <v>0.6</v>
      </c>
      <c r="AA1211" s="58">
        <v>0.7</v>
      </c>
      <c r="AB1211" s="58">
        <v>0.7</v>
      </c>
      <c r="AC1211" s="58">
        <v>0.7</v>
      </c>
      <c r="AD1211" s="58">
        <v>0.6</v>
      </c>
      <c r="AE1211" s="58">
        <v>0.3</v>
      </c>
      <c r="AF1211" s="58" t="s">
        <v>3304</v>
      </c>
    </row>
    <row r="1212" spans="1:32">
      <c r="A1212" s="58" t="s">
        <v>2317</v>
      </c>
      <c r="B1212" s="58" t="s">
        <v>0</v>
      </c>
      <c r="D1212" s="58" t="s">
        <v>1966</v>
      </c>
      <c r="E1212" s="64">
        <v>41640</v>
      </c>
      <c r="F1212" s="64">
        <v>42004</v>
      </c>
      <c r="G1212" s="58" t="s">
        <v>1903</v>
      </c>
      <c r="H1212" s="58">
        <v>0.2</v>
      </c>
      <c r="I1212" s="58">
        <v>0.15</v>
      </c>
      <c r="J1212" s="58">
        <v>0.1</v>
      </c>
      <c r="K1212" s="58">
        <v>0.1</v>
      </c>
      <c r="L1212" s="58">
        <v>0.1</v>
      </c>
      <c r="M1212" s="58">
        <v>0.2</v>
      </c>
      <c r="N1212" s="58">
        <v>0.4</v>
      </c>
      <c r="O1212" s="58">
        <v>0.5</v>
      </c>
      <c r="P1212" s="58">
        <v>0.4</v>
      </c>
      <c r="Q1212" s="58">
        <v>0.4</v>
      </c>
      <c r="R1212" s="58">
        <v>0.25</v>
      </c>
      <c r="S1212" s="58">
        <v>0.25</v>
      </c>
      <c r="T1212" s="58">
        <v>0.25</v>
      </c>
      <c r="U1212" s="58">
        <v>0.25</v>
      </c>
      <c r="V1212" s="58">
        <v>0.25</v>
      </c>
      <c r="W1212" s="58">
        <v>0.25</v>
      </c>
      <c r="X1212" s="58">
        <v>0.25</v>
      </c>
      <c r="Y1212" s="58">
        <v>0.25</v>
      </c>
      <c r="Z1212" s="58">
        <v>0.6</v>
      </c>
      <c r="AA1212" s="58">
        <v>0.8</v>
      </c>
      <c r="AB1212" s="58">
        <v>0.9</v>
      </c>
      <c r="AC1212" s="58">
        <v>0.8</v>
      </c>
      <c r="AD1212" s="58">
        <v>0.6</v>
      </c>
      <c r="AE1212" s="58">
        <v>0.3</v>
      </c>
      <c r="AF1212" s="58" t="s">
        <v>3304</v>
      </c>
    </row>
    <row r="1213" spans="1:32">
      <c r="A1213" s="58" t="s">
        <v>2318</v>
      </c>
      <c r="B1213" s="58" t="s">
        <v>0</v>
      </c>
      <c r="D1213" s="58" t="s">
        <v>1906</v>
      </c>
      <c r="E1213" s="64">
        <v>41640</v>
      </c>
      <c r="F1213" s="64">
        <v>42004</v>
      </c>
      <c r="G1213" s="58" t="s">
        <v>1903</v>
      </c>
      <c r="H1213" s="58">
        <v>0.26</v>
      </c>
      <c r="I1213" s="58">
        <v>0.26</v>
      </c>
      <c r="J1213" s="58">
        <v>0.11</v>
      </c>
      <c r="K1213" s="58">
        <v>0.11</v>
      </c>
      <c r="L1213" s="58">
        <v>0.11</v>
      </c>
      <c r="M1213" s="58">
        <v>0.11</v>
      </c>
      <c r="N1213" s="58">
        <v>0.41</v>
      </c>
      <c r="O1213" s="58">
        <v>0.41</v>
      </c>
      <c r="P1213" s="58">
        <v>0.56000000000000005</v>
      </c>
      <c r="Q1213" s="58">
        <v>0.56000000000000005</v>
      </c>
      <c r="R1213" s="58">
        <v>0.41</v>
      </c>
      <c r="S1213" s="58">
        <v>0.33</v>
      </c>
      <c r="T1213" s="58">
        <v>0.33</v>
      </c>
      <c r="U1213" s="58">
        <v>0.33</v>
      </c>
      <c r="V1213" s="58">
        <v>0.33</v>
      </c>
      <c r="W1213" s="58">
        <v>0.33</v>
      </c>
      <c r="X1213" s="58">
        <v>0.33</v>
      </c>
      <c r="Y1213" s="58">
        <v>0.33</v>
      </c>
      <c r="Z1213" s="58">
        <v>0.85</v>
      </c>
      <c r="AA1213" s="58">
        <v>1</v>
      </c>
      <c r="AB1213" s="58">
        <v>1</v>
      </c>
      <c r="AC1213" s="58">
        <v>1</v>
      </c>
      <c r="AD1213" s="58">
        <v>0.85</v>
      </c>
      <c r="AE1213" s="58">
        <v>0.41</v>
      </c>
      <c r="AF1213" s="58" t="s">
        <v>3304</v>
      </c>
    </row>
    <row r="1214" spans="1:32">
      <c r="A1214" s="58" t="s">
        <v>2318</v>
      </c>
      <c r="B1214" s="58" t="s">
        <v>0</v>
      </c>
      <c r="D1214" s="58" t="s">
        <v>1904</v>
      </c>
      <c r="E1214" s="64">
        <v>41640</v>
      </c>
      <c r="F1214" s="64">
        <v>42004</v>
      </c>
      <c r="G1214" s="58" t="s">
        <v>1898</v>
      </c>
      <c r="H1214" s="58">
        <v>0</v>
      </c>
      <c r="I1214" s="58"/>
      <c r="J1214" s="58"/>
      <c r="K1214" s="58"/>
      <c r="L1214" s="58"/>
      <c r="M1214" s="58"/>
      <c r="N1214" s="58"/>
      <c r="O1214" s="58"/>
      <c r="P1214" s="58"/>
      <c r="Q1214" s="58"/>
      <c r="R1214" s="58"/>
      <c r="S1214" s="58"/>
      <c r="T1214" s="58"/>
      <c r="U1214" s="58"/>
      <c r="V1214" s="58"/>
      <c r="W1214" s="58"/>
      <c r="X1214" s="58"/>
      <c r="Y1214" s="58"/>
      <c r="Z1214" s="58"/>
      <c r="AA1214" s="58"/>
      <c r="AB1214" s="58"/>
      <c r="AC1214" s="58"/>
      <c r="AD1214" s="58"/>
      <c r="AE1214" s="58"/>
      <c r="AF1214" s="58" t="s">
        <v>3304</v>
      </c>
    </row>
    <row r="1215" spans="1:32">
      <c r="A1215" s="58" t="s">
        <v>2318</v>
      </c>
      <c r="B1215" s="58" t="s">
        <v>0</v>
      </c>
      <c r="D1215" s="58" t="s">
        <v>1905</v>
      </c>
      <c r="E1215" s="64">
        <v>41640</v>
      </c>
      <c r="F1215" s="64">
        <v>42004</v>
      </c>
      <c r="G1215" s="58" t="s">
        <v>1898</v>
      </c>
      <c r="H1215" s="58">
        <v>1</v>
      </c>
      <c r="I1215" s="58"/>
      <c r="J1215" s="58"/>
      <c r="K1215" s="58"/>
      <c r="L1215" s="58"/>
      <c r="M1215" s="58"/>
      <c r="N1215" s="58"/>
      <c r="O1215" s="58"/>
      <c r="P1215" s="58"/>
      <c r="Q1215" s="58"/>
      <c r="R1215" s="58"/>
      <c r="S1215" s="58"/>
      <c r="T1215" s="58"/>
      <c r="U1215" s="58"/>
      <c r="V1215" s="58"/>
      <c r="W1215" s="58"/>
      <c r="X1215" s="58"/>
      <c r="Y1215" s="58"/>
      <c r="Z1215" s="58"/>
      <c r="AA1215" s="58"/>
      <c r="AB1215" s="58"/>
      <c r="AC1215" s="58"/>
      <c r="AD1215" s="58"/>
      <c r="AE1215" s="58"/>
      <c r="AF1215" s="58" t="s">
        <v>3304</v>
      </c>
    </row>
    <row r="1216" spans="1:32">
      <c r="A1216" s="58" t="s">
        <v>2318</v>
      </c>
      <c r="B1216" s="58" t="s">
        <v>0</v>
      </c>
      <c r="D1216" s="58" t="s">
        <v>1966</v>
      </c>
      <c r="E1216" s="64">
        <v>41640</v>
      </c>
      <c r="F1216" s="64">
        <v>42004</v>
      </c>
      <c r="G1216" s="58" t="s">
        <v>1903</v>
      </c>
      <c r="H1216" s="58">
        <v>0.22</v>
      </c>
      <c r="I1216" s="58">
        <v>0.17</v>
      </c>
      <c r="J1216" s="58">
        <v>0.11</v>
      </c>
      <c r="K1216" s="58">
        <v>0.11</v>
      </c>
      <c r="L1216" s="58">
        <v>0.11</v>
      </c>
      <c r="M1216" s="58">
        <v>0.22</v>
      </c>
      <c r="N1216" s="58">
        <v>0.44</v>
      </c>
      <c r="O1216" s="58">
        <v>0.56000000000000005</v>
      </c>
      <c r="P1216" s="58">
        <v>0.44</v>
      </c>
      <c r="Q1216" s="58">
        <v>0.44</v>
      </c>
      <c r="R1216" s="58">
        <v>0.28000000000000003</v>
      </c>
      <c r="S1216" s="58">
        <v>0.28000000000000003</v>
      </c>
      <c r="T1216" s="58">
        <v>0.28000000000000003</v>
      </c>
      <c r="U1216" s="58">
        <v>0.28000000000000003</v>
      </c>
      <c r="V1216" s="58">
        <v>0.28000000000000003</v>
      </c>
      <c r="W1216" s="58">
        <v>0.28000000000000003</v>
      </c>
      <c r="X1216" s="58">
        <v>0.28000000000000003</v>
      </c>
      <c r="Y1216" s="58">
        <v>0.28000000000000003</v>
      </c>
      <c r="Z1216" s="58">
        <v>0.67</v>
      </c>
      <c r="AA1216" s="58">
        <v>0.89</v>
      </c>
      <c r="AB1216" s="58">
        <v>1</v>
      </c>
      <c r="AC1216" s="58">
        <v>0.89</v>
      </c>
      <c r="AD1216" s="58">
        <v>0.67</v>
      </c>
      <c r="AE1216" s="58">
        <v>0.33</v>
      </c>
      <c r="AF1216" s="58" t="s">
        <v>3304</v>
      </c>
    </row>
    <row r="1217" spans="1:32">
      <c r="A1217" s="58" t="s">
        <v>2319</v>
      </c>
      <c r="B1217" s="58" t="s">
        <v>0</v>
      </c>
      <c r="D1217" s="58" t="s">
        <v>1906</v>
      </c>
      <c r="E1217" s="64">
        <v>41640</v>
      </c>
      <c r="F1217" s="64">
        <v>42004</v>
      </c>
      <c r="G1217" s="58" t="s">
        <v>1903</v>
      </c>
      <c r="H1217" s="58">
        <v>0.3</v>
      </c>
      <c r="I1217" s="58">
        <v>0.3</v>
      </c>
      <c r="J1217" s="58">
        <v>0.2</v>
      </c>
      <c r="K1217" s="58">
        <v>0.2</v>
      </c>
      <c r="L1217" s="58">
        <v>0.2</v>
      </c>
      <c r="M1217" s="58">
        <v>0.2</v>
      </c>
      <c r="N1217" s="58">
        <v>0.3</v>
      </c>
      <c r="O1217" s="58">
        <v>0.4</v>
      </c>
      <c r="P1217" s="58">
        <v>0.4</v>
      </c>
      <c r="Q1217" s="58">
        <v>0.3</v>
      </c>
      <c r="R1217" s="58">
        <v>0.3</v>
      </c>
      <c r="S1217" s="58">
        <v>0.3</v>
      </c>
      <c r="T1217" s="58">
        <v>0.3</v>
      </c>
      <c r="U1217" s="58">
        <v>0.2</v>
      </c>
      <c r="V1217" s="58">
        <v>0.2</v>
      </c>
      <c r="W1217" s="58">
        <v>0.2</v>
      </c>
      <c r="X1217" s="58">
        <v>0.2</v>
      </c>
      <c r="Y1217" s="58">
        <v>0.2</v>
      </c>
      <c r="Z1217" s="58">
        <v>0.5</v>
      </c>
      <c r="AA1217" s="58">
        <v>0.7</v>
      </c>
      <c r="AB1217" s="58">
        <v>0.8</v>
      </c>
      <c r="AC1217" s="58">
        <v>0.6</v>
      </c>
      <c r="AD1217" s="58">
        <v>0.5</v>
      </c>
      <c r="AE1217" s="58">
        <v>0.3</v>
      </c>
      <c r="AF1217" s="58" t="s">
        <v>3304</v>
      </c>
    </row>
    <row r="1218" spans="1:32">
      <c r="A1218" s="58" t="s">
        <v>2319</v>
      </c>
      <c r="B1218" s="58" t="s">
        <v>0</v>
      </c>
      <c r="D1218" s="58" t="s">
        <v>1904</v>
      </c>
      <c r="E1218" s="64">
        <v>41640</v>
      </c>
      <c r="F1218" s="64">
        <v>42004</v>
      </c>
      <c r="G1218" s="58" t="s">
        <v>1898</v>
      </c>
      <c r="H1218" s="58">
        <v>0</v>
      </c>
      <c r="I1218" s="58"/>
      <c r="J1218" s="58"/>
      <c r="K1218" s="58"/>
      <c r="L1218" s="58"/>
      <c r="M1218" s="58"/>
      <c r="N1218" s="58"/>
      <c r="O1218" s="58"/>
      <c r="P1218" s="58"/>
      <c r="Q1218" s="58"/>
      <c r="R1218" s="58"/>
      <c r="S1218" s="58"/>
      <c r="T1218" s="58"/>
      <c r="U1218" s="58"/>
      <c r="V1218" s="58"/>
      <c r="W1218" s="58"/>
      <c r="X1218" s="58"/>
      <c r="Y1218" s="58"/>
      <c r="Z1218" s="58"/>
      <c r="AA1218" s="58"/>
      <c r="AB1218" s="58"/>
      <c r="AC1218" s="58"/>
      <c r="AD1218" s="58"/>
      <c r="AE1218" s="58"/>
      <c r="AF1218" s="58" t="s">
        <v>3304</v>
      </c>
    </row>
    <row r="1219" spans="1:32">
      <c r="A1219" s="58" t="s">
        <v>2319</v>
      </c>
      <c r="B1219" s="58" t="s">
        <v>0</v>
      </c>
      <c r="D1219" s="58" t="s">
        <v>1905</v>
      </c>
      <c r="E1219" s="64">
        <v>41640</v>
      </c>
      <c r="F1219" s="64">
        <v>42004</v>
      </c>
      <c r="G1219" s="58" t="s">
        <v>1898</v>
      </c>
      <c r="H1219" s="58">
        <v>1</v>
      </c>
      <c r="I1219" s="58"/>
      <c r="J1219" s="58"/>
      <c r="K1219" s="58"/>
      <c r="L1219" s="58"/>
      <c r="M1219" s="58"/>
      <c r="N1219" s="58"/>
      <c r="O1219" s="58"/>
      <c r="P1219" s="58"/>
      <c r="Q1219" s="58"/>
      <c r="R1219" s="58"/>
      <c r="S1219" s="58"/>
      <c r="T1219" s="58"/>
      <c r="U1219" s="58"/>
      <c r="V1219" s="58"/>
      <c r="W1219" s="58"/>
      <c r="X1219" s="58"/>
      <c r="Y1219" s="58"/>
      <c r="Z1219" s="58"/>
      <c r="AA1219" s="58"/>
      <c r="AB1219" s="58"/>
      <c r="AC1219" s="58"/>
      <c r="AD1219" s="58"/>
      <c r="AE1219" s="58"/>
      <c r="AF1219" s="58" t="s">
        <v>3304</v>
      </c>
    </row>
    <row r="1220" spans="1:32">
      <c r="A1220" s="58" t="s">
        <v>2319</v>
      </c>
      <c r="B1220" s="58" t="s">
        <v>0</v>
      </c>
      <c r="D1220" s="58" t="s">
        <v>1908</v>
      </c>
      <c r="E1220" s="64">
        <v>41640</v>
      </c>
      <c r="F1220" s="64">
        <v>42004</v>
      </c>
      <c r="G1220" s="58" t="s">
        <v>1903</v>
      </c>
      <c r="H1220" s="58">
        <v>0.2</v>
      </c>
      <c r="I1220" s="58">
        <v>0.2</v>
      </c>
      <c r="J1220" s="58">
        <v>0.1</v>
      </c>
      <c r="K1220" s="58">
        <v>0.1</v>
      </c>
      <c r="L1220" s="58">
        <v>0.1</v>
      </c>
      <c r="M1220" s="58">
        <v>0.1</v>
      </c>
      <c r="N1220" s="58">
        <v>0.3</v>
      </c>
      <c r="O1220" s="58">
        <v>0.3</v>
      </c>
      <c r="P1220" s="58">
        <v>0.4</v>
      </c>
      <c r="Q1220" s="58">
        <v>0.4</v>
      </c>
      <c r="R1220" s="58">
        <v>0.3</v>
      </c>
      <c r="S1220" s="58">
        <v>0.25</v>
      </c>
      <c r="T1220" s="58">
        <v>0.25</v>
      </c>
      <c r="U1220" s="58">
        <v>0.25</v>
      </c>
      <c r="V1220" s="58">
        <v>0.25</v>
      </c>
      <c r="W1220" s="58">
        <v>0.25</v>
      </c>
      <c r="X1220" s="58">
        <v>0.25</v>
      </c>
      <c r="Y1220" s="58">
        <v>0.25</v>
      </c>
      <c r="Z1220" s="58">
        <v>0.6</v>
      </c>
      <c r="AA1220" s="58">
        <v>0.7</v>
      </c>
      <c r="AB1220" s="58">
        <v>0.7</v>
      </c>
      <c r="AC1220" s="58">
        <v>0.7</v>
      </c>
      <c r="AD1220" s="58">
        <v>0.6</v>
      </c>
      <c r="AE1220" s="58">
        <v>0.3</v>
      </c>
      <c r="AF1220" s="58" t="s">
        <v>3304</v>
      </c>
    </row>
    <row r="1221" spans="1:32">
      <c r="A1221" s="58" t="s">
        <v>2319</v>
      </c>
      <c r="B1221" s="58" t="s">
        <v>0</v>
      </c>
      <c r="D1221" s="58" t="s">
        <v>1966</v>
      </c>
      <c r="E1221" s="64">
        <v>41640</v>
      </c>
      <c r="F1221" s="64">
        <v>42004</v>
      </c>
      <c r="G1221" s="58" t="s">
        <v>1903</v>
      </c>
      <c r="H1221" s="58">
        <v>0.2</v>
      </c>
      <c r="I1221" s="58">
        <v>0.15</v>
      </c>
      <c r="J1221" s="58">
        <v>0.1</v>
      </c>
      <c r="K1221" s="58">
        <v>0.1</v>
      </c>
      <c r="L1221" s="58">
        <v>0.1</v>
      </c>
      <c r="M1221" s="58">
        <v>0.2</v>
      </c>
      <c r="N1221" s="58">
        <v>0.4</v>
      </c>
      <c r="O1221" s="58">
        <v>0.5</v>
      </c>
      <c r="P1221" s="58">
        <v>0.4</v>
      </c>
      <c r="Q1221" s="58">
        <v>0.4</v>
      </c>
      <c r="R1221" s="58">
        <v>0.25</v>
      </c>
      <c r="S1221" s="58">
        <v>0.25</v>
      </c>
      <c r="T1221" s="58">
        <v>0.25</v>
      </c>
      <c r="U1221" s="58">
        <v>0.25</v>
      </c>
      <c r="V1221" s="58">
        <v>0.25</v>
      </c>
      <c r="W1221" s="58">
        <v>0.25</v>
      </c>
      <c r="X1221" s="58">
        <v>0.25</v>
      </c>
      <c r="Y1221" s="58">
        <v>0.25</v>
      </c>
      <c r="Z1221" s="58">
        <v>0.6</v>
      </c>
      <c r="AA1221" s="58">
        <v>0.8</v>
      </c>
      <c r="AB1221" s="58">
        <v>0.9</v>
      </c>
      <c r="AC1221" s="58">
        <v>0.8</v>
      </c>
      <c r="AD1221" s="58">
        <v>0.6</v>
      </c>
      <c r="AE1221" s="58">
        <v>0.3</v>
      </c>
      <c r="AF1221" s="58" t="s">
        <v>3304</v>
      </c>
    </row>
    <row r="1222" spans="1:32">
      <c r="A1222" s="58" t="s">
        <v>2320</v>
      </c>
      <c r="B1222" s="58" t="s">
        <v>0</v>
      </c>
      <c r="D1222" s="58" t="s">
        <v>1906</v>
      </c>
      <c r="E1222" s="64">
        <v>41640</v>
      </c>
      <c r="F1222" s="64">
        <v>42004</v>
      </c>
      <c r="G1222" s="58" t="s">
        <v>1903</v>
      </c>
      <c r="H1222" s="58">
        <v>0.3</v>
      </c>
      <c r="I1222" s="58">
        <v>0.3</v>
      </c>
      <c r="J1222" s="58">
        <v>0.2</v>
      </c>
      <c r="K1222" s="58">
        <v>0.2</v>
      </c>
      <c r="L1222" s="58">
        <v>0.2</v>
      </c>
      <c r="M1222" s="58">
        <v>0.2</v>
      </c>
      <c r="N1222" s="58">
        <v>0.3</v>
      </c>
      <c r="O1222" s="58">
        <v>0.4</v>
      </c>
      <c r="P1222" s="58">
        <v>0.4</v>
      </c>
      <c r="Q1222" s="58">
        <v>0.3</v>
      </c>
      <c r="R1222" s="58">
        <v>0.3</v>
      </c>
      <c r="S1222" s="58">
        <v>0.3</v>
      </c>
      <c r="T1222" s="58">
        <v>0.3</v>
      </c>
      <c r="U1222" s="58">
        <v>0.2</v>
      </c>
      <c r="V1222" s="58">
        <v>0.2</v>
      </c>
      <c r="W1222" s="58">
        <v>0.2</v>
      </c>
      <c r="X1222" s="58">
        <v>0.2</v>
      </c>
      <c r="Y1222" s="58">
        <v>0.2</v>
      </c>
      <c r="Z1222" s="58">
        <v>0.5</v>
      </c>
      <c r="AA1222" s="58">
        <v>0.7</v>
      </c>
      <c r="AB1222" s="58">
        <v>0.8</v>
      </c>
      <c r="AC1222" s="58">
        <v>0.6</v>
      </c>
      <c r="AD1222" s="58">
        <v>0.5</v>
      </c>
      <c r="AE1222" s="58">
        <v>0.3</v>
      </c>
      <c r="AF1222" s="58" t="s">
        <v>3304</v>
      </c>
    </row>
    <row r="1223" spans="1:32">
      <c r="A1223" s="58" t="s">
        <v>2320</v>
      </c>
      <c r="B1223" s="58" t="s">
        <v>0</v>
      </c>
      <c r="D1223" s="58" t="s">
        <v>1904</v>
      </c>
      <c r="E1223" s="64">
        <v>41640</v>
      </c>
      <c r="F1223" s="64">
        <v>42004</v>
      </c>
      <c r="G1223" s="58" t="s">
        <v>1898</v>
      </c>
      <c r="H1223" s="58">
        <v>0</v>
      </c>
      <c r="I1223" s="58"/>
      <c r="J1223" s="58"/>
      <c r="K1223" s="58"/>
      <c r="L1223" s="58"/>
      <c r="M1223" s="58"/>
      <c r="N1223" s="58"/>
      <c r="O1223" s="58"/>
      <c r="P1223" s="58"/>
      <c r="Q1223" s="58"/>
      <c r="R1223" s="58"/>
      <c r="S1223" s="58"/>
      <c r="T1223" s="58"/>
      <c r="U1223" s="58"/>
      <c r="V1223" s="58"/>
      <c r="W1223" s="58"/>
      <c r="X1223" s="58"/>
      <c r="Y1223" s="58"/>
      <c r="Z1223" s="58"/>
      <c r="AA1223" s="58"/>
      <c r="AB1223" s="58"/>
      <c r="AC1223" s="58"/>
      <c r="AD1223" s="58"/>
      <c r="AE1223" s="58"/>
      <c r="AF1223" s="58" t="s">
        <v>3304</v>
      </c>
    </row>
    <row r="1224" spans="1:32">
      <c r="A1224" s="58" t="s">
        <v>2320</v>
      </c>
      <c r="B1224" s="58" t="s">
        <v>0</v>
      </c>
      <c r="D1224" s="58" t="s">
        <v>1905</v>
      </c>
      <c r="E1224" s="64">
        <v>41640</v>
      </c>
      <c r="F1224" s="64">
        <v>42004</v>
      </c>
      <c r="G1224" s="58" t="s">
        <v>1898</v>
      </c>
      <c r="H1224" s="58">
        <v>1</v>
      </c>
      <c r="I1224" s="58"/>
      <c r="J1224" s="58"/>
      <c r="K1224" s="58"/>
      <c r="L1224" s="58"/>
      <c r="M1224" s="58"/>
      <c r="N1224" s="58"/>
      <c r="O1224" s="58"/>
      <c r="P1224" s="58"/>
      <c r="Q1224" s="58"/>
      <c r="R1224" s="58"/>
      <c r="S1224" s="58"/>
      <c r="T1224" s="58"/>
      <c r="U1224" s="58"/>
      <c r="V1224" s="58"/>
      <c r="W1224" s="58"/>
      <c r="X1224" s="58"/>
      <c r="Y1224" s="58"/>
      <c r="Z1224" s="58"/>
      <c r="AA1224" s="58"/>
      <c r="AB1224" s="58"/>
      <c r="AC1224" s="58"/>
      <c r="AD1224" s="58"/>
      <c r="AE1224" s="58"/>
      <c r="AF1224" s="58" t="s">
        <v>3304</v>
      </c>
    </row>
    <row r="1225" spans="1:32">
      <c r="A1225" s="58" t="s">
        <v>2320</v>
      </c>
      <c r="B1225" s="58" t="s">
        <v>0</v>
      </c>
      <c r="D1225" s="58" t="s">
        <v>1908</v>
      </c>
      <c r="E1225" s="64">
        <v>41640</v>
      </c>
      <c r="F1225" s="64">
        <v>42004</v>
      </c>
      <c r="G1225" s="58" t="s">
        <v>1903</v>
      </c>
      <c r="H1225" s="58">
        <v>0.2</v>
      </c>
      <c r="I1225" s="58">
        <v>0.2</v>
      </c>
      <c r="J1225" s="58">
        <v>0.1</v>
      </c>
      <c r="K1225" s="58">
        <v>0.1</v>
      </c>
      <c r="L1225" s="58">
        <v>0.1</v>
      </c>
      <c r="M1225" s="58">
        <v>0.1</v>
      </c>
      <c r="N1225" s="58">
        <v>0.3</v>
      </c>
      <c r="O1225" s="58">
        <v>0.3</v>
      </c>
      <c r="P1225" s="58">
        <v>0.4</v>
      </c>
      <c r="Q1225" s="58">
        <v>0.4</v>
      </c>
      <c r="R1225" s="58">
        <v>0.3</v>
      </c>
      <c r="S1225" s="58">
        <v>0.25</v>
      </c>
      <c r="T1225" s="58">
        <v>0.25</v>
      </c>
      <c r="U1225" s="58">
        <v>0.25</v>
      </c>
      <c r="V1225" s="58">
        <v>0.25</v>
      </c>
      <c r="W1225" s="58">
        <v>0.25</v>
      </c>
      <c r="X1225" s="58">
        <v>0.25</v>
      </c>
      <c r="Y1225" s="58">
        <v>0.25</v>
      </c>
      <c r="Z1225" s="58">
        <v>0.6</v>
      </c>
      <c r="AA1225" s="58">
        <v>0.7</v>
      </c>
      <c r="AB1225" s="58">
        <v>0.7</v>
      </c>
      <c r="AC1225" s="58">
        <v>0.7</v>
      </c>
      <c r="AD1225" s="58">
        <v>0.6</v>
      </c>
      <c r="AE1225" s="58">
        <v>0.3</v>
      </c>
      <c r="AF1225" s="58" t="s">
        <v>3304</v>
      </c>
    </row>
    <row r="1226" spans="1:32">
      <c r="A1226" s="58" t="s">
        <v>2320</v>
      </c>
      <c r="B1226" s="58" t="s">
        <v>0</v>
      </c>
      <c r="D1226" s="58" t="s">
        <v>1966</v>
      </c>
      <c r="E1226" s="64">
        <v>41640</v>
      </c>
      <c r="F1226" s="64">
        <v>42004</v>
      </c>
      <c r="G1226" s="58" t="s">
        <v>1903</v>
      </c>
      <c r="H1226" s="58">
        <v>0.2</v>
      </c>
      <c r="I1226" s="58">
        <v>0.15</v>
      </c>
      <c r="J1226" s="58">
        <v>0.1</v>
      </c>
      <c r="K1226" s="58">
        <v>0.1</v>
      </c>
      <c r="L1226" s="58">
        <v>0.1</v>
      </c>
      <c r="M1226" s="58">
        <v>0.2</v>
      </c>
      <c r="N1226" s="58">
        <v>0.4</v>
      </c>
      <c r="O1226" s="58">
        <v>0.5</v>
      </c>
      <c r="P1226" s="58">
        <v>0.4</v>
      </c>
      <c r="Q1226" s="58">
        <v>0.4</v>
      </c>
      <c r="R1226" s="58">
        <v>0.25</v>
      </c>
      <c r="S1226" s="58">
        <v>0.25</v>
      </c>
      <c r="T1226" s="58">
        <v>0.25</v>
      </c>
      <c r="U1226" s="58">
        <v>0.25</v>
      </c>
      <c r="V1226" s="58">
        <v>0.25</v>
      </c>
      <c r="W1226" s="58">
        <v>0.25</v>
      </c>
      <c r="X1226" s="58">
        <v>0.25</v>
      </c>
      <c r="Y1226" s="58">
        <v>0.25</v>
      </c>
      <c r="Z1226" s="58">
        <v>0.6</v>
      </c>
      <c r="AA1226" s="58">
        <v>0.8</v>
      </c>
      <c r="AB1226" s="58">
        <v>0.9</v>
      </c>
      <c r="AC1226" s="58">
        <v>0.8</v>
      </c>
      <c r="AD1226" s="58">
        <v>0.6</v>
      </c>
      <c r="AE1226" s="58">
        <v>0.3</v>
      </c>
      <c r="AF1226" s="58" t="s">
        <v>3304</v>
      </c>
    </row>
    <row r="1227" spans="1:32">
      <c r="A1227" s="58" t="s">
        <v>2321</v>
      </c>
      <c r="B1227" s="58" t="s">
        <v>0</v>
      </c>
      <c r="D1227" s="58" t="s">
        <v>1906</v>
      </c>
      <c r="E1227" s="64">
        <v>41640</v>
      </c>
      <c r="F1227" s="64">
        <v>42004</v>
      </c>
      <c r="G1227" s="58" t="s">
        <v>1903</v>
      </c>
      <c r="H1227" s="58">
        <v>0.3</v>
      </c>
      <c r="I1227" s="58">
        <v>0.3</v>
      </c>
      <c r="J1227" s="58">
        <v>0.2</v>
      </c>
      <c r="K1227" s="58">
        <v>0.2</v>
      </c>
      <c r="L1227" s="58">
        <v>0.2</v>
      </c>
      <c r="M1227" s="58">
        <v>0.2</v>
      </c>
      <c r="N1227" s="58">
        <v>0.3</v>
      </c>
      <c r="O1227" s="58">
        <v>0.4</v>
      </c>
      <c r="P1227" s="58">
        <v>0.4</v>
      </c>
      <c r="Q1227" s="58">
        <v>0.3</v>
      </c>
      <c r="R1227" s="58">
        <v>0.3</v>
      </c>
      <c r="S1227" s="58">
        <v>0.3</v>
      </c>
      <c r="T1227" s="58">
        <v>0.3</v>
      </c>
      <c r="U1227" s="58">
        <v>0.2</v>
      </c>
      <c r="V1227" s="58">
        <v>0.2</v>
      </c>
      <c r="W1227" s="58">
        <v>0.2</v>
      </c>
      <c r="X1227" s="58">
        <v>0.2</v>
      </c>
      <c r="Y1227" s="58">
        <v>0.2</v>
      </c>
      <c r="Z1227" s="58">
        <v>0.5</v>
      </c>
      <c r="AA1227" s="58">
        <v>0.7</v>
      </c>
      <c r="AB1227" s="58">
        <v>0.8</v>
      </c>
      <c r="AC1227" s="58">
        <v>0.6</v>
      </c>
      <c r="AD1227" s="58">
        <v>0.5</v>
      </c>
      <c r="AE1227" s="58">
        <v>0.3</v>
      </c>
      <c r="AF1227" s="58" t="s">
        <v>3304</v>
      </c>
    </row>
    <row r="1228" spans="1:32">
      <c r="A1228" s="58" t="s">
        <v>2321</v>
      </c>
      <c r="B1228" s="58" t="s">
        <v>0</v>
      </c>
      <c r="D1228" s="58" t="s">
        <v>1904</v>
      </c>
      <c r="E1228" s="64">
        <v>41640</v>
      </c>
      <c r="F1228" s="64">
        <v>42004</v>
      </c>
      <c r="G1228" s="58" t="s">
        <v>1898</v>
      </c>
      <c r="H1228" s="58">
        <v>0</v>
      </c>
      <c r="I1228" s="58"/>
      <c r="J1228" s="58"/>
      <c r="K1228" s="58"/>
      <c r="L1228" s="58"/>
      <c r="M1228" s="58"/>
      <c r="N1228" s="58"/>
      <c r="O1228" s="58"/>
      <c r="P1228" s="58"/>
      <c r="Q1228" s="58"/>
      <c r="R1228" s="58"/>
      <c r="S1228" s="58"/>
      <c r="T1228" s="58"/>
      <c r="U1228" s="58"/>
      <c r="V1228" s="58"/>
      <c r="W1228" s="58"/>
      <c r="X1228" s="58"/>
      <c r="Y1228" s="58"/>
      <c r="Z1228" s="58"/>
      <c r="AA1228" s="58"/>
      <c r="AB1228" s="58"/>
      <c r="AC1228" s="58"/>
      <c r="AD1228" s="58"/>
      <c r="AE1228" s="58"/>
      <c r="AF1228" s="58" t="s">
        <v>3304</v>
      </c>
    </row>
    <row r="1229" spans="1:32">
      <c r="A1229" s="58" t="s">
        <v>2321</v>
      </c>
      <c r="B1229" s="58" t="s">
        <v>0</v>
      </c>
      <c r="D1229" s="58" t="s">
        <v>1905</v>
      </c>
      <c r="E1229" s="64">
        <v>41640</v>
      </c>
      <c r="F1229" s="64">
        <v>42004</v>
      </c>
      <c r="G1229" s="58" t="s">
        <v>1898</v>
      </c>
      <c r="H1229" s="58">
        <v>1</v>
      </c>
      <c r="I1229" s="58"/>
      <c r="J1229" s="58"/>
      <c r="K1229" s="58"/>
      <c r="L1229" s="58"/>
      <c r="M1229" s="58"/>
      <c r="N1229" s="58"/>
      <c r="O1229" s="58"/>
      <c r="P1229" s="58"/>
      <c r="Q1229" s="58"/>
      <c r="R1229" s="58"/>
      <c r="S1229" s="58"/>
      <c r="T1229" s="58"/>
      <c r="U1229" s="58"/>
      <c r="V1229" s="58"/>
      <c r="W1229" s="58"/>
      <c r="X1229" s="58"/>
      <c r="Y1229" s="58"/>
      <c r="Z1229" s="58"/>
      <c r="AA1229" s="58"/>
      <c r="AB1229" s="58"/>
      <c r="AC1229" s="58"/>
      <c r="AD1229" s="58"/>
      <c r="AE1229" s="58"/>
      <c r="AF1229" s="58" t="s">
        <v>3304</v>
      </c>
    </row>
    <row r="1230" spans="1:32">
      <c r="A1230" s="58" t="s">
        <v>2321</v>
      </c>
      <c r="B1230" s="58" t="s">
        <v>0</v>
      </c>
      <c r="D1230" s="58" t="s">
        <v>1908</v>
      </c>
      <c r="E1230" s="64">
        <v>41640</v>
      </c>
      <c r="F1230" s="64">
        <v>42004</v>
      </c>
      <c r="G1230" s="58" t="s">
        <v>1903</v>
      </c>
      <c r="H1230" s="58">
        <v>0.2</v>
      </c>
      <c r="I1230" s="58">
        <v>0.2</v>
      </c>
      <c r="J1230" s="58">
        <v>0.1</v>
      </c>
      <c r="K1230" s="58">
        <v>0.1</v>
      </c>
      <c r="L1230" s="58">
        <v>0.1</v>
      </c>
      <c r="M1230" s="58">
        <v>0.1</v>
      </c>
      <c r="N1230" s="58">
        <v>0.3</v>
      </c>
      <c r="O1230" s="58">
        <v>0.3</v>
      </c>
      <c r="P1230" s="58">
        <v>0.4</v>
      </c>
      <c r="Q1230" s="58">
        <v>0.4</v>
      </c>
      <c r="R1230" s="58">
        <v>0.3</v>
      </c>
      <c r="S1230" s="58">
        <v>0.25</v>
      </c>
      <c r="T1230" s="58">
        <v>0.25</v>
      </c>
      <c r="U1230" s="58">
        <v>0.25</v>
      </c>
      <c r="V1230" s="58">
        <v>0.25</v>
      </c>
      <c r="W1230" s="58">
        <v>0.25</v>
      </c>
      <c r="X1230" s="58">
        <v>0.25</v>
      </c>
      <c r="Y1230" s="58">
        <v>0.25</v>
      </c>
      <c r="Z1230" s="58">
        <v>0.6</v>
      </c>
      <c r="AA1230" s="58">
        <v>0.7</v>
      </c>
      <c r="AB1230" s="58">
        <v>0.7</v>
      </c>
      <c r="AC1230" s="58">
        <v>0.7</v>
      </c>
      <c r="AD1230" s="58">
        <v>0.6</v>
      </c>
      <c r="AE1230" s="58">
        <v>0.3</v>
      </c>
      <c r="AF1230" s="58" t="s">
        <v>3304</v>
      </c>
    </row>
    <row r="1231" spans="1:32">
      <c r="A1231" s="58" t="s">
        <v>2321</v>
      </c>
      <c r="B1231" s="58" t="s">
        <v>0</v>
      </c>
      <c r="D1231" s="58" t="s">
        <v>1966</v>
      </c>
      <c r="E1231" s="64">
        <v>41640</v>
      </c>
      <c r="F1231" s="64">
        <v>42004</v>
      </c>
      <c r="G1231" s="58" t="s">
        <v>1903</v>
      </c>
      <c r="H1231" s="58">
        <v>0.2</v>
      </c>
      <c r="I1231" s="58">
        <v>0.15</v>
      </c>
      <c r="J1231" s="58">
        <v>0.1</v>
      </c>
      <c r="K1231" s="58">
        <v>0.1</v>
      </c>
      <c r="L1231" s="58">
        <v>0.1</v>
      </c>
      <c r="M1231" s="58">
        <v>0.2</v>
      </c>
      <c r="N1231" s="58">
        <v>0.4</v>
      </c>
      <c r="O1231" s="58">
        <v>0.5</v>
      </c>
      <c r="P1231" s="58">
        <v>0.4</v>
      </c>
      <c r="Q1231" s="58">
        <v>0.4</v>
      </c>
      <c r="R1231" s="58">
        <v>0.25</v>
      </c>
      <c r="S1231" s="58">
        <v>0.25</v>
      </c>
      <c r="T1231" s="58">
        <v>0.25</v>
      </c>
      <c r="U1231" s="58">
        <v>0.25</v>
      </c>
      <c r="V1231" s="58">
        <v>0.25</v>
      </c>
      <c r="W1231" s="58">
        <v>0.25</v>
      </c>
      <c r="X1231" s="58">
        <v>0.25</v>
      </c>
      <c r="Y1231" s="58">
        <v>0.25</v>
      </c>
      <c r="Z1231" s="58">
        <v>0.6</v>
      </c>
      <c r="AA1231" s="58">
        <v>0.8</v>
      </c>
      <c r="AB1231" s="58">
        <v>0.9</v>
      </c>
      <c r="AC1231" s="58">
        <v>0.8</v>
      </c>
      <c r="AD1231" s="58">
        <v>0.6</v>
      </c>
      <c r="AE1231" s="58">
        <v>0.3</v>
      </c>
      <c r="AF1231" s="58" t="s">
        <v>3304</v>
      </c>
    </row>
    <row r="1232" spans="1:32">
      <c r="A1232" s="58" t="s">
        <v>2322</v>
      </c>
      <c r="B1232" s="58" t="s">
        <v>2</v>
      </c>
      <c r="D1232" s="58" t="s">
        <v>1906</v>
      </c>
      <c r="E1232" s="64">
        <v>41640</v>
      </c>
      <c r="F1232" s="64">
        <v>42004</v>
      </c>
      <c r="G1232" s="58" t="s">
        <v>1903</v>
      </c>
      <c r="H1232" s="58">
        <v>0.7</v>
      </c>
      <c r="I1232" s="58">
        <v>0.7</v>
      </c>
      <c r="J1232" s="58">
        <v>0.7</v>
      </c>
      <c r="K1232" s="58">
        <v>0.7</v>
      </c>
      <c r="L1232" s="58">
        <v>0.7</v>
      </c>
      <c r="M1232" s="58">
        <v>0.7</v>
      </c>
      <c r="N1232" s="58">
        <v>0.7</v>
      </c>
      <c r="O1232" s="58">
        <v>0.7</v>
      </c>
      <c r="P1232" s="58">
        <v>0.5</v>
      </c>
      <c r="Q1232" s="58">
        <v>0.5</v>
      </c>
      <c r="R1232" s="58">
        <v>0.5</v>
      </c>
      <c r="S1232" s="58">
        <v>0.3</v>
      </c>
      <c r="T1232" s="58">
        <v>0.3</v>
      </c>
      <c r="U1232" s="58">
        <v>0.2</v>
      </c>
      <c r="V1232" s="58">
        <v>0.2</v>
      </c>
      <c r="W1232" s="58">
        <v>0.2</v>
      </c>
      <c r="X1232" s="58">
        <v>0.3</v>
      </c>
      <c r="Y1232" s="58">
        <v>0.4</v>
      </c>
      <c r="Z1232" s="58">
        <v>0.4</v>
      </c>
      <c r="AA1232" s="58">
        <v>0.6</v>
      </c>
      <c r="AB1232" s="58">
        <v>0.6</v>
      </c>
      <c r="AC1232" s="58">
        <v>0.8</v>
      </c>
      <c r="AD1232" s="58">
        <v>0.8</v>
      </c>
      <c r="AE1232" s="58">
        <v>0.8</v>
      </c>
      <c r="AF1232" s="58" t="s">
        <v>3304</v>
      </c>
    </row>
    <row r="1233" spans="1:32">
      <c r="A1233" s="58" t="s">
        <v>2322</v>
      </c>
      <c r="B1233" s="58" t="s">
        <v>2</v>
      </c>
      <c r="D1233" s="58" t="s">
        <v>1904</v>
      </c>
      <c r="E1233" s="64">
        <v>41640</v>
      </c>
      <c r="F1233" s="64">
        <v>42004</v>
      </c>
      <c r="G1233" s="58" t="s">
        <v>1898</v>
      </c>
      <c r="H1233" s="58">
        <v>0</v>
      </c>
      <c r="I1233" s="58"/>
      <c r="J1233" s="58"/>
      <c r="K1233" s="58"/>
      <c r="L1233" s="58"/>
      <c r="M1233" s="58"/>
      <c r="N1233" s="58"/>
      <c r="O1233" s="58"/>
      <c r="P1233" s="58"/>
      <c r="Q1233" s="58"/>
      <c r="R1233" s="58"/>
      <c r="S1233" s="58"/>
      <c r="T1233" s="58"/>
      <c r="U1233" s="58"/>
      <c r="V1233" s="58"/>
      <c r="W1233" s="58"/>
      <c r="X1233" s="58"/>
      <c r="Y1233" s="58"/>
      <c r="Z1233" s="58"/>
      <c r="AA1233" s="58"/>
      <c r="AB1233" s="58"/>
      <c r="AC1233" s="58"/>
      <c r="AD1233" s="58"/>
      <c r="AE1233" s="58"/>
      <c r="AF1233" s="58" t="s">
        <v>3304</v>
      </c>
    </row>
    <row r="1234" spans="1:32">
      <c r="A1234" s="58" t="s">
        <v>2322</v>
      </c>
      <c r="B1234" s="58" t="s">
        <v>2</v>
      </c>
      <c r="D1234" s="58" t="s">
        <v>1905</v>
      </c>
      <c r="E1234" s="64">
        <v>41640</v>
      </c>
      <c r="F1234" s="64">
        <v>42004</v>
      </c>
      <c r="G1234" s="58" t="s">
        <v>1898</v>
      </c>
      <c r="H1234" s="58">
        <v>1</v>
      </c>
      <c r="I1234" s="58"/>
      <c r="J1234" s="58"/>
      <c r="K1234" s="58"/>
      <c r="L1234" s="58"/>
      <c r="M1234" s="58"/>
      <c r="N1234" s="58"/>
      <c r="O1234" s="58"/>
      <c r="P1234" s="58"/>
      <c r="Q1234" s="58"/>
      <c r="R1234" s="58"/>
      <c r="S1234" s="58"/>
      <c r="T1234" s="58"/>
      <c r="U1234" s="58"/>
      <c r="V1234" s="58"/>
      <c r="W1234" s="58"/>
      <c r="X1234" s="58"/>
      <c r="Y1234" s="58"/>
      <c r="Z1234" s="58"/>
      <c r="AA1234" s="58"/>
      <c r="AB1234" s="58"/>
      <c r="AC1234" s="58"/>
      <c r="AD1234" s="58"/>
      <c r="AE1234" s="58"/>
      <c r="AF1234" s="58" t="s">
        <v>3304</v>
      </c>
    </row>
    <row r="1235" spans="1:32">
      <c r="A1235" s="58" t="s">
        <v>2322</v>
      </c>
      <c r="B1235" s="58" t="s">
        <v>2</v>
      </c>
      <c r="D1235" s="58" t="s">
        <v>1908</v>
      </c>
      <c r="E1235" s="64">
        <v>41640</v>
      </c>
      <c r="F1235" s="64">
        <v>42004</v>
      </c>
      <c r="G1235" s="58" t="s">
        <v>1903</v>
      </c>
      <c r="H1235" s="58">
        <v>0.9</v>
      </c>
      <c r="I1235" s="58">
        <v>0.9</v>
      </c>
      <c r="J1235" s="58">
        <v>0.9</v>
      </c>
      <c r="K1235" s="58">
        <v>0.9</v>
      </c>
      <c r="L1235" s="58">
        <v>0.9</v>
      </c>
      <c r="M1235" s="58">
        <v>0.9</v>
      </c>
      <c r="N1235" s="58">
        <v>0.7</v>
      </c>
      <c r="O1235" s="58">
        <v>0.5</v>
      </c>
      <c r="P1235" s="58">
        <v>0.5</v>
      </c>
      <c r="Q1235" s="58">
        <v>0.3</v>
      </c>
      <c r="R1235" s="58">
        <v>0.3</v>
      </c>
      <c r="S1235" s="58">
        <v>0.3</v>
      </c>
      <c r="T1235" s="58">
        <v>0.3</v>
      </c>
      <c r="U1235" s="58">
        <v>0.3</v>
      </c>
      <c r="V1235" s="58">
        <v>0.3</v>
      </c>
      <c r="W1235" s="58">
        <v>0.3</v>
      </c>
      <c r="X1235" s="58">
        <v>0.3</v>
      </c>
      <c r="Y1235" s="58">
        <v>0.5</v>
      </c>
      <c r="Z1235" s="58">
        <v>0.6</v>
      </c>
      <c r="AA1235" s="58">
        <v>0.6</v>
      </c>
      <c r="AB1235" s="58">
        <v>0.6</v>
      </c>
      <c r="AC1235" s="58">
        <v>0.7</v>
      </c>
      <c r="AD1235" s="58">
        <v>0.7</v>
      </c>
      <c r="AE1235" s="58">
        <v>0.7</v>
      </c>
      <c r="AF1235" s="58" t="s">
        <v>3304</v>
      </c>
    </row>
    <row r="1236" spans="1:32">
      <c r="A1236" s="58" t="s">
        <v>2322</v>
      </c>
      <c r="B1236" s="58" t="s">
        <v>2</v>
      </c>
      <c r="D1236" s="58" t="s">
        <v>1966</v>
      </c>
      <c r="E1236" s="64">
        <v>41640</v>
      </c>
      <c r="F1236" s="64">
        <v>42004</v>
      </c>
      <c r="G1236" s="58" t="s">
        <v>1903</v>
      </c>
      <c r="H1236" s="58">
        <v>0.9</v>
      </c>
      <c r="I1236" s="58">
        <v>0.9</v>
      </c>
      <c r="J1236" s="58">
        <v>0.9</v>
      </c>
      <c r="K1236" s="58">
        <v>0.9</v>
      </c>
      <c r="L1236" s="58">
        <v>0.9</v>
      </c>
      <c r="M1236" s="58">
        <v>0.9</v>
      </c>
      <c r="N1236" s="58">
        <v>0.7</v>
      </c>
      <c r="O1236" s="58">
        <v>0.4</v>
      </c>
      <c r="P1236" s="58">
        <v>0.4</v>
      </c>
      <c r="Q1236" s="58">
        <v>0.2</v>
      </c>
      <c r="R1236" s="58">
        <v>0.2</v>
      </c>
      <c r="S1236" s="58">
        <v>0.2</v>
      </c>
      <c r="T1236" s="58">
        <v>0.2</v>
      </c>
      <c r="U1236" s="58">
        <v>0.2</v>
      </c>
      <c r="V1236" s="58">
        <v>0.2</v>
      </c>
      <c r="W1236" s="58">
        <v>0.3</v>
      </c>
      <c r="X1236" s="58">
        <v>0.5</v>
      </c>
      <c r="Y1236" s="58">
        <v>0.5</v>
      </c>
      <c r="Z1236" s="58">
        <v>0.5</v>
      </c>
      <c r="AA1236" s="58">
        <v>0.7</v>
      </c>
      <c r="AB1236" s="58">
        <v>0.7</v>
      </c>
      <c r="AC1236" s="58">
        <v>0.8</v>
      </c>
      <c r="AD1236" s="58">
        <v>0.9</v>
      </c>
      <c r="AE1236" s="58">
        <v>0.9</v>
      </c>
      <c r="AF1236" s="58" t="s">
        <v>3304</v>
      </c>
    </row>
    <row r="1237" spans="1:32">
      <c r="A1237" s="58" t="s">
        <v>2323</v>
      </c>
      <c r="B1237" s="58" t="s">
        <v>1910</v>
      </c>
      <c r="D1237" s="58" t="s">
        <v>1906</v>
      </c>
      <c r="E1237" s="64">
        <v>41640</v>
      </c>
      <c r="F1237" s="64">
        <v>42004</v>
      </c>
      <c r="G1237" s="58" t="s">
        <v>1903</v>
      </c>
      <c r="H1237" s="58">
        <v>0.25</v>
      </c>
      <c r="I1237" s="58">
        <v>0.2</v>
      </c>
      <c r="J1237" s="58">
        <v>0.2</v>
      </c>
      <c r="K1237" s="58">
        <v>0.2</v>
      </c>
      <c r="L1237" s="58">
        <v>0.2</v>
      </c>
      <c r="M1237" s="58">
        <v>0.3</v>
      </c>
      <c r="N1237" s="58">
        <v>0.5</v>
      </c>
      <c r="O1237" s="58">
        <v>0.5</v>
      </c>
      <c r="P1237" s="58">
        <v>0.5</v>
      </c>
      <c r="Q1237" s="58">
        <v>0.55000000000000004</v>
      </c>
      <c r="R1237" s="58">
        <v>0.5</v>
      </c>
      <c r="S1237" s="58">
        <v>0.5</v>
      </c>
      <c r="T1237" s="58">
        <v>0.4</v>
      </c>
      <c r="U1237" s="58">
        <v>0.4</v>
      </c>
      <c r="V1237" s="58">
        <v>0.3</v>
      </c>
      <c r="W1237" s="58">
        <v>0.3</v>
      </c>
      <c r="X1237" s="58">
        <v>0.3</v>
      </c>
      <c r="Y1237" s="58">
        <v>0.4</v>
      </c>
      <c r="Z1237" s="58">
        <v>0.5</v>
      </c>
      <c r="AA1237" s="58">
        <v>0.5</v>
      </c>
      <c r="AB1237" s="58">
        <v>0.4</v>
      </c>
      <c r="AC1237" s="58">
        <v>0.5</v>
      </c>
      <c r="AD1237" s="58">
        <v>0.4</v>
      </c>
      <c r="AE1237" s="58">
        <v>0.2</v>
      </c>
      <c r="AF1237" s="58" t="s">
        <v>3304</v>
      </c>
    </row>
    <row r="1238" spans="1:32">
      <c r="A1238" s="58" t="s">
        <v>2323</v>
      </c>
      <c r="B1238" s="58" t="s">
        <v>1910</v>
      </c>
      <c r="D1238" s="58" t="s">
        <v>1912</v>
      </c>
      <c r="E1238" s="64">
        <v>41640</v>
      </c>
      <c r="F1238" s="64">
        <v>42004</v>
      </c>
      <c r="G1238" s="58" t="s">
        <v>1903</v>
      </c>
      <c r="H1238" s="58">
        <v>0.2</v>
      </c>
      <c r="I1238" s="58">
        <v>0.15</v>
      </c>
      <c r="J1238" s="58">
        <v>0.15</v>
      </c>
      <c r="K1238" s="58">
        <v>0.15</v>
      </c>
      <c r="L1238" s="58">
        <v>0.2</v>
      </c>
      <c r="M1238" s="58">
        <v>0.25</v>
      </c>
      <c r="N1238" s="58">
        <v>0.4</v>
      </c>
      <c r="O1238" s="58">
        <v>0.5</v>
      </c>
      <c r="P1238" s="58">
        <v>0.5</v>
      </c>
      <c r="Q1238" s="58">
        <v>0.5</v>
      </c>
      <c r="R1238" s="58">
        <v>0.45</v>
      </c>
      <c r="S1238" s="58">
        <v>0.5</v>
      </c>
      <c r="T1238" s="58">
        <v>0.5</v>
      </c>
      <c r="U1238" s="58">
        <v>0.45</v>
      </c>
      <c r="V1238" s="58">
        <v>0.4</v>
      </c>
      <c r="W1238" s="58">
        <v>0.4</v>
      </c>
      <c r="X1238" s="58">
        <v>0.35</v>
      </c>
      <c r="Y1238" s="58">
        <v>0.4</v>
      </c>
      <c r="Z1238" s="58">
        <v>0.55000000000000004</v>
      </c>
      <c r="AA1238" s="58">
        <v>0.55000000000000004</v>
      </c>
      <c r="AB1238" s="58">
        <v>0.5</v>
      </c>
      <c r="AC1238" s="58">
        <v>0.55000000000000004</v>
      </c>
      <c r="AD1238" s="58">
        <v>0.4</v>
      </c>
      <c r="AE1238" s="58">
        <v>0.3</v>
      </c>
      <c r="AF1238" s="58" t="s">
        <v>3304</v>
      </c>
    </row>
    <row r="1239" spans="1:32">
      <c r="A1239" s="58" t="s">
        <v>2323</v>
      </c>
      <c r="B1239" s="58" t="s">
        <v>1910</v>
      </c>
      <c r="D1239" s="58" t="s">
        <v>2120</v>
      </c>
      <c r="E1239" s="64">
        <v>41640</v>
      </c>
      <c r="F1239" s="64">
        <v>42004</v>
      </c>
      <c r="G1239" s="58" t="s">
        <v>1903</v>
      </c>
      <c r="H1239" s="58">
        <v>0.2</v>
      </c>
      <c r="I1239" s="58">
        <v>0.15</v>
      </c>
      <c r="J1239" s="58">
        <v>0.15</v>
      </c>
      <c r="K1239" s="58">
        <v>0.15</v>
      </c>
      <c r="L1239" s="58">
        <v>0.2</v>
      </c>
      <c r="M1239" s="58">
        <v>0.25</v>
      </c>
      <c r="N1239" s="58">
        <v>0.5</v>
      </c>
      <c r="O1239" s="58">
        <v>0.6</v>
      </c>
      <c r="P1239" s="58">
        <v>0.55000000000000004</v>
      </c>
      <c r="Q1239" s="58">
        <v>0.45</v>
      </c>
      <c r="R1239" s="58">
        <v>0.4</v>
      </c>
      <c r="S1239" s="58">
        <v>0.45</v>
      </c>
      <c r="T1239" s="58">
        <v>0.4</v>
      </c>
      <c r="U1239" s="58">
        <v>0.35</v>
      </c>
      <c r="V1239" s="58">
        <v>0.3</v>
      </c>
      <c r="W1239" s="58">
        <v>0.3</v>
      </c>
      <c r="X1239" s="58">
        <v>0.3</v>
      </c>
      <c r="Y1239" s="58">
        <v>0.4</v>
      </c>
      <c r="Z1239" s="58">
        <v>0.55000000000000004</v>
      </c>
      <c r="AA1239" s="58">
        <v>0.6</v>
      </c>
      <c r="AB1239" s="58">
        <v>0.5</v>
      </c>
      <c r="AC1239" s="58">
        <v>0.55000000000000004</v>
      </c>
      <c r="AD1239" s="58">
        <v>0.45</v>
      </c>
      <c r="AE1239" s="58">
        <v>0.25</v>
      </c>
      <c r="AF1239" s="58" t="s">
        <v>3304</v>
      </c>
    </row>
    <row r="1240" spans="1:32">
      <c r="A1240" s="58" t="s">
        <v>2324</v>
      </c>
      <c r="B1240" s="58" t="s">
        <v>1896</v>
      </c>
      <c r="C1240" s="58" t="s">
        <v>1900</v>
      </c>
      <c r="D1240" s="58" t="s">
        <v>1897</v>
      </c>
      <c r="E1240" s="64">
        <v>41640</v>
      </c>
      <c r="F1240" s="64">
        <v>42004</v>
      </c>
      <c r="G1240" s="58" t="s">
        <v>1898</v>
      </c>
      <c r="H1240" s="58">
        <v>60</v>
      </c>
      <c r="I1240" s="58"/>
      <c r="J1240" s="58"/>
      <c r="K1240" s="58"/>
      <c r="L1240" s="58"/>
      <c r="M1240" s="58"/>
      <c r="N1240" s="58"/>
      <c r="O1240" s="58"/>
      <c r="P1240" s="58"/>
      <c r="Q1240" s="58"/>
      <c r="R1240" s="58"/>
      <c r="S1240" s="58"/>
      <c r="T1240" s="58"/>
      <c r="U1240" s="58"/>
      <c r="V1240" s="58"/>
      <c r="W1240" s="58"/>
      <c r="X1240" s="58"/>
      <c r="Y1240" s="58"/>
      <c r="Z1240" s="58"/>
      <c r="AA1240" s="58"/>
      <c r="AB1240" s="58"/>
      <c r="AC1240" s="58"/>
      <c r="AD1240" s="58"/>
      <c r="AE1240" s="58"/>
      <c r="AF1240" s="58" t="s">
        <v>3304</v>
      </c>
    </row>
    <row r="1241" spans="1:32">
      <c r="A1241" s="58" t="s">
        <v>2325</v>
      </c>
      <c r="B1241" s="58" t="s">
        <v>1896</v>
      </c>
      <c r="C1241" s="58" t="s">
        <v>1900</v>
      </c>
      <c r="D1241" s="58" t="s">
        <v>1897</v>
      </c>
      <c r="E1241" s="64">
        <v>41640</v>
      </c>
      <c r="F1241" s="64">
        <v>42004</v>
      </c>
      <c r="G1241" s="58" t="s">
        <v>1898</v>
      </c>
      <c r="H1241" s="58">
        <v>82.22</v>
      </c>
      <c r="I1241" s="58"/>
      <c r="J1241" s="58"/>
      <c r="K1241" s="58"/>
      <c r="L1241" s="58"/>
      <c r="M1241" s="58"/>
      <c r="N1241" s="58"/>
      <c r="O1241" s="58"/>
      <c r="P1241" s="58"/>
      <c r="Q1241" s="58"/>
      <c r="R1241" s="58"/>
      <c r="S1241" s="58"/>
      <c r="T1241" s="58"/>
      <c r="U1241" s="58"/>
      <c r="V1241" s="58"/>
      <c r="W1241" s="58"/>
      <c r="X1241" s="58"/>
      <c r="Y1241" s="58"/>
      <c r="Z1241" s="58"/>
      <c r="AA1241" s="58"/>
      <c r="AB1241" s="58"/>
      <c r="AC1241" s="58"/>
      <c r="AD1241" s="58"/>
      <c r="AE1241" s="58"/>
      <c r="AF1241" s="58" t="s">
        <v>3304</v>
      </c>
    </row>
    <row r="1242" spans="1:32">
      <c r="A1242" s="58" t="s">
        <v>2326</v>
      </c>
      <c r="B1242" s="58" t="s">
        <v>1913</v>
      </c>
      <c r="C1242" s="58" t="s">
        <v>1914</v>
      </c>
      <c r="D1242" s="58" t="s">
        <v>1897</v>
      </c>
      <c r="E1242" s="64">
        <v>41640</v>
      </c>
      <c r="F1242" s="64">
        <v>42004</v>
      </c>
      <c r="G1242" s="58" t="s">
        <v>1898</v>
      </c>
      <c r="H1242" s="58">
        <v>24</v>
      </c>
      <c r="I1242" s="58"/>
      <c r="J1242" s="58"/>
      <c r="K1242" s="58"/>
      <c r="L1242" s="58"/>
      <c r="M1242" s="58"/>
      <c r="N1242" s="58"/>
      <c r="O1242" s="58"/>
      <c r="P1242" s="58"/>
      <c r="Q1242" s="58"/>
      <c r="R1242" s="58"/>
      <c r="S1242" s="58"/>
      <c r="T1242" s="58"/>
      <c r="U1242" s="58"/>
      <c r="V1242" s="58"/>
      <c r="W1242" s="58"/>
      <c r="X1242" s="58"/>
      <c r="Y1242" s="58"/>
      <c r="Z1242" s="58"/>
      <c r="AA1242" s="58"/>
      <c r="AB1242" s="58"/>
      <c r="AC1242" s="58"/>
      <c r="AD1242" s="58"/>
      <c r="AE1242" s="58"/>
      <c r="AF1242" s="58" t="s">
        <v>3304</v>
      </c>
    </row>
    <row r="1243" spans="1:32">
      <c r="A1243" s="58" t="s">
        <v>2327</v>
      </c>
      <c r="B1243" s="58" t="s">
        <v>1916</v>
      </c>
      <c r="C1243" s="58" t="s">
        <v>1900</v>
      </c>
      <c r="D1243" s="58" t="s">
        <v>1911</v>
      </c>
      <c r="E1243" s="64">
        <v>41640</v>
      </c>
      <c r="F1243" s="64">
        <v>42004</v>
      </c>
      <c r="G1243" s="58" t="s">
        <v>1898</v>
      </c>
      <c r="H1243" s="58">
        <v>0.5</v>
      </c>
      <c r="I1243" s="58"/>
      <c r="J1243" s="58"/>
      <c r="K1243" s="58"/>
      <c r="L1243" s="58"/>
      <c r="M1243" s="58"/>
      <c r="N1243" s="58"/>
      <c r="O1243" s="58"/>
      <c r="P1243" s="58"/>
      <c r="Q1243" s="58"/>
      <c r="R1243" s="58"/>
      <c r="S1243" s="58"/>
      <c r="T1243" s="58"/>
      <c r="U1243" s="58"/>
      <c r="V1243" s="58"/>
      <c r="W1243" s="58"/>
      <c r="X1243" s="58"/>
      <c r="Y1243" s="58"/>
      <c r="Z1243" s="58"/>
      <c r="AA1243" s="58"/>
      <c r="AB1243" s="58"/>
      <c r="AC1243" s="58"/>
      <c r="AD1243" s="58"/>
      <c r="AE1243" s="58"/>
      <c r="AF1243" s="58" t="s">
        <v>3304</v>
      </c>
    </row>
    <row r="1244" spans="1:32">
      <c r="A1244" s="58" t="s">
        <v>2327</v>
      </c>
      <c r="B1244" s="58" t="s">
        <v>1916</v>
      </c>
      <c r="C1244" s="58" t="s">
        <v>1900</v>
      </c>
      <c r="D1244" s="58" t="s">
        <v>1904</v>
      </c>
      <c r="E1244" s="64">
        <v>41640</v>
      </c>
      <c r="F1244" s="64">
        <v>42004</v>
      </c>
      <c r="G1244" s="58" t="s">
        <v>1898</v>
      </c>
      <c r="H1244" s="58">
        <v>1</v>
      </c>
      <c r="I1244" s="58"/>
      <c r="J1244" s="58"/>
      <c r="K1244" s="58"/>
      <c r="L1244" s="58"/>
      <c r="M1244" s="58"/>
      <c r="N1244" s="58"/>
      <c r="O1244" s="58"/>
      <c r="P1244" s="58"/>
      <c r="Q1244" s="58"/>
      <c r="R1244" s="58"/>
      <c r="S1244" s="58"/>
      <c r="T1244" s="58"/>
      <c r="U1244" s="58"/>
      <c r="V1244" s="58"/>
      <c r="W1244" s="58"/>
      <c r="X1244" s="58"/>
      <c r="Y1244" s="58"/>
      <c r="Z1244" s="58"/>
      <c r="AA1244" s="58"/>
      <c r="AB1244" s="58"/>
      <c r="AC1244" s="58"/>
      <c r="AD1244" s="58"/>
      <c r="AE1244" s="58"/>
      <c r="AF1244" s="58" t="s">
        <v>3304</v>
      </c>
    </row>
    <row r="1245" spans="1:32">
      <c r="A1245" s="58" t="s">
        <v>2327</v>
      </c>
      <c r="B1245" s="58" t="s">
        <v>1916</v>
      </c>
      <c r="C1245" s="58" t="s">
        <v>1900</v>
      </c>
      <c r="D1245" s="58" t="s">
        <v>1918</v>
      </c>
      <c r="E1245" s="64">
        <v>41913</v>
      </c>
      <c r="F1245" s="64">
        <v>42004</v>
      </c>
      <c r="G1245" s="58" t="s">
        <v>1898</v>
      </c>
      <c r="H1245" s="58">
        <v>1</v>
      </c>
      <c r="I1245" s="58"/>
      <c r="J1245" s="58"/>
      <c r="K1245" s="58"/>
      <c r="L1245" s="58"/>
      <c r="M1245" s="58"/>
      <c r="N1245" s="58"/>
      <c r="O1245" s="58"/>
      <c r="P1245" s="58"/>
      <c r="Q1245" s="58"/>
      <c r="R1245" s="58"/>
      <c r="S1245" s="58"/>
      <c r="T1245" s="58"/>
      <c r="U1245" s="58"/>
      <c r="V1245" s="58"/>
      <c r="W1245" s="58"/>
      <c r="X1245" s="58"/>
      <c r="Y1245" s="58"/>
      <c r="Z1245" s="58"/>
      <c r="AA1245" s="58"/>
      <c r="AB1245" s="58"/>
      <c r="AC1245" s="58"/>
      <c r="AD1245" s="58"/>
      <c r="AE1245" s="58"/>
      <c r="AF1245" s="58" t="s">
        <v>3304</v>
      </c>
    </row>
    <row r="1246" spans="1:32">
      <c r="A1246" s="58" t="s">
        <v>2327</v>
      </c>
      <c r="B1246" s="58" t="s">
        <v>1916</v>
      </c>
      <c r="C1246" s="58" t="s">
        <v>1900</v>
      </c>
      <c r="D1246" s="58" t="s">
        <v>1918</v>
      </c>
      <c r="E1246" s="64">
        <v>41640</v>
      </c>
      <c r="F1246" s="64">
        <v>41759</v>
      </c>
      <c r="G1246" s="58" t="s">
        <v>1898</v>
      </c>
      <c r="H1246" s="58">
        <v>1</v>
      </c>
      <c r="I1246" s="58"/>
      <c r="J1246" s="58"/>
      <c r="K1246" s="58"/>
      <c r="L1246" s="58"/>
      <c r="M1246" s="58"/>
      <c r="N1246" s="58"/>
      <c r="O1246" s="58"/>
      <c r="P1246" s="58"/>
      <c r="Q1246" s="58"/>
      <c r="R1246" s="58"/>
      <c r="S1246" s="58"/>
      <c r="T1246" s="58"/>
      <c r="U1246" s="58"/>
      <c r="V1246" s="58"/>
      <c r="W1246" s="58"/>
      <c r="X1246" s="58"/>
      <c r="Y1246" s="58"/>
      <c r="Z1246" s="58"/>
      <c r="AA1246" s="58"/>
      <c r="AB1246" s="58"/>
      <c r="AC1246" s="58"/>
      <c r="AD1246" s="58"/>
      <c r="AE1246" s="58"/>
      <c r="AF1246" s="58" t="s">
        <v>3304</v>
      </c>
    </row>
    <row r="1247" spans="1:32">
      <c r="A1247" s="58" t="s">
        <v>2328</v>
      </c>
      <c r="B1247" s="58" t="s">
        <v>1896</v>
      </c>
      <c r="C1247" s="58" t="s">
        <v>1914</v>
      </c>
      <c r="D1247" s="58" t="s">
        <v>1897</v>
      </c>
      <c r="E1247" s="64">
        <v>41640</v>
      </c>
      <c r="F1247" s="64">
        <v>42004</v>
      </c>
      <c r="G1247" s="58" t="s">
        <v>1898</v>
      </c>
      <c r="H1247" s="58">
        <v>12.8</v>
      </c>
      <c r="I1247" s="58"/>
      <c r="J1247" s="58"/>
      <c r="K1247" s="58"/>
      <c r="L1247" s="58"/>
      <c r="M1247" s="58"/>
      <c r="N1247" s="58"/>
      <c r="O1247" s="58"/>
      <c r="P1247" s="58"/>
      <c r="Q1247" s="58"/>
      <c r="R1247" s="58"/>
      <c r="S1247" s="58"/>
      <c r="T1247" s="58"/>
      <c r="U1247" s="58"/>
      <c r="V1247" s="58"/>
      <c r="W1247" s="58"/>
      <c r="X1247" s="58"/>
      <c r="Y1247" s="58"/>
      <c r="Z1247" s="58"/>
      <c r="AA1247" s="58"/>
      <c r="AB1247" s="58"/>
      <c r="AC1247" s="58"/>
      <c r="AD1247" s="58"/>
      <c r="AE1247" s="58"/>
      <c r="AF1247" s="58" t="s">
        <v>3304</v>
      </c>
    </row>
    <row r="1248" spans="1:32">
      <c r="A1248" s="58" t="s">
        <v>2329</v>
      </c>
      <c r="B1248" s="58" t="s">
        <v>1896</v>
      </c>
      <c r="D1248" s="58" t="s">
        <v>1897</v>
      </c>
      <c r="E1248" s="64">
        <v>41640</v>
      </c>
      <c r="F1248" s="64">
        <v>42004</v>
      </c>
      <c r="G1248" s="58" t="s">
        <v>1898</v>
      </c>
      <c r="H1248" s="58">
        <v>1</v>
      </c>
      <c r="I1248" s="58"/>
      <c r="J1248" s="58"/>
      <c r="K1248" s="58"/>
      <c r="L1248" s="58"/>
      <c r="M1248" s="58"/>
      <c r="N1248" s="58"/>
      <c r="O1248" s="58"/>
      <c r="P1248" s="58"/>
      <c r="Q1248" s="58"/>
      <c r="R1248" s="58"/>
      <c r="S1248" s="58"/>
      <c r="T1248" s="58"/>
      <c r="U1248" s="58"/>
      <c r="V1248" s="58"/>
      <c r="W1248" s="58"/>
      <c r="X1248" s="58"/>
      <c r="Y1248" s="58"/>
      <c r="Z1248" s="58"/>
      <c r="AA1248" s="58"/>
      <c r="AB1248" s="58"/>
      <c r="AC1248" s="58"/>
      <c r="AD1248" s="58"/>
      <c r="AE1248" s="58"/>
      <c r="AF1248" s="58" t="s">
        <v>3304</v>
      </c>
    </row>
    <row r="1249" spans="1:32">
      <c r="A1249" s="58" t="s">
        <v>2330</v>
      </c>
      <c r="B1249" s="58" t="s">
        <v>1896</v>
      </c>
      <c r="C1249" s="58" t="s">
        <v>1914</v>
      </c>
      <c r="D1249" s="58" t="s">
        <v>1897</v>
      </c>
      <c r="E1249" s="64">
        <v>41640</v>
      </c>
      <c r="F1249" s="64">
        <v>42004</v>
      </c>
      <c r="G1249" s="58" t="s">
        <v>1898</v>
      </c>
      <c r="H1249" s="58">
        <v>6.7</v>
      </c>
      <c r="I1249" s="58"/>
      <c r="J1249" s="58"/>
      <c r="K1249" s="58"/>
      <c r="L1249" s="58"/>
      <c r="M1249" s="58"/>
      <c r="N1249" s="58"/>
      <c r="O1249" s="58"/>
      <c r="P1249" s="58"/>
      <c r="Q1249" s="58"/>
      <c r="R1249" s="58"/>
      <c r="S1249" s="58"/>
      <c r="T1249" s="58"/>
      <c r="U1249" s="58"/>
      <c r="V1249" s="58"/>
      <c r="W1249" s="58"/>
      <c r="X1249" s="58"/>
      <c r="Y1249" s="58"/>
      <c r="Z1249" s="58"/>
      <c r="AA1249" s="58"/>
      <c r="AB1249" s="58"/>
      <c r="AC1249" s="58"/>
      <c r="AD1249" s="58"/>
      <c r="AE1249" s="58"/>
      <c r="AF1249" s="58" t="s">
        <v>3304</v>
      </c>
    </row>
    <row r="1250" spans="1:32">
      <c r="A1250" s="58" t="s">
        <v>2331</v>
      </c>
      <c r="B1250" s="58" t="s">
        <v>1896</v>
      </c>
      <c r="D1250" s="58" t="s">
        <v>1897</v>
      </c>
      <c r="E1250" s="64">
        <v>41640</v>
      </c>
      <c r="F1250" s="64">
        <v>42004</v>
      </c>
      <c r="G1250" s="58" t="s">
        <v>1898</v>
      </c>
      <c r="H1250" s="58">
        <v>4</v>
      </c>
      <c r="I1250" s="58"/>
      <c r="J1250" s="58"/>
      <c r="K1250" s="58"/>
      <c r="L1250" s="58"/>
      <c r="M1250" s="58"/>
      <c r="N1250" s="58"/>
      <c r="O1250" s="58"/>
      <c r="P1250" s="58"/>
      <c r="Q1250" s="58"/>
      <c r="R1250" s="58"/>
      <c r="S1250" s="58"/>
      <c r="T1250" s="58"/>
      <c r="U1250" s="58"/>
      <c r="V1250" s="58"/>
      <c r="W1250" s="58"/>
      <c r="X1250" s="58"/>
      <c r="Y1250" s="58"/>
      <c r="Z1250" s="58"/>
      <c r="AA1250" s="58"/>
      <c r="AB1250" s="58"/>
      <c r="AC1250" s="58"/>
      <c r="AD1250" s="58"/>
      <c r="AE1250" s="58"/>
      <c r="AF1250" s="58" t="s">
        <v>3304</v>
      </c>
    </row>
    <row r="1251" spans="1:32">
      <c r="A1251" s="58" t="s">
        <v>2332</v>
      </c>
      <c r="B1251" s="58" t="s">
        <v>0</v>
      </c>
      <c r="D1251" s="58" t="s">
        <v>1897</v>
      </c>
      <c r="E1251" s="64">
        <v>41640</v>
      </c>
      <c r="F1251" s="64">
        <v>42004</v>
      </c>
      <c r="G1251" s="58" t="s">
        <v>1898</v>
      </c>
      <c r="H1251" s="58">
        <v>1</v>
      </c>
      <c r="I1251" s="58"/>
      <c r="J1251" s="58"/>
      <c r="K1251" s="58"/>
      <c r="L1251" s="58"/>
      <c r="M1251" s="58"/>
      <c r="N1251" s="58"/>
      <c r="O1251" s="58"/>
      <c r="P1251" s="58"/>
      <c r="Q1251" s="58"/>
      <c r="R1251" s="58"/>
      <c r="S1251" s="58"/>
      <c r="T1251" s="58"/>
      <c r="U1251" s="58"/>
      <c r="V1251" s="58"/>
      <c r="W1251" s="58"/>
      <c r="X1251" s="58"/>
      <c r="Y1251" s="58"/>
      <c r="Z1251" s="58"/>
      <c r="AA1251" s="58"/>
      <c r="AB1251" s="58"/>
      <c r="AC1251" s="58"/>
      <c r="AD1251" s="58"/>
      <c r="AE1251" s="58"/>
      <c r="AF1251" s="58" t="s">
        <v>3304</v>
      </c>
    </row>
    <row r="1252" spans="1:32">
      <c r="A1252" s="58" t="s">
        <v>2333</v>
      </c>
      <c r="B1252" s="58" t="s">
        <v>0</v>
      </c>
      <c r="D1252" s="58" t="s">
        <v>1906</v>
      </c>
      <c r="E1252" s="64">
        <v>41640</v>
      </c>
      <c r="F1252" s="64">
        <v>42004</v>
      </c>
      <c r="G1252" s="58" t="s">
        <v>1903</v>
      </c>
      <c r="H1252" s="58">
        <v>0.05</v>
      </c>
      <c r="I1252" s="58">
        <v>0.05</v>
      </c>
      <c r="J1252" s="58">
        <v>0.05</v>
      </c>
      <c r="K1252" s="58">
        <v>0.05</v>
      </c>
      <c r="L1252" s="58">
        <v>0.1</v>
      </c>
      <c r="M1252" s="58">
        <v>0.2</v>
      </c>
      <c r="N1252" s="58">
        <v>0.4</v>
      </c>
      <c r="O1252" s="58">
        <v>0.5</v>
      </c>
      <c r="P1252" s="58">
        <v>0.5</v>
      </c>
      <c r="Q1252" s="58">
        <v>0.35</v>
      </c>
      <c r="R1252" s="58">
        <v>0.15</v>
      </c>
      <c r="S1252" s="58">
        <v>0.15</v>
      </c>
      <c r="T1252" s="58">
        <v>0.15</v>
      </c>
      <c r="U1252" s="58">
        <v>0.15</v>
      </c>
      <c r="V1252" s="58">
        <v>0.15</v>
      </c>
      <c r="W1252" s="58">
        <v>0.15</v>
      </c>
      <c r="X1252" s="58">
        <v>0.35</v>
      </c>
      <c r="Y1252" s="58">
        <v>0.5</v>
      </c>
      <c r="Z1252" s="58">
        <v>0.5</v>
      </c>
      <c r="AA1252" s="58">
        <v>0.4</v>
      </c>
      <c r="AB1252" s="58">
        <v>0.4</v>
      </c>
      <c r="AC1252" s="58">
        <v>0.3</v>
      </c>
      <c r="AD1252" s="58">
        <v>0.2</v>
      </c>
      <c r="AE1252" s="58">
        <v>0.1</v>
      </c>
      <c r="AF1252" s="58" t="s">
        <v>3304</v>
      </c>
    </row>
    <row r="1253" spans="1:32">
      <c r="A1253" s="58" t="s">
        <v>2333</v>
      </c>
      <c r="B1253" s="58" t="s">
        <v>0</v>
      </c>
      <c r="D1253" s="58" t="s">
        <v>1904</v>
      </c>
      <c r="E1253" s="64">
        <v>41640</v>
      </c>
      <c r="F1253" s="64">
        <v>42004</v>
      </c>
      <c r="G1253" s="58" t="s">
        <v>1898</v>
      </c>
      <c r="H1253" s="58">
        <v>0.05</v>
      </c>
      <c r="I1253" s="58"/>
      <c r="J1253" s="58"/>
      <c r="K1253" s="58"/>
      <c r="L1253" s="58"/>
      <c r="M1253" s="58"/>
      <c r="N1253" s="58"/>
      <c r="O1253" s="58"/>
      <c r="P1253" s="58"/>
      <c r="Q1253" s="58"/>
      <c r="R1253" s="58"/>
      <c r="S1253" s="58"/>
      <c r="T1253" s="58"/>
      <c r="U1253" s="58"/>
      <c r="V1253" s="58"/>
      <c r="W1253" s="58"/>
      <c r="X1253" s="58"/>
      <c r="Y1253" s="58"/>
      <c r="Z1253" s="58"/>
      <c r="AA1253" s="58"/>
      <c r="AB1253" s="58"/>
      <c r="AC1253" s="58"/>
      <c r="AD1253" s="58"/>
      <c r="AE1253" s="58"/>
      <c r="AF1253" s="58" t="s">
        <v>3304</v>
      </c>
    </row>
    <row r="1254" spans="1:32">
      <c r="A1254" s="58" t="s">
        <v>2333</v>
      </c>
      <c r="B1254" s="58" t="s">
        <v>0</v>
      </c>
      <c r="D1254" s="58" t="s">
        <v>1905</v>
      </c>
      <c r="E1254" s="64">
        <v>41640</v>
      </c>
      <c r="F1254" s="64">
        <v>42004</v>
      </c>
      <c r="G1254" s="58" t="s">
        <v>1898</v>
      </c>
      <c r="H1254" s="58">
        <v>0.5</v>
      </c>
      <c r="I1254" s="58"/>
      <c r="J1254" s="58"/>
      <c r="K1254" s="58"/>
      <c r="L1254" s="58"/>
      <c r="M1254" s="58"/>
      <c r="N1254" s="58"/>
      <c r="O1254" s="58"/>
      <c r="P1254" s="58"/>
      <c r="Q1254" s="58"/>
      <c r="R1254" s="58"/>
      <c r="S1254" s="58"/>
      <c r="T1254" s="58"/>
      <c r="U1254" s="58"/>
      <c r="V1254" s="58"/>
      <c r="W1254" s="58"/>
      <c r="X1254" s="58"/>
      <c r="Y1254" s="58"/>
      <c r="Z1254" s="58"/>
      <c r="AA1254" s="58"/>
      <c r="AB1254" s="58"/>
      <c r="AC1254" s="58"/>
      <c r="AD1254" s="58"/>
      <c r="AE1254" s="58"/>
      <c r="AF1254" s="58" t="s">
        <v>3304</v>
      </c>
    </row>
    <row r="1255" spans="1:32">
      <c r="A1255" s="58" t="s">
        <v>2334</v>
      </c>
      <c r="B1255" s="58" t="s">
        <v>1901</v>
      </c>
      <c r="D1255" s="58" t="s">
        <v>2335</v>
      </c>
      <c r="E1255" s="64">
        <v>41640</v>
      </c>
      <c r="F1255" s="64">
        <v>42004</v>
      </c>
      <c r="G1255" s="58" t="s">
        <v>1903</v>
      </c>
      <c r="H1255" s="58">
        <v>0.11</v>
      </c>
      <c r="I1255" s="58">
        <v>0.11</v>
      </c>
      <c r="J1255" s="58">
        <v>0.11</v>
      </c>
      <c r="K1255" s="58">
        <v>0.11</v>
      </c>
      <c r="L1255" s="58">
        <v>0.11</v>
      </c>
      <c r="M1255" s="58">
        <v>0.19</v>
      </c>
      <c r="N1255" s="58">
        <v>0.19</v>
      </c>
      <c r="O1255" s="58">
        <v>0.25</v>
      </c>
      <c r="P1255" s="58">
        <v>1</v>
      </c>
      <c r="Q1255" s="58">
        <v>1</v>
      </c>
      <c r="R1255" s="58">
        <v>0.86</v>
      </c>
      <c r="S1255" s="58">
        <v>0.86</v>
      </c>
      <c r="T1255" s="58">
        <v>1</v>
      </c>
      <c r="U1255" s="58">
        <v>0.86</v>
      </c>
      <c r="V1255" s="58">
        <v>0.86</v>
      </c>
      <c r="W1255" s="58">
        <v>0.86</v>
      </c>
      <c r="X1255" s="58">
        <v>0.86</v>
      </c>
      <c r="Y1255" s="58">
        <v>0.86</v>
      </c>
      <c r="Z1255" s="58">
        <v>0.25</v>
      </c>
      <c r="AA1255" s="58">
        <v>0.19</v>
      </c>
      <c r="AB1255" s="58">
        <v>0.11</v>
      </c>
      <c r="AC1255" s="58">
        <v>0.11</v>
      </c>
      <c r="AD1255" s="58">
        <v>0.11</v>
      </c>
      <c r="AE1255" s="58">
        <v>0.11</v>
      </c>
      <c r="AF1255" s="58" t="s">
        <v>3304</v>
      </c>
    </row>
    <row r="1256" spans="1:32">
      <c r="A1256" s="58" t="s">
        <v>2334</v>
      </c>
      <c r="B1256" s="58" t="s">
        <v>1901</v>
      </c>
      <c r="D1256" s="58" t="s">
        <v>1904</v>
      </c>
      <c r="E1256" s="64">
        <v>41640</v>
      </c>
      <c r="F1256" s="64">
        <v>42004</v>
      </c>
      <c r="G1256" s="58" t="s">
        <v>1898</v>
      </c>
      <c r="H1256" s="58">
        <v>0</v>
      </c>
      <c r="I1256" s="58"/>
      <c r="J1256" s="58"/>
      <c r="K1256" s="58"/>
      <c r="L1256" s="58"/>
      <c r="M1256" s="58"/>
      <c r="N1256" s="58"/>
      <c r="O1256" s="58"/>
      <c r="P1256" s="58"/>
      <c r="Q1256" s="58"/>
      <c r="R1256" s="58"/>
      <c r="S1256" s="58"/>
      <c r="T1256" s="58"/>
      <c r="U1256" s="58"/>
      <c r="V1256" s="58"/>
      <c r="W1256" s="58"/>
      <c r="X1256" s="58"/>
      <c r="Y1256" s="58"/>
      <c r="Z1256" s="58"/>
      <c r="AA1256" s="58"/>
      <c r="AB1256" s="58"/>
      <c r="AC1256" s="58"/>
      <c r="AD1256" s="58"/>
      <c r="AE1256" s="58"/>
      <c r="AF1256" s="58" t="s">
        <v>3304</v>
      </c>
    </row>
    <row r="1257" spans="1:32">
      <c r="A1257" s="58" t="s">
        <v>2334</v>
      </c>
      <c r="B1257" s="58" t="s">
        <v>1901</v>
      </c>
      <c r="D1257" s="58" t="s">
        <v>1905</v>
      </c>
      <c r="E1257" s="64">
        <v>41640</v>
      </c>
      <c r="F1257" s="64">
        <v>42004</v>
      </c>
      <c r="G1257" s="58" t="s">
        <v>1898</v>
      </c>
      <c r="H1257" s="58">
        <v>1</v>
      </c>
      <c r="I1257" s="58"/>
      <c r="J1257" s="58"/>
      <c r="K1257" s="58"/>
      <c r="L1257" s="58"/>
      <c r="M1257" s="58"/>
      <c r="N1257" s="58"/>
      <c r="O1257" s="58"/>
      <c r="P1257" s="58"/>
      <c r="Q1257" s="58"/>
      <c r="R1257" s="58"/>
      <c r="S1257" s="58"/>
      <c r="T1257" s="58"/>
      <c r="U1257" s="58"/>
      <c r="V1257" s="58"/>
      <c r="W1257" s="58"/>
      <c r="X1257" s="58"/>
      <c r="Y1257" s="58"/>
      <c r="Z1257" s="58"/>
      <c r="AA1257" s="58"/>
      <c r="AB1257" s="58"/>
      <c r="AC1257" s="58"/>
      <c r="AD1257" s="58"/>
      <c r="AE1257" s="58"/>
      <c r="AF1257" s="58" t="s">
        <v>3304</v>
      </c>
    </row>
    <row r="1258" spans="1:32">
      <c r="A1258" s="58" t="s">
        <v>2336</v>
      </c>
      <c r="B1258" s="58" t="s">
        <v>2</v>
      </c>
      <c r="D1258" s="58" t="s">
        <v>1906</v>
      </c>
      <c r="E1258" s="64">
        <v>41640</v>
      </c>
      <c r="F1258" s="64">
        <v>42004</v>
      </c>
      <c r="G1258" s="58" t="s">
        <v>1903</v>
      </c>
      <c r="H1258" s="58">
        <v>0</v>
      </c>
      <c r="I1258" s="58">
        <v>0</v>
      </c>
      <c r="J1258" s="58">
        <v>0</v>
      </c>
      <c r="K1258" s="58">
        <v>0</v>
      </c>
      <c r="L1258" s="58">
        <v>0</v>
      </c>
      <c r="M1258" s="58">
        <v>0.05</v>
      </c>
      <c r="N1258" s="58">
        <v>0.05</v>
      </c>
      <c r="O1258" s="58">
        <v>0.05</v>
      </c>
      <c r="P1258" s="58">
        <v>0.1</v>
      </c>
      <c r="Q1258" s="58">
        <v>0.1</v>
      </c>
      <c r="R1258" s="58">
        <v>0.1</v>
      </c>
      <c r="S1258" s="58">
        <v>0.1</v>
      </c>
      <c r="T1258" s="58">
        <v>0.2</v>
      </c>
      <c r="U1258" s="58">
        <v>0.1</v>
      </c>
      <c r="V1258" s="58">
        <v>0.1</v>
      </c>
      <c r="W1258" s="58">
        <v>0.1</v>
      </c>
      <c r="X1258" s="58">
        <v>0.1</v>
      </c>
      <c r="Y1258" s="58">
        <v>0.1</v>
      </c>
      <c r="Z1258" s="58">
        <v>0.05</v>
      </c>
      <c r="AA1258" s="58">
        <v>0.05</v>
      </c>
      <c r="AB1258" s="58">
        <v>0</v>
      </c>
      <c r="AC1258" s="58">
        <v>0</v>
      </c>
      <c r="AD1258" s="58">
        <v>0</v>
      </c>
      <c r="AE1258" s="58">
        <v>0</v>
      </c>
      <c r="AF1258" s="58" t="s">
        <v>3304</v>
      </c>
    </row>
    <row r="1259" spans="1:32">
      <c r="A1259" s="58" t="s">
        <v>2336</v>
      </c>
      <c r="B1259" s="58" t="s">
        <v>2</v>
      </c>
      <c r="D1259" s="58" t="s">
        <v>1904</v>
      </c>
      <c r="E1259" s="64">
        <v>41640</v>
      </c>
      <c r="F1259" s="64">
        <v>42004</v>
      </c>
      <c r="G1259" s="58" t="s">
        <v>1898</v>
      </c>
      <c r="H1259" s="58">
        <v>0</v>
      </c>
      <c r="I1259" s="58"/>
      <c r="J1259" s="58"/>
      <c r="K1259" s="58"/>
      <c r="L1259" s="58"/>
      <c r="M1259" s="58"/>
      <c r="N1259" s="58"/>
      <c r="O1259" s="58"/>
      <c r="P1259" s="58"/>
      <c r="Q1259" s="58"/>
      <c r="R1259" s="58"/>
      <c r="S1259" s="58"/>
      <c r="T1259" s="58"/>
      <c r="U1259" s="58"/>
      <c r="V1259" s="58"/>
      <c r="W1259" s="58"/>
      <c r="X1259" s="58"/>
      <c r="Y1259" s="58"/>
      <c r="Z1259" s="58"/>
      <c r="AA1259" s="58"/>
      <c r="AB1259" s="58"/>
      <c r="AC1259" s="58"/>
      <c r="AD1259" s="58"/>
      <c r="AE1259" s="58"/>
      <c r="AF1259" s="58" t="s">
        <v>3304</v>
      </c>
    </row>
    <row r="1260" spans="1:32">
      <c r="A1260" s="58" t="s">
        <v>2336</v>
      </c>
      <c r="B1260" s="58" t="s">
        <v>2</v>
      </c>
      <c r="D1260" s="58" t="s">
        <v>1905</v>
      </c>
      <c r="E1260" s="64">
        <v>41640</v>
      </c>
      <c r="F1260" s="64">
        <v>42004</v>
      </c>
      <c r="G1260" s="58" t="s">
        <v>1898</v>
      </c>
      <c r="H1260" s="58">
        <v>1</v>
      </c>
      <c r="I1260" s="58"/>
      <c r="J1260" s="58"/>
      <c r="K1260" s="58"/>
      <c r="L1260" s="58"/>
      <c r="M1260" s="58"/>
      <c r="N1260" s="58"/>
      <c r="O1260" s="58"/>
      <c r="P1260" s="58"/>
      <c r="Q1260" s="58"/>
      <c r="R1260" s="58"/>
      <c r="S1260" s="58"/>
      <c r="T1260" s="58"/>
      <c r="U1260" s="58"/>
      <c r="V1260" s="58"/>
      <c r="W1260" s="58"/>
      <c r="X1260" s="58"/>
      <c r="Y1260" s="58"/>
      <c r="Z1260" s="58"/>
      <c r="AA1260" s="58"/>
      <c r="AB1260" s="58"/>
      <c r="AC1260" s="58"/>
      <c r="AD1260" s="58"/>
      <c r="AE1260" s="58"/>
      <c r="AF1260" s="58" t="s">
        <v>3304</v>
      </c>
    </row>
    <row r="1261" spans="1:32">
      <c r="A1261" s="58" t="s">
        <v>2336</v>
      </c>
      <c r="B1261" s="58" t="s">
        <v>2</v>
      </c>
      <c r="D1261" s="58" t="s">
        <v>1966</v>
      </c>
      <c r="E1261" s="64">
        <v>41640</v>
      </c>
      <c r="F1261" s="64">
        <v>42004</v>
      </c>
      <c r="G1261" s="58" t="s">
        <v>1903</v>
      </c>
      <c r="H1261" s="58">
        <v>0</v>
      </c>
      <c r="I1261" s="58">
        <v>0</v>
      </c>
      <c r="J1261" s="58">
        <v>0</v>
      </c>
      <c r="K1261" s="58">
        <v>0</v>
      </c>
      <c r="L1261" s="58">
        <v>0</v>
      </c>
      <c r="M1261" s="58">
        <v>0.1</v>
      </c>
      <c r="N1261" s="58">
        <v>0.1</v>
      </c>
      <c r="O1261" s="58">
        <v>0.2</v>
      </c>
      <c r="P1261" s="58">
        <v>0.2</v>
      </c>
      <c r="Q1261" s="58">
        <v>0.2</v>
      </c>
      <c r="R1261" s="58">
        <v>0.2</v>
      </c>
      <c r="S1261" s="58">
        <v>0.2</v>
      </c>
      <c r="T1261" s="58">
        <v>0.7</v>
      </c>
      <c r="U1261" s="58">
        <v>0.2</v>
      </c>
      <c r="V1261" s="58">
        <v>0.2</v>
      </c>
      <c r="W1261" s="58">
        <v>0.2</v>
      </c>
      <c r="X1261" s="58">
        <v>0.2</v>
      </c>
      <c r="Y1261" s="58">
        <v>0.2</v>
      </c>
      <c r="Z1261" s="58">
        <v>0.1</v>
      </c>
      <c r="AA1261" s="58">
        <v>0.1</v>
      </c>
      <c r="AB1261" s="58">
        <v>0</v>
      </c>
      <c r="AC1261" s="58">
        <v>0</v>
      </c>
      <c r="AD1261" s="58">
        <v>0</v>
      </c>
      <c r="AE1261" s="58">
        <v>0</v>
      </c>
      <c r="AF1261" s="58" t="s">
        <v>3304</v>
      </c>
    </row>
    <row r="1262" spans="1:32">
      <c r="A1262" s="58" t="s">
        <v>2337</v>
      </c>
      <c r="B1262" s="58" t="s">
        <v>1901</v>
      </c>
      <c r="D1262" s="58" t="s">
        <v>1897</v>
      </c>
      <c r="E1262" s="64">
        <v>41640</v>
      </c>
      <c r="F1262" s="64">
        <v>42004</v>
      </c>
      <c r="G1262" s="58" t="s">
        <v>1903</v>
      </c>
      <c r="H1262" s="58">
        <v>0</v>
      </c>
      <c r="I1262" s="58">
        <v>0</v>
      </c>
      <c r="J1262" s="58">
        <v>0</v>
      </c>
      <c r="K1262" s="58">
        <v>0</v>
      </c>
      <c r="L1262" s="58">
        <v>0</v>
      </c>
      <c r="M1262" s="58">
        <v>0</v>
      </c>
      <c r="N1262" s="58">
        <v>0.5</v>
      </c>
      <c r="O1262" s="58">
        <v>1</v>
      </c>
      <c r="P1262" s="58">
        <v>1</v>
      </c>
      <c r="Q1262" s="58">
        <v>0.5</v>
      </c>
      <c r="R1262" s="58">
        <v>0.5</v>
      </c>
      <c r="S1262" s="58">
        <v>0.5</v>
      </c>
      <c r="T1262" s="58">
        <v>0</v>
      </c>
      <c r="U1262" s="58">
        <v>0.5</v>
      </c>
      <c r="V1262" s="58">
        <v>0.5</v>
      </c>
      <c r="W1262" s="58">
        <v>0.5</v>
      </c>
      <c r="X1262" s="58">
        <v>1</v>
      </c>
      <c r="Y1262" s="58">
        <v>0.5</v>
      </c>
      <c r="Z1262" s="58">
        <v>0.5</v>
      </c>
      <c r="AA1262" s="58">
        <v>1</v>
      </c>
      <c r="AB1262" s="58">
        <v>1</v>
      </c>
      <c r="AC1262" s="58">
        <v>0.5</v>
      </c>
      <c r="AD1262" s="58">
        <v>0.5</v>
      </c>
      <c r="AE1262" s="58">
        <v>0</v>
      </c>
      <c r="AF1262" s="58" t="s">
        <v>3304</v>
      </c>
    </row>
    <row r="1263" spans="1:32">
      <c r="A1263" s="58" t="s">
        <v>2338</v>
      </c>
      <c r="B1263" s="58" t="s">
        <v>2</v>
      </c>
      <c r="D1263" s="58" t="s">
        <v>1897</v>
      </c>
      <c r="E1263" s="64">
        <v>41640</v>
      </c>
      <c r="F1263" s="64">
        <v>42004</v>
      </c>
      <c r="G1263" s="58" t="s">
        <v>1903</v>
      </c>
      <c r="H1263" s="58">
        <v>0</v>
      </c>
      <c r="I1263" s="58">
        <v>0</v>
      </c>
      <c r="J1263" s="58">
        <v>0</v>
      </c>
      <c r="K1263" s="58">
        <v>0</v>
      </c>
      <c r="L1263" s="58">
        <v>0</v>
      </c>
      <c r="M1263" s="58">
        <v>0</v>
      </c>
      <c r="N1263" s="58">
        <v>0.5</v>
      </c>
      <c r="O1263" s="58">
        <v>1</v>
      </c>
      <c r="P1263" s="58">
        <v>1</v>
      </c>
      <c r="Q1263" s="58">
        <v>1</v>
      </c>
      <c r="R1263" s="58">
        <v>1</v>
      </c>
      <c r="S1263" s="58">
        <v>0.5</v>
      </c>
      <c r="T1263" s="58">
        <v>0</v>
      </c>
      <c r="U1263" s="58">
        <v>1</v>
      </c>
      <c r="V1263" s="58">
        <v>1</v>
      </c>
      <c r="W1263" s="58">
        <v>1</v>
      </c>
      <c r="X1263" s="58">
        <v>1</v>
      </c>
      <c r="Y1263" s="58">
        <v>1</v>
      </c>
      <c r="Z1263" s="58">
        <v>1</v>
      </c>
      <c r="AA1263" s="58">
        <v>1</v>
      </c>
      <c r="AB1263" s="58">
        <v>1</v>
      </c>
      <c r="AC1263" s="58">
        <v>1</v>
      </c>
      <c r="AD1263" s="58">
        <v>0.5</v>
      </c>
      <c r="AE1263" s="58">
        <v>0</v>
      </c>
      <c r="AF1263" s="58" t="s">
        <v>3304</v>
      </c>
    </row>
    <row r="1264" spans="1:32">
      <c r="A1264" s="58" t="s">
        <v>2339</v>
      </c>
      <c r="B1264" s="58" t="s">
        <v>1896</v>
      </c>
      <c r="D1264" s="58" t="s">
        <v>1897</v>
      </c>
      <c r="E1264" s="64">
        <v>41640</v>
      </c>
      <c r="F1264" s="64">
        <v>42004</v>
      </c>
      <c r="G1264" s="58" t="s">
        <v>1898</v>
      </c>
      <c r="H1264" s="58">
        <v>1</v>
      </c>
      <c r="I1264" s="58"/>
      <c r="J1264" s="58"/>
      <c r="K1264" s="58"/>
      <c r="L1264" s="58"/>
      <c r="M1264" s="58"/>
      <c r="N1264" s="58"/>
      <c r="O1264" s="58"/>
      <c r="P1264" s="58"/>
      <c r="Q1264" s="58"/>
      <c r="R1264" s="58"/>
      <c r="S1264" s="58"/>
      <c r="T1264" s="58"/>
      <c r="U1264" s="58"/>
      <c r="V1264" s="58"/>
      <c r="W1264" s="58"/>
      <c r="X1264" s="58"/>
      <c r="Y1264" s="58"/>
      <c r="Z1264" s="58"/>
      <c r="AA1264" s="58"/>
      <c r="AB1264" s="58"/>
      <c r="AC1264" s="58"/>
      <c r="AD1264" s="58"/>
      <c r="AE1264" s="58"/>
      <c r="AF1264" s="58" t="s">
        <v>3304</v>
      </c>
    </row>
    <row r="1265" spans="1:32">
      <c r="A1265" s="58" t="s">
        <v>2340</v>
      </c>
      <c r="B1265" s="58" t="s">
        <v>1896</v>
      </c>
      <c r="D1265" s="58" t="s">
        <v>1897</v>
      </c>
      <c r="E1265" s="64">
        <v>41640</v>
      </c>
      <c r="F1265" s="64">
        <v>42004</v>
      </c>
      <c r="G1265" s="58" t="s">
        <v>1903</v>
      </c>
      <c r="H1265" s="58">
        <v>1</v>
      </c>
      <c r="I1265" s="58">
        <v>1</v>
      </c>
      <c r="J1265" s="58">
        <v>1</v>
      </c>
      <c r="K1265" s="58">
        <v>1</v>
      </c>
      <c r="L1265" s="58">
        <v>1</v>
      </c>
      <c r="M1265" s="58">
        <v>1</v>
      </c>
      <c r="N1265" s="58">
        <v>1</v>
      </c>
      <c r="O1265" s="58">
        <v>0</v>
      </c>
      <c r="P1265" s="58">
        <v>0</v>
      </c>
      <c r="Q1265" s="58">
        <v>0</v>
      </c>
      <c r="R1265" s="58">
        <v>0</v>
      </c>
      <c r="S1265" s="58">
        <v>0</v>
      </c>
      <c r="T1265" s="58">
        <v>0</v>
      </c>
      <c r="U1265" s="58">
        <v>0</v>
      </c>
      <c r="V1265" s="58">
        <v>0</v>
      </c>
      <c r="W1265" s="58">
        <v>0</v>
      </c>
      <c r="X1265" s="58">
        <v>0</v>
      </c>
      <c r="Y1265" s="58">
        <v>0</v>
      </c>
      <c r="Z1265" s="58">
        <v>0</v>
      </c>
      <c r="AA1265" s="58">
        <v>1</v>
      </c>
      <c r="AB1265" s="58">
        <v>1</v>
      </c>
      <c r="AC1265" s="58">
        <v>1</v>
      </c>
      <c r="AD1265" s="58">
        <v>1</v>
      </c>
      <c r="AE1265" s="58">
        <v>1</v>
      </c>
      <c r="AF1265" s="58" t="s">
        <v>3304</v>
      </c>
    </row>
    <row r="1266" spans="1:32">
      <c r="A1266" s="58" t="s">
        <v>2341</v>
      </c>
      <c r="B1266" s="58" t="s">
        <v>1896</v>
      </c>
      <c r="D1266" s="58" t="s">
        <v>1897</v>
      </c>
      <c r="E1266" s="64">
        <v>41640</v>
      </c>
      <c r="F1266" s="64">
        <v>42004</v>
      </c>
      <c r="G1266" s="58" t="s">
        <v>1898</v>
      </c>
      <c r="H1266" s="58">
        <v>1</v>
      </c>
      <c r="I1266" s="58"/>
      <c r="J1266" s="58"/>
      <c r="K1266" s="58"/>
      <c r="L1266" s="58"/>
      <c r="M1266" s="58"/>
      <c r="N1266" s="58"/>
      <c r="O1266" s="58"/>
      <c r="P1266" s="58"/>
      <c r="Q1266" s="58"/>
      <c r="R1266" s="58"/>
      <c r="S1266" s="58"/>
      <c r="T1266" s="58"/>
      <c r="U1266" s="58"/>
      <c r="V1266" s="58"/>
      <c r="W1266" s="58"/>
      <c r="X1266" s="58"/>
      <c r="Y1266" s="58"/>
      <c r="Z1266" s="58"/>
      <c r="AA1266" s="58"/>
      <c r="AB1266" s="58"/>
      <c r="AC1266" s="58"/>
      <c r="AD1266" s="58"/>
      <c r="AE1266" s="58"/>
      <c r="AF1266" s="58" t="s">
        <v>3304</v>
      </c>
    </row>
    <row r="1267" spans="1:32">
      <c r="A1267" s="58" t="s">
        <v>2342</v>
      </c>
      <c r="B1267" s="58" t="s">
        <v>2114</v>
      </c>
      <c r="D1267" s="58" t="s">
        <v>1897</v>
      </c>
      <c r="E1267" s="64">
        <v>41640</v>
      </c>
      <c r="F1267" s="64">
        <v>42004</v>
      </c>
      <c r="G1267" s="58" t="s">
        <v>1898</v>
      </c>
      <c r="H1267" s="58">
        <v>1</v>
      </c>
      <c r="I1267" s="58"/>
      <c r="J1267" s="58"/>
      <c r="K1267" s="58"/>
      <c r="L1267" s="58"/>
      <c r="M1267" s="58"/>
      <c r="N1267" s="58"/>
      <c r="O1267" s="58"/>
      <c r="P1267" s="58"/>
      <c r="Q1267" s="58"/>
      <c r="R1267" s="58"/>
      <c r="S1267" s="58"/>
      <c r="T1267" s="58"/>
      <c r="U1267" s="58"/>
      <c r="V1267" s="58"/>
      <c r="W1267" s="58"/>
      <c r="X1267" s="58"/>
      <c r="Y1267" s="58"/>
      <c r="Z1267" s="58"/>
      <c r="AA1267" s="58"/>
      <c r="AB1267" s="58"/>
      <c r="AC1267" s="58"/>
      <c r="AD1267" s="58"/>
      <c r="AE1267" s="58"/>
      <c r="AF1267" s="58" t="s">
        <v>3304</v>
      </c>
    </row>
    <row r="1268" spans="1:32">
      <c r="A1268" s="58" t="s">
        <v>2343</v>
      </c>
      <c r="B1268" s="58" t="s">
        <v>1901</v>
      </c>
      <c r="D1268" s="58" t="s">
        <v>1906</v>
      </c>
      <c r="E1268" s="64">
        <v>41640</v>
      </c>
      <c r="F1268" s="64">
        <v>42004</v>
      </c>
      <c r="G1268" s="58" t="s">
        <v>1903</v>
      </c>
      <c r="H1268" s="58">
        <v>0.17</v>
      </c>
      <c r="I1268" s="58">
        <v>0.17</v>
      </c>
      <c r="J1268" s="58">
        <v>0.17</v>
      </c>
      <c r="K1268" s="58">
        <v>0.17</v>
      </c>
      <c r="L1268" s="58">
        <v>0.17</v>
      </c>
      <c r="M1268" s="58">
        <v>0.17</v>
      </c>
      <c r="N1268" s="58">
        <v>0.3</v>
      </c>
      <c r="O1268" s="58">
        <v>0.62</v>
      </c>
      <c r="P1268" s="58">
        <v>0.9</v>
      </c>
      <c r="Q1268" s="58">
        <v>0.62</v>
      </c>
      <c r="R1268" s="58">
        <v>0.13</v>
      </c>
      <c r="S1268" s="58">
        <v>0.13</v>
      </c>
      <c r="T1268" s="58">
        <v>0.13</v>
      </c>
      <c r="U1268" s="58">
        <v>0.13</v>
      </c>
      <c r="V1268" s="58">
        <v>0.13</v>
      </c>
      <c r="W1268" s="58">
        <v>0.13</v>
      </c>
      <c r="X1268" s="58">
        <v>0.21</v>
      </c>
      <c r="Y1268" s="58">
        <v>0.4</v>
      </c>
      <c r="Z1268" s="58">
        <v>0.48</v>
      </c>
      <c r="AA1268" s="58">
        <v>0.46</v>
      </c>
      <c r="AB1268" s="58">
        <v>0.62</v>
      </c>
      <c r="AC1268" s="58">
        <v>0.69</v>
      </c>
      <c r="AD1268" s="58">
        <v>0.34</v>
      </c>
      <c r="AE1268" s="58">
        <v>0.17</v>
      </c>
      <c r="AF1268" s="58" t="s">
        <v>3304</v>
      </c>
    </row>
    <row r="1269" spans="1:32">
      <c r="A1269" s="58" t="s">
        <v>2343</v>
      </c>
      <c r="B1269" s="58" t="s">
        <v>1901</v>
      </c>
      <c r="D1269" s="58" t="s">
        <v>1904</v>
      </c>
      <c r="E1269" s="64">
        <v>41640</v>
      </c>
      <c r="F1269" s="64">
        <v>42004</v>
      </c>
      <c r="G1269" s="58" t="s">
        <v>1898</v>
      </c>
      <c r="H1269" s="58">
        <v>0</v>
      </c>
      <c r="I1269" s="58"/>
      <c r="J1269" s="58"/>
      <c r="K1269" s="58"/>
      <c r="L1269" s="58"/>
      <c r="M1269" s="58"/>
      <c r="N1269" s="58"/>
      <c r="O1269" s="58"/>
      <c r="P1269" s="58"/>
      <c r="Q1269" s="58"/>
      <c r="R1269" s="58"/>
      <c r="S1269" s="58"/>
      <c r="T1269" s="58"/>
      <c r="U1269" s="58"/>
      <c r="V1269" s="58"/>
      <c r="W1269" s="58"/>
      <c r="X1269" s="58"/>
      <c r="Y1269" s="58"/>
      <c r="Z1269" s="58"/>
      <c r="AA1269" s="58"/>
      <c r="AB1269" s="58"/>
      <c r="AC1269" s="58"/>
      <c r="AD1269" s="58"/>
      <c r="AE1269" s="58"/>
      <c r="AF1269" s="58" t="s">
        <v>3304</v>
      </c>
    </row>
    <row r="1270" spans="1:32">
      <c r="A1270" s="58" t="s">
        <v>2343</v>
      </c>
      <c r="B1270" s="58" t="s">
        <v>1901</v>
      </c>
      <c r="D1270" s="58" t="s">
        <v>1905</v>
      </c>
      <c r="E1270" s="64">
        <v>41640</v>
      </c>
      <c r="F1270" s="64">
        <v>42004</v>
      </c>
      <c r="G1270" s="58" t="s">
        <v>1898</v>
      </c>
      <c r="H1270" s="58">
        <v>1</v>
      </c>
      <c r="I1270" s="58"/>
      <c r="J1270" s="58"/>
      <c r="K1270" s="58"/>
      <c r="L1270" s="58"/>
      <c r="M1270" s="58"/>
      <c r="N1270" s="58"/>
      <c r="O1270" s="58"/>
      <c r="P1270" s="58"/>
      <c r="Q1270" s="58"/>
      <c r="R1270" s="58"/>
      <c r="S1270" s="58"/>
      <c r="T1270" s="58"/>
      <c r="U1270" s="58"/>
      <c r="V1270" s="58"/>
      <c r="W1270" s="58"/>
      <c r="X1270" s="58"/>
      <c r="Y1270" s="58"/>
      <c r="Z1270" s="58"/>
      <c r="AA1270" s="58"/>
      <c r="AB1270" s="58"/>
      <c r="AC1270" s="58"/>
      <c r="AD1270" s="58"/>
      <c r="AE1270" s="58"/>
      <c r="AF1270" s="58" t="s">
        <v>3304</v>
      </c>
    </row>
    <row r="1271" spans="1:32">
      <c r="A1271" s="58" t="s">
        <v>2343</v>
      </c>
      <c r="B1271" s="58" t="s">
        <v>1901</v>
      </c>
      <c r="D1271" s="58" t="s">
        <v>1966</v>
      </c>
      <c r="E1271" s="64">
        <v>41640</v>
      </c>
      <c r="F1271" s="64">
        <v>42004</v>
      </c>
      <c r="G1271" s="58" t="s">
        <v>1903</v>
      </c>
      <c r="H1271" s="58">
        <v>0.17</v>
      </c>
      <c r="I1271" s="58">
        <v>0.17</v>
      </c>
      <c r="J1271" s="58">
        <v>0.17</v>
      </c>
      <c r="K1271" s="58">
        <v>0.17</v>
      </c>
      <c r="L1271" s="58">
        <v>0.17</v>
      </c>
      <c r="M1271" s="58">
        <v>0.17</v>
      </c>
      <c r="N1271" s="58">
        <v>0.62</v>
      </c>
      <c r="O1271" s="58">
        <v>0.9</v>
      </c>
      <c r="P1271" s="58">
        <v>0.43</v>
      </c>
      <c r="Q1271" s="58">
        <v>0.43</v>
      </c>
      <c r="R1271" s="58">
        <v>0.12</v>
      </c>
      <c r="S1271" s="58">
        <v>0.12</v>
      </c>
      <c r="T1271" s="58">
        <v>0.12</v>
      </c>
      <c r="U1271" s="58">
        <v>0.12</v>
      </c>
      <c r="V1271" s="58">
        <v>0.12</v>
      </c>
      <c r="W1271" s="58">
        <v>0.12</v>
      </c>
      <c r="X1271" s="58">
        <v>0.19</v>
      </c>
      <c r="Y1271" s="58">
        <v>0.48</v>
      </c>
      <c r="Z1271" s="58">
        <v>0.48</v>
      </c>
      <c r="AA1271" s="58">
        <v>0.46</v>
      </c>
      <c r="AB1271" s="58">
        <v>0.62</v>
      </c>
      <c r="AC1271" s="58">
        <v>0.69</v>
      </c>
      <c r="AD1271" s="58">
        <v>0.34</v>
      </c>
      <c r="AE1271" s="58">
        <v>0.17</v>
      </c>
      <c r="AF1271" s="58" t="s">
        <v>3304</v>
      </c>
    </row>
    <row r="1272" spans="1:32">
      <c r="A1272" s="58" t="s">
        <v>2344</v>
      </c>
      <c r="B1272" s="58" t="s">
        <v>1901</v>
      </c>
      <c r="D1272" s="58" t="s">
        <v>1906</v>
      </c>
      <c r="E1272" s="64">
        <v>41640</v>
      </c>
      <c r="F1272" s="64">
        <v>42004</v>
      </c>
      <c r="G1272" s="58" t="s">
        <v>1903</v>
      </c>
      <c r="H1272" s="58">
        <v>0.2</v>
      </c>
      <c r="I1272" s="58">
        <v>0.2</v>
      </c>
      <c r="J1272" s="58">
        <v>0.2</v>
      </c>
      <c r="K1272" s="58">
        <v>0.2</v>
      </c>
      <c r="L1272" s="58">
        <v>0.2</v>
      </c>
      <c r="M1272" s="58">
        <v>0.2</v>
      </c>
      <c r="N1272" s="58">
        <v>0.3</v>
      </c>
      <c r="O1272" s="58">
        <v>0.62</v>
      </c>
      <c r="P1272" s="58">
        <v>0.9</v>
      </c>
      <c r="Q1272" s="58">
        <v>0.62</v>
      </c>
      <c r="R1272" s="58">
        <v>0.28999999999999998</v>
      </c>
      <c r="S1272" s="58">
        <v>0.28999999999999998</v>
      </c>
      <c r="T1272" s="58">
        <v>0.28999999999999998</v>
      </c>
      <c r="U1272" s="58">
        <v>0.28999999999999998</v>
      </c>
      <c r="V1272" s="58">
        <v>0.28999999999999998</v>
      </c>
      <c r="W1272" s="58">
        <v>0.28999999999999998</v>
      </c>
      <c r="X1272" s="58">
        <v>0.28999999999999998</v>
      </c>
      <c r="Y1272" s="58">
        <v>0.43</v>
      </c>
      <c r="Z1272" s="58">
        <v>0.51</v>
      </c>
      <c r="AA1272" s="58">
        <v>0.49</v>
      </c>
      <c r="AB1272" s="58">
        <v>0.66</v>
      </c>
      <c r="AC1272" s="58">
        <v>0.7</v>
      </c>
      <c r="AD1272" s="58">
        <v>0.35</v>
      </c>
      <c r="AE1272" s="58">
        <v>0.2</v>
      </c>
      <c r="AF1272" s="58" t="s">
        <v>3304</v>
      </c>
    </row>
    <row r="1273" spans="1:32">
      <c r="A1273" s="58" t="s">
        <v>2344</v>
      </c>
      <c r="B1273" s="58" t="s">
        <v>1901</v>
      </c>
      <c r="D1273" s="58" t="s">
        <v>1904</v>
      </c>
      <c r="E1273" s="64">
        <v>41640</v>
      </c>
      <c r="F1273" s="64">
        <v>42004</v>
      </c>
      <c r="G1273" s="58" t="s">
        <v>1898</v>
      </c>
      <c r="H1273" s="58">
        <v>0</v>
      </c>
      <c r="I1273" s="58"/>
      <c r="J1273" s="58"/>
      <c r="K1273" s="58"/>
      <c r="L1273" s="58"/>
      <c r="M1273" s="58"/>
      <c r="N1273" s="58"/>
      <c r="O1273" s="58"/>
      <c r="P1273" s="58"/>
      <c r="Q1273" s="58"/>
      <c r="R1273" s="58"/>
      <c r="S1273" s="58"/>
      <c r="T1273" s="58"/>
      <c r="U1273" s="58"/>
      <c r="V1273" s="58"/>
      <c r="W1273" s="58"/>
      <c r="X1273" s="58"/>
      <c r="Y1273" s="58"/>
      <c r="Z1273" s="58"/>
      <c r="AA1273" s="58"/>
      <c r="AB1273" s="58"/>
      <c r="AC1273" s="58"/>
      <c r="AD1273" s="58"/>
      <c r="AE1273" s="58"/>
      <c r="AF1273" s="58" t="s">
        <v>3304</v>
      </c>
    </row>
    <row r="1274" spans="1:32">
      <c r="A1274" s="58" t="s">
        <v>2344</v>
      </c>
      <c r="B1274" s="58" t="s">
        <v>1901</v>
      </c>
      <c r="D1274" s="58" t="s">
        <v>1905</v>
      </c>
      <c r="E1274" s="64">
        <v>41640</v>
      </c>
      <c r="F1274" s="64">
        <v>42004</v>
      </c>
      <c r="G1274" s="58" t="s">
        <v>1898</v>
      </c>
      <c r="H1274" s="58">
        <v>1</v>
      </c>
      <c r="I1274" s="58"/>
      <c r="J1274" s="58"/>
      <c r="K1274" s="58"/>
      <c r="L1274" s="58"/>
      <c r="M1274" s="58"/>
      <c r="N1274" s="58"/>
      <c r="O1274" s="58"/>
      <c r="P1274" s="58"/>
      <c r="Q1274" s="58"/>
      <c r="R1274" s="58"/>
      <c r="S1274" s="58"/>
      <c r="T1274" s="58"/>
      <c r="U1274" s="58"/>
      <c r="V1274" s="58"/>
      <c r="W1274" s="58"/>
      <c r="X1274" s="58"/>
      <c r="Y1274" s="58"/>
      <c r="Z1274" s="58"/>
      <c r="AA1274" s="58"/>
      <c r="AB1274" s="58"/>
      <c r="AC1274" s="58"/>
      <c r="AD1274" s="58"/>
      <c r="AE1274" s="58"/>
      <c r="AF1274" s="58" t="s">
        <v>3304</v>
      </c>
    </row>
    <row r="1275" spans="1:32">
      <c r="A1275" s="58" t="s">
        <v>2344</v>
      </c>
      <c r="B1275" s="58" t="s">
        <v>1901</v>
      </c>
      <c r="D1275" s="58" t="s">
        <v>1966</v>
      </c>
      <c r="E1275" s="64">
        <v>41640</v>
      </c>
      <c r="F1275" s="64">
        <v>42004</v>
      </c>
      <c r="G1275" s="58" t="s">
        <v>1903</v>
      </c>
      <c r="H1275" s="58">
        <v>0.2</v>
      </c>
      <c r="I1275" s="58">
        <v>0.2</v>
      </c>
      <c r="J1275" s="58">
        <v>0.2</v>
      </c>
      <c r="K1275" s="58">
        <v>0.2</v>
      </c>
      <c r="L1275" s="58">
        <v>0.2</v>
      </c>
      <c r="M1275" s="58">
        <v>0.2</v>
      </c>
      <c r="N1275" s="58">
        <v>0.62</v>
      </c>
      <c r="O1275" s="58">
        <v>0.9</v>
      </c>
      <c r="P1275" s="58">
        <v>0.43</v>
      </c>
      <c r="Q1275" s="58">
        <v>0.43</v>
      </c>
      <c r="R1275" s="58">
        <v>0.26</v>
      </c>
      <c r="S1275" s="58">
        <v>0.26</v>
      </c>
      <c r="T1275" s="58">
        <v>0.26</v>
      </c>
      <c r="U1275" s="58">
        <v>0.26</v>
      </c>
      <c r="V1275" s="58">
        <v>0.26</v>
      </c>
      <c r="W1275" s="58">
        <v>0.26</v>
      </c>
      <c r="X1275" s="58">
        <v>0.26</v>
      </c>
      <c r="Y1275" s="58">
        <v>0.51</v>
      </c>
      <c r="Z1275" s="58">
        <v>0.51</v>
      </c>
      <c r="AA1275" s="58">
        <v>0.49</v>
      </c>
      <c r="AB1275" s="58">
        <v>0.66</v>
      </c>
      <c r="AC1275" s="58">
        <v>0.7</v>
      </c>
      <c r="AD1275" s="58">
        <v>0.35</v>
      </c>
      <c r="AE1275" s="58">
        <v>0.2</v>
      </c>
      <c r="AF1275" s="58" t="s">
        <v>3304</v>
      </c>
    </row>
    <row r="1276" spans="1:32">
      <c r="A1276" s="58" t="s">
        <v>2345</v>
      </c>
      <c r="B1276" s="58" t="s">
        <v>2</v>
      </c>
      <c r="D1276" s="58" t="s">
        <v>1906</v>
      </c>
      <c r="E1276" s="64">
        <v>41640</v>
      </c>
      <c r="F1276" s="64">
        <v>42004</v>
      </c>
      <c r="G1276" s="58" t="s">
        <v>1903</v>
      </c>
      <c r="H1276" s="58">
        <v>0.65</v>
      </c>
      <c r="I1276" s="58">
        <v>0.65</v>
      </c>
      <c r="J1276" s="58">
        <v>0.65</v>
      </c>
      <c r="K1276" s="58">
        <v>0.65</v>
      </c>
      <c r="L1276" s="58">
        <v>0.65</v>
      </c>
      <c r="M1276" s="58">
        <v>0.65</v>
      </c>
      <c r="N1276" s="58">
        <v>0.5</v>
      </c>
      <c r="O1276" s="58">
        <v>0.34</v>
      </c>
      <c r="P1276" s="58">
        <v>0.34</v>
      </c>
      <c r="Q1276" s="58">
        <v>0.2</v>
      </c>
      <c r="R1276" s="58">
        <v>0.2</v>
      </c>
      <c r="S1276" s="58">
        <v>0.2</v>
      </c>
      <c r="T1276" s="58">
        <v>0.2</v>
      </c>
      <c r="U1276" s="58">
        <v>0.2</v>
      </c>
      <c r="V1276" s="58">
        <v>0.2</v>
      </c>
      <c r="W1276" s="58">
        <v>0.2</v>
      </c>
      <c r="X1276" s="58">
        <v>0.2</v>
      </c>
      <c r="Y1276" s="58">
        <v>0.34</v>
      </c>
      <c r="Z1276" s="58">
        <v>0.35</v>
      </c>
      <c r="AA1276" s="58">
        <v>0.65</v>
      </c>
      <c r="AB1276" s="58">
        <v>0.65</v>
      </c>
      <c r="AC1276" s="58">
        <v>0.5</v>
      </c>
      <c r="AD1276" s="58">
        <v>0.5</v>
      </c>
      <c r="AE1276" s="58">
        <v>0.5</v>
      </c>
      <c r="AF1276" s="58" t="s">
        <v>3304</v>
      </c>
    </row>
    <row r="1277" spans="1:32">
      <c r="A1277" s="58" t="s">
        <v>2345</v>
      </c>
      <c r="B1277" s="58" t="s">
        <v>2</v>
      </c>
      <c r="D1277" s="58" t="s">
        <v>1904</v>
      </c>
      <c r="E1277" s="64">
        <v>41640</v>
      </c>
      <c r="F1277" s="64">
        <v>42004</v>
      </c>
      <c r="G1277" s="58" t="s">
        <v>1898</v>
      </c>
      <c r="H1277" s="58">
        <v>0</v>
      </c>
      <c r="I1277" s="58"/>
      <c r="J1277" s="58"/>
      <c r="K1277" s="58"/>
      <c r="L1277" s="58"/>
      <c r="M1277" s="58"/>
      <c r="N1277" s="58"/>
      <c r="O1277" s="58"/>
      <c r="P1277" s="58"/>
      <c r="Q1277" s="58"/>
      <c r="R1277" s="58"/>
      <c r="S1277" s="58"/>
      <c r="T1277" s="58"/>
      <c r="U1277" s="58"/>
      <c r="V1277" s="58"/>
      <c r="W1277" s="58"/>
      <c r="X1277" s="58"/>
      <c r="Y1277" s="58"/>
      <c r="Z1277" s="58"/>
      <c r="AA1277" s="58"/>
      <c r="AB1277" s="58"/>
      <c r="AC1277" s="58"/>
      <c r="AD1277" s="58"/>
      <c r="AE1277" s="58"/>
      <c r="AF1277" s="58" t="s">
        <v>3304</v>
      </c>
    </row>
    <row r="1278" spans="1:32">
      <c r="A1278" s="58" t="s">
        <v>2345</v>
      </c>
      <c r="B1278" s="58" t="s">
        <v>2</v>
      </c>
      <c r="D1278" s="58" t="s">
        <v>1905</v>
      </c>
      <c r="E1278" s="64">
        <v>41640</v>
      </c>
      <c r="F1278" s="64">
        <v>42004</v>
      </c>
      <c r="G1278" s="58" t="s">
        <v>1898</v>
      </c>
      <c r="H1278" s="58">
        <v>1</v>
      </c>
      <c r="I1278" s="58"/>
      <c r="J1278" s="58"/>
      <c r="K1278" s="58"/>
      <c r="L1278" s="58"/>
      <c r="M1278" s="58"/>
      <c r="N1278" s="58"/>
      <c r="O1278" s="58"/>
      <c r="P1278" s="58"/>
      <c r="Q1278" s="58"/>
      <c r="R1278" s="58"/>
      <c r="S1278" s="58"/>
      <c r="T1278" s="58"/>
      <c r="U1278" s="58"/>
      <c r="V1278" s="58"/>
      <c r="W1278" s="58"/>
      <c r="X1278" s="58"/>
      <c r="Y1278" s="58"/>
      <c r="Z1278" s="58"/>
      <c r="AA1278" s="58"/>
      <c r="AB1278" s="58"/>
      <c r="AC1278" s="58"/>
      <c r="AD1278" s="58"/>
      <c r="AE1278" s="58"/>
      <c r="AF1278" s="58" t="s">
        <v>3304</v>
      </c>
    </row>
    <row r="1279" spans="1:32">
      <c r="A1279" s="58" t="s">
        <v>2345</v>
      </c>
      <c r="B1279" s="58" t="s">
        <v>2</v>
      </c>
      <c r="D1279" s="58" t="s">
        <v>1966</v>
      </c>
      <c r="E1279" s="64">
        <v>41640</v>
      </c>
      <c r="F1279" s="64">
        <v>42004</v>
      </c>
      <c r="G1279" s="58" t="s">
        <v>1903</v>
      </c>
      <c r="H1279" s="58">
        <v>0.65</v>
      </c>
      <c r="I1279" s="58">
        <v>0.65</v>
      </c>
      <c r="J1279" s="58">
        <v>0.65</v>
      </c>
      <c r="K1279" s="58">
        <v>0.65</v>
      </c>
      <c r="L1279" s="58">
        <v>0.65</v>
      </c>
      <c r="M1279" s="58">
        <v>0.65</v>
      </c>
      <c r="N1279" s="58">
        <v>0.5</v>
      </c>
      <c r="O1279" s="58">
        <v>0.28000000000000003</v>
      </c>
      <c r="P1279" s="58">
        <v>0.28000000000000003</v>
      </c>
      <c r="Q1279" s="58">
        <v>0.13</v>
      </c>
      <c r="R1279" s="58">
        <v>0.13</v>
      </c>
      <c r="S1279" s="58">
        <v>0.13</v>
      </c>
      <c r="T1279" s="58">
        <v>0.13</v>
      </c>
      <c r="U1279" s="58">
        <v>0.13</v>
      </c>
      <c r="V1279" s="58">
        <v>0.13</v>
      </c>
      <c r="W1279" s="58">
        <v>0.2</v>
      </c>
      <c r="X1279" s="58">
        <v>0.35</v>
      </c>
      <c r="Y1279" s="58">
        <v>0.35</v>
      </c>
      <c r="Z1279" s="58">
        <v>0.35</v>
      </c>
      <c r="AA1279" s="58">
        <v>0.5</v>
      </c>
      <c r="AB1279" s="58">
        <v>0.5</v>
      </c>
      <c r="AC1279" s="58">
        <v>0.57999999999999996</v>
      </c>
      <c r="AD1279" s="58">
        <v>0.65</v>
      </c>
      <c r="AE1279" s="58">
        <v>0.65</v>
      </c>
      <c r="AF1279" s="58" t="s">
        <v>3304</v>
      </c>
    </row>
    <row r="1280" spans="1:32">
      <c r="A1280" s="58" t="s">
        <v>2346</v>
      </c>
      <c r="B1280" s="58" t="s">
        <v>1910</v>
      </c>
      <c r="D1280" s="58" t="s">
        <v>1897</v>
      </c>
      <c r="E1280" s="64">
        <v>41640</v>
      </c>
      <c r="F1280" s="64">
        <v>42004</v>
      </c>
      <c r="G1280" s="58" t="s">
        <v>1903</v>
      </c>
      <c r="H1280" s="58">
        <v>0.2</v>
      </c>
      <c r="I1280" s="58">
        <v>0.15</v>
      </c>
      <c r="J1280" s="58">
        <v>0.15</v>
      </c>
      <c r="K1280" s="58">
        <v>0.15</v>
      </c>
      <c r="L1280" s="58">
        <v>0.2</v>
      </c>
      <c r="M1280" s="58">
        <v>0.25</v>
      </c>
      <c r="N1280" s="58">
        <v>0.35</v>
      </c>
      <c r="O1280" s="58">
        <v>0.6</v>
      </c>
      <c r="P1280" s="58">
        <v>0.8</v>
      </c>
      <c r="Q1280" s="58">
        <v>0.55000000000000004</v>
      </c>
      <c r="R1280" s="58">
        <v>0.4</v>
      </c>
      <c r="S1280" s="58">
        <v>0.3</v>
      </c>
      <c r="T1280" s="58">
        <v>0.2</v>
      </c>
      <c r="U1280" s="58">
        <v>0.2</v>
      </c>
      <c r="V1280" s="58">
        <v>0.2</v>
      </c>
      <c r="W1280" s="58">
        <v>0.2</v>
      </c>
      <c r="X1280" s="58">
        <v>0.2</v>
      </c>
      <c r="Y1280" s="58">
        <v>0.25</v>
      </c>
      <c r="Z1280" s="58">
        <v>0.3</v>
      </c>
      <c r="AA1280" s="58">
        <v>0.4</v>
      </c>
      <c r="AB1280" s="58">
        <v>0.4</v>
      </c>
      <c r="AC1280" s="58">
        <v>0.4</v>
      </c>
      <c r="AD1280" s="58">
        <v>0.6</v>
      </c>
      <c r="AE1280" s="58">
        <v>0.35</v>
      </c>
      <c r="AF1280" s="58" t="s">
        <v>3304</v>
      </c>
    </row>
    <row r="1281" spans="1:32">
      <c r="A1281" s="58" t="s">
        <v>2346</v>
      </c>
      <c r="B1281" s="58" t="s">
        <v>1910</v>
      </c>
      <c r="D1281" s="58" t="s">
        <v>1966</v>
      </c>
      <c r="E1281" s="64">
        <v>41640</v>
      </c>
      <c r="F1281" s="64">
        <v>42004</v>
      </c>
      <c r="G1281" s="58" t="s">
        <v>1903</v>
      </c>
      <c r="H1281" s="58">
        <v>0.2</v>
      </c>
      <c r="I1281" s="58">
        <v>0.15</v>
      </c>
      <c r="J1281" s="58">
        <v>0.15</v>
      </c>
      <c r="K1281" s="58">
        <v>0.15</v>
      </c>
      <c r="L1281" s="58">
        <v>0.2</v>
      </c>
      <c r="M1281" s="58">
        <v>0.35</v>
      </c>
      <c r="N1281" s="58">
        <v>0.6</v>
      </c>
      <c r="O1281" s="58">
        <v>0.8</v>
      </c>
      <c r="P1281" s="58">
        <v>0.55000000000000004</v>
      </c>
      <c r="Q1281" s="58">
        <v>0.4</v>
      </c>
      <c r="R1281" s="58">
        <v>0.3</v>
      </c>
      <c r="S1281" s="58">
        <v>0.2</v>
      </c>
      <c r="T1281" s="58">
        <v>0.2</v>
      </c>
      <c r="U1281" s="58">
        <v>0.2</v>
      </c>
      <c r="V1281" s="58">
        <v>0.2</v>
      </c>
      <c r="W1281" s="58">
        <v>0.2</v>
      </c>
      <c r="X1281" s="58">
        <v>0.2</v>
      </c>
      <c r="Y1281" s="58">
        <v>0.3</v>
      </c>
      <c r="Z1281" s="58">
        <v>0.55000000000000004</v>
      </c>
      <c r="AA1281" s="58">
        <v>0.4</v>
      </c>
      <c r="AB1281" s="58">
        <v>0.4</v>
      </c>
      <c r="AC1281" s="58">
        <v>0.6</v>
      </c>
      <c r="AD1281" s="58">
        <v>0.45</v>
      </c>
      <c r="AE1281" s="58">
        <v>0.25</v>
      </c>
      <c r="AF1281" s="58" t="s">
        <v>3304</v>
      </c>
    </row>
    <row r="1282" spans="1:32">
      <c r="A1282" s="58" t="s">
        <v>2347</v>
      </c>
      <c r="B1282" s="58" t="s">
        <v>1896</v>
      </c>
      <c r="C1282" s="58" t="s">
        <v>1914</v>
      </c>
      <c r="D1282" s="58" t="s">
        <v>1897</v>
      </c>
      <c r="E1282" s="64">
        <v>41640</v>
      </c>
      <c r="F1282" s="64">
        <v>42004</v>
      </c>
      <c r="G1282" s="58" t="s">
        <v>1898</v>
      </c>
      <c r="H1282" s="58">
        <v>16</v>
      </c>
      <c r="I1282" s="58"/>
      <c r="J1282" s="58"/>
      <c r="K1282" s="58"/>
      <c r="L1282" s="58"/>
      <c r="M1282" s="58"/>
      <c r="N1282" s="58"/>
      <c r="O1282" s="58"/>
      <c r="P1282" s="58"/>
      <c r="Q1282" s="58"/>
      <c r="R1282" s="58"/>
      <c r="S1282" s="58"/>
      <c r="T1282" s="58"/>
      <c r="U1282" s="58"/>
      <c r="V1282" s="58"/>
      <c r="W1282" s="58"/>
      <c r="X1282" s="58"/>
      <c r="Y1282" s="58"/>
      <c r="Z1282" s="58"/>
      <c r="AA1282" s="58"/>
      <c r="AB1282" s="58"/>
      <c r="AC1282" s="58"/>
      <c r="AD1282" s="58"/>
      <c r="AE1282" s="58"/>
      <c r="AF1282" s="58" t="s">
        <v>3304</v>
      </c>
    </row>
    <row r="1283" spans="1:32">
      <c r="A1283" s="58" t="s">
        <v>2348</v>
      </c>
      <c r="B1283" s="58" t="s">
        <v>1952</v>
      </c>
      <c r="D1283" s="58" t="s">
        <v>1897</v>
      </c>
      <c r="E1283" s="64">
        <v>41640</v>
      </c>
      <c r="F1283" s="64">
        <v>42004</v>
      </c>
      <c r="G1283" s="58" t="s">
        <v>1898</v>
      </c>
      <c r="H1283" s="58">
        <v>1</v>
      </c>
      <c r="I1283" s="58"/>
      <c r="J1283" s="58"/>
      <c r="K1283" s="58"/>
      <c r="L1283" s="58"/>
      <c r="M1283" s="58"/>
      <c r="N1283" s="58"/>
      <c r="O1283" s="58"/>
      <c r="P1283" s="58"/>
      <c r="Q1283" s="58"/>
      <c r="R1283" s="58"/>
      <c r="S1283" s="58"/>
      <c r="T1283" s="58"/>
      <c r="U1283" s="58"/>
      <c r="V1283" s="58"/>
      <c r="W1283" s="58"/>
      <c r="X1283" s="58"/>
      <c r="Y1283" s="58"/>
      <c r="Z1283" s="58"/>
      <c r="AA1283" s="58"/>
      <c r="AB1283" s="58"/>
      <c r="AC1283" s="58"/>
      <c r="AD1283" s="58"/>
      <c r="AE1283" s="58"/>
      <c r="AF1283" s="58" t="s">
        <v>3304</v>
      </c>
    </row>
    <row r="1284" spans="1:32">
      <c r="A1284" s="58" t="s">
        <v>2349</v>
      </c>
      <c r="B1284" s="58" t="s">
        <v>1913</v>
      </c>
      <c r="C1284" s="58" t="s">
        <v>1914</v>
      </c>
      <c r="D1284" s="58" t="s">
        <v>1897</v>
      </c>
      <c r="E1284" s="64">
        <v>41640</v>
      </c>
      <c r="F1284" s="64">
        <v>42004</v>
      </c>
      <c r="G1284" s="58" t="s">
        <v>1898</v>
      </c>
      <c r="H1284" s="58">
        <v>21</v>
      </c>
      <c r="I1284" s="58"/>
      <c r="J1284" s="58"/>
      <c r="K1284" s="58"/>
      <c r="L1284" s="58"/>
      <c r="M1284" s="58"/>
      <c r="N1284" s="58"/>
      <c r="O1284" s="58"/>
      <c r="P1284" s="58"/>
      <c r="Q1284" s="58"/>
      <c r="R1284" s="58"/>
      <c r="S1284" s="58"/>
      <c r="T1284" s="58"/>
      <c r="U1284" s="58"/>
      <c r="V1284" s="58"/>
      <c r="W1284" s="58"/>
      <c r="X1284" s="58"/>
      <c r="Y1284" s="58"/>
      <c r="Z1284" s="58"/>
      <c r="AA1284" s="58"/>
      <c r="AB1284" s="58"/>
      <c r="AC1284" s="58"/>
      <c r="AD1284" s="58"/>
      <c r="AE1284" s="58"/>
      <c r="AF1284" s="58" t="s">
        <v>3304</v>
      </c>
    </row>
    <row r="1285" spans="1:32">
      <c r="A1285" s="58" t="s">
        <v>2350</v>
      </c>
      <c r="B1285" s="58" t="s">
        <v>1896</v>
      </c>
      <c r="D1285" s="58" t="s">
        <v>2159</v>
      </c>
      <c r="E1285" s="64">
        <v>41640</v>
      </c>
      <c r="F1285" s="64">
        <v>42004</v>
      </c>
      <c r="G1285" s="58" t="s">
        <v>1898</v>
      </c>
      <c r="H1285" s="58">
        <v>50</v>
      </c>
      <c r="I1285" s="58"/>
      <c r="J1285" s="58"/>
      <c r="K1285" s="58"/>
      <c r="L1285" s="58"/>
      <c r="M1285" s="58"/>
      <c r="N1285" s="58"/>
      <c r="O1285" s="58"/>
      <c r="P1285" s="58"/>
      <c r="Q1285" s="58"/>
      <c r="R1285" s="58"/>
      <c r="S1285" s="58"/>
      <c r="T1285" s="58"/>
      <c r="U1285" s="58"/>
      <c r="V1285" s="58"/>
      <c r="W1285" s="58"/>
      <c r="X1285" s="58"/>
      <c r="Y1285" s="58"/>
      <c r="Z1285" s="58"/>
      <c r="AA1285" s="58"/>
      <c r="AB1285" s="58"/>
      <c r="AC1285" s="58"/>
      <c r="AD1285" s="58"/>
      <c r="AE1285" s="58"/>
      <c r="AF1285" s="58" t="s">
        <v>3304</v>
      </c>
    </row>
    <row r="1286" spans="1:32">
      <c r="A1286" s="58" t="s">
        <v>2351</v>
      </c>
      <c r="B1286" s="58" t="s">
        <v>1952</v>
      </c>
      <c r="D1286" s="58" t="s">
        <v>1897</v>
      </c>
      <c r="E1286" s="64">
        <v>41640</v>
      </c>
      <c r="F1286" s="64">
        <v>42004</v>
      </c>
      <c r="G1286" s="58" t="s">
        <v>1898</v>
      </c>
      <c r="H1286" s="58">
        <v>1</v>
      </c>
      <c r="I1286" s="58"/>
      <c r="J1286" s="58"/>
      <c r="K1286" s="58"/>
      <c r="L1286" s="58"/>
      <c r="M1286" s="58"/>
      <c r="N1286" s="58"/>
      <c r="O1286" s="58"/>
      <c r="P1286" s="58"/>
      <c r="Q1286" s="58"/>
      <c r="R1286" s="58"/>
      <c r="S1286" s="58"/>
      <c r="T1286" s="58"/>
      <c r="U1286" s="58"/>
      <c r="V1286" s="58"/>
      <c r="W1286" s="58"/>
      <c r="X1286" s="58"/>
      <c r="Y1286" s="58"/>
      <c r="Z1286" s="58"/>
      <c r="AA1286" s="58"/>
      <c r="AB1286" s="58"/>
      <c r="AC1286" s="58"/>
      <c r="AD1286" s="58"/>
      <c r="AE1286" s="58"/>
      <c r="AF1286" s="58" t="s">
        <v>3304</v>
      </c>
    </row>
    <row r="1287" spans="1:32">
      <c r="A1287" s="58" t="s">
        <v>2352</v>
      </c>
      <c r="B1287" s="58" t="s">
        <v>1896</v>
      </c>
      <c r="C1287" s="58" t="s">
        <v>1914</v>
      </c>
      <c r="D1287" s="58" t="s">
        <v>1897</v>
      </c>
      <c r="E1287" s="64">
        <v>41640</v>
      </c>
      <c r="F1287" s="64">
        <v>42004</v>
      </c>
      <c r="G1287" s="58" t="s">
        <v>1898</v>
      </c>
      <c r="H1287" s="58">
        <v>60</v>
      </c>
      <c r="I1287" s="58"/>
      <c r="J1287" s="58"/>
      <c r="K1287" s="58"/>
      <c r="L1287" s="58"/>
      <c r="M1287" s="58"/>
      <c r="N1287" s="58"/>
      <c r="O1287" s="58"/>
      <c r="P1287" s="58"/>
      <c r="Q1287" s="58"/>
      <c r="R1287" s="58"/>
      <c r="S1287" s="58"/>
      <c r="T1287" s="58"/>
      <c r="U1287" s="58"/>
      <c r="V1287" s="58"/>
      <c r="W1287" s="58"/>
      <c r="X1287" s="58"/>
      <c r="Y1287" s="58"/>
      <c r="Z1287" s="58"/>
      <c r="AA1287" s="58"/>
      <c r="AB1287" s="58"/>
      <c r="AC1287" s="58"/>
      <c r="AD1287" s="58"/>
      <c r="AE1287" s="58"/>
      <c r="AF1287" s="58" t="s">
        <v>3304</v>
      </c>
    </row>
    <row r="1288" spans="1:32">
      <c r="A1288" s="58" t="s">
        <v>2353</v>
      </c>
      <c r="B1288" s="58" t="s">
        <v>6</v>
      </c>
      <c r="D1288" s="58" t="s">
        <v>1897</v>
      </c>
      <c r="E1288" s="64">
        <v>41640</v>
      </c>
      <c r="F1288" s="64">
        <v>42004</v>
      </c>
      <c r="G1288" s="58" t="s">
        <v>1898</v>
      </c>
      <c r="H1288" s="58">
        <v>0.5</v>
      </c>
      <c r="I1288" s="58"/>
      <c r="J1288" s="58"/>
      <c r="K1288" s="58"/>
      <c r="L1288" s="58"/>
      <c r="M1288" s="58"/>
      <c r="N1288" s="58"/>
      <c r="O1288" s="58"/>
      <c r="P1288" s="58"/>
      <c r="Q1288" s="58"/>
      <c r="R1288" s="58"/>
      <c r="S1288" s="58"/>
      <c r="T1288" s="58"/>
      <c r="U1288" s="58"/>
      <c r="V1288" s="58"/>
      <c r="W1288" s="58"/>
      <c r="X1288" s="58"/>
      <c r="Y1288" s="58"/>
      <c r="Z1288" s="58"/>
      <c r="AA1288" s="58"/>
      <c r="AB1288" s="58"/>
      <c r="AC1288" s="58"/>
      <c r="AD1288" s="58"/>
      <c r="AE1288" s="58"/>
      <c r="AF1288" s="58" t="s">
        <v>3304</v>
      </c>
    </row>
    <row r="1289" spans="1:32">
      <c r="A1289" s="58" t="s">
        <v>2354</v>
      </c>
      <c r="B1289" s="58" t="s">
        <v>6</v>
      </c>
      <c r="D1289" s="58" t="s">
        <v>1897</v>
      </c>
      <c r="E1289" s="64">
        <v>41640</v>
      </c>
      <c r="F1289" s="64">
        <v>42004</v>
      </c>
      <c r="G1289" s="58" t="s">
        <v>1898</v>
      </c>
      <c r="H1289" s="58">
        <v>0.25</v>
      </c>
      <c r="I1289" s="58"/>
      <c r="J1289" s="58"/>
      <c r="K1289" s="58"/>
      <c r="L1289" s="58"/>
      <c r="M1289" s="58"/>
      <c r="N1289" s="58"/>
      <c r="O1289" s="58"/>
      <c r="P1289" s="58"/>
      <c r="Q1289" s="58"/>
      <c r="R1289" s="58"/>
      <c r="S1289" s="58"/>
      <c r="T1289" s="58"/>
      <c r="U1289" s="58"/>
      <c r="V1289" s="58"/>
      <c r="W1289" s="58"/>
      <c r="X1289" s="58"/>
      <c r="Y1289" s="58"/>
      <c r="Z1289" s="58"/>
      <c r="AA1289" s="58"/>
      <c r="AB1289" s="58"/>
      <c r="AC1289" s="58"/>
      <c r="AD1289" s="58"/>
      <c r="AE1289" s="58"/>
      <c r="AF1289" s="58" t="s">
        <v>3304</v>
      </c>
    </row>
    <row r="1290" spans="1:32">
      <c r="A1290" s="58" t="s">
        <v>2355</v>
      </c>
      <c r="B1290" s="58" t="s">
        <v>6</v>
      </c>
      <c r="D1290" s="58" t="s">
        <v>1897</v>
      </c>
      <c r="E1290" s="64">
        <v>41640</v>
      </c>
      <c r="F1290" s="64">
        <v>42004</v>
      </c>
      <c r="G1290" s="58" t="s">
        <v>1898</v>
      </c>
      <c r="H1290" s="58">
        <v>1</v>
      </c>
      <c r="I1290" s="58"/>
      <c r="J1290" s="58"/>
      <c r="K1290" s="58"/>
      <c r="L1290" s="58"/>
      <c r="M1290" s="58"/>
      <c r="N1290" s="58"/>
      <c r="O1290" s="58"/>
      <c r="P1290" s="58"/>
      <c r="Q1290" s="58"/>
      <c r="R1290" s="58"/>
      <c r="S1290" s="58"/>
      <c r="T1290" s="58"/>
      <c r="U1290" s="58"/>
      <c r="V1290" s="58"/>
      <c r="W1290" s="58"/>
      <c r="X1290" s="58"/>
      <c r="Y1290" s="58"/>
      <c r="Z1290" s="58"/>
      <c r="AA1290" s="58"/>
      <c r="AB1290" s="58"/>
      <c r="AC1290" s="58"/>
      <c r="AD1290" s="58"/>
      <c r="AE1290" s="58"/>
      <c r="AF1290" s="58" t="s">
        <v>3304</v>
      </c>
    </row>
    <row r="1291" spans="1:32">
      <c r="A1291" s="58" t="s">
        <v>2356</v>
      </c>
      <c r="B1291" s="58" t="s">
        <v>1901</v>
      </c>
      <c r="D1291" s="58" t="s">
        <v>1897</v>
      </c>
      <c r="E1291" s="64">
        <v>41640</v>
      </c>
      <c r="F1291" s="64">
        <v>42004</v>
      </c>
      <c r="G1291" s="58" t="s">
        <v>1903</v>
      </c>
      <c r="H1291" s="58">
        <v>0</v>
      </c>
      <c r="I1291" s="58">
        <v>0</v>
      </c>
      <c r="J1291" s="58">
        <v>0</v>
      </c>
      <c r="K1291" s="58">
        <v>0</v>
      </c>
      <c r="L1291" s="58">
        <v>0</v>
      </c>
      <c r="M1291" s="58">
        <v>0</v>
      </c>
      <c r="N1291" s="58">
        <v>0</v>
      </c>
      <c r="O1291" s="58">
        <v>0.50871548212460105</v>
      </c>
      <c r="P1291" s="58">
        <v>0.50871548212460105</v>
      </c>
      <c r="Q1291" s="58">
        <v>0.50871548212460105</v>
      </c>
      <c r="R1291" s="58">
        <v>0.50871548212460105</v>
      </c>
      <c r="S1291" s="58">
        <v>0.50871548212460105</v>
      </c>
      <c r="T1291" s="58">
        <v>0.50871548212460105</v>
      </c>
      <c r="U1291" s="58">
        <v>0.50871548212460105</v>
      </c>
      <c r="V1291" s="58">
        <v>0.50871548212460105</v>
      </c>
      <c r="W1291" s="58">
        <v>0.50871548212460105</v>
      </c>
      <c r="X1291" s="58">
        <v>0.50871548212460105</v>
      </c>
      <c r="Y1291" s="58">
        <v>0.50871548212460105</v>
      </c>
      <c r="Z1291" s="58">
        <v>0.50871548212460105</v>
      </c>
      <c r="AA1291" s="58">
        <v>0.50871548212460105</v>
      </c>
      <c r="AB1291" s="58">
        <v>0.50871548212460105</v>
      </c>
      <c r="AC1291" s="58">
        <v>0.50871548212460105</v>
      </c>
      <c r="AD1291" s="58">
        <v>0.50871548212460105</v>
      </c>
      <c r="AE1291" s="58">
        <v>0.50871548212460105</v>
      </c>
      <c r="AF1291" s="58" t="s">
        <v>3304</v>
      </c>
    </row>
    <row r="1292" spans="1:32">
      <c r="A1292" s="58" t="s">
        <v>2357</v>
      </c>
      <c r="B1292" s="58" t="s">
        <v>1901</v>
      </c>
      <c r="D1292" s="58" t="s">
        <v>1902</v>
      </c>
      <c r="E1292" s="64">
        <v>41640</v>
      </c>
      <c r="F1292" s="64">
        <v>42004</v>
      </c>
      <c r="G1292" s="58" t="s">
        <v>1903</v>
      </c>
      <c r="H1292" s="58">
        <v>0.1</v>
      </c>
      <c r="I1292" s="58">
        <v>0.1</v>
      </c>
      <c r="J1292" s="58">
        <v>0.1</v>
      </c>
      <c r="K1292" s="58">
        <v>0.1</v>
      </c>
      <c r="L1292" s="58">
        <v>0.1</v>
      </c>
      <c r="M1292" s="58">
        <v>0.1</v>
      </c>
      <c r="N1292" s="58">
        <v>0.25</v>
      </c>
      <c r="O1292" s="58">
        <v>0.3</v>
      </c>
      <c r="P1292" s="58">
        <v>0.3</v>
      </c>
      <c r="Q1292" s="58">
        <v>0.3</v>
      </c>
      <c r="R1292" s="58">
        <v>0.3</v>
      </c>
      <c r="S1292" s="58">
        <v>0.3</v>
      </c>
      <c r="T1292" s="58">
        <v>0.3</v>
      </c>
      <c r="U1292" s="58">
        <v>0.3</v>
      </c>
      <c r="V1292" s="58">
        <v>0.3</v>
      </c>
      <c r="W1292" s="58">
        <v>0.3</v>
      </c>
      <c r="X1292" s="58">
        <v>0.3</v>
      </c>
      <c r="Y1292" s="58">
        <v>0.3</v>
      </c>
      <c r="Z1292" s="58">
        <v>0.3</v>
      </c>
      <c r="AA1292" s="58">
        <v>0.3</v>
      </c>
      <c r="AB1292" s="58">
        <v>0.3</v>
      </c>
      <c r="AC1292" s="58">
        <v>0.3</v>
      </c>
      <c r="AD1292" s="58">
        <v>0.3</v>
      </c>
      <c r="AE1292" s="58">
        <v>0.3</v>
      </c>
      <c r="AF1292" s="58" t="s">
        <v>3304</v>
      </c>
    </row>
    <row r="1293" spans="1:32">
      <c r="A1293" s="58" t="s">
        <v>2357</v>
      </c>
      <c r="B1293" s="58" t="s">
        <v>1901</v>
      </c>
      <c r="D1293" s="58" t="s">
        <v>1904</v>
      </c>
      <c r="E1293" s="64">
        <v>41640</v>
      </c>
      <c r="F1293" s="64">
        <v>42004</v>
      </c>
      <c r="G1293" s="58" t="s">
        <v>1898</v>
      </c>
      <c r="H1293" s="58">
        <v>0</v>
      </c>
      <c r="I1293" s="58"/>
      <c r="J1293" s="58"/>
      <c r="K1293" s="58"/>
      <c r="L1293" s="58"/>
      <c r="M1293" s="58"/>
      <c r="N1293" s="58"/>
      <c r="O1293" s="58"/>
      <c r="P1293" s="58"/>
      <c r="Q1293" s="58"/>
      <c r="R1293" s="58"/>
      <c r="S1293" s="58"/>
      <c r="T1293" s="58"/>
      <c r="U1293" s="58"/>
      <c r="V1293" s="58"/>
      <c r="W1293" s="58"/>
      <c r="X1293" s="58"/>
      <c r="Y1293" s="58"/>
      <c r="Z1293" s="58"/>
      <c r="AA1293" s="58"/>
      <c r="AB1293" s="58"/>
      <c r="AC1293" s="58"/>
      <c r="AD1293" s="58"/>
      <c r="AE1293" s="58"/>
      <c r="AF1293" s="58" t="s">
        <v>3304</v>
      </c>
    </row>
    <row r="1294" spans="1:32">
      <c r="A1294" s="58" t="s">
        <v>2357</v>
      </c>
      <c r="B1294" s="58" t="s">
        <v>1901</v>
      </c>
      <c r="D1294" s="58" t="s">
        <v>1905</v>
      </c>
      <c r="E1294" s="64">
        <v>41640</v>
      </c>
      <c r="F1294" s="64">
        <v>42004</v>
      </c>
      <c r="G1294" s="58" t="s">
        <v>1898</v>
      </c>
      <c r="H1294" s="58">
        <v>0.3</v>
      </c>
      <c r="I1294" s="58"/>
      <c r="J1294" s="58"/>
      <c r="K1294" s="58"/>
      <c r="L1294" s="58"/>
      <c r="M1294" s="58"/>
      <c r="N1294" s="58"/>
      <c r="O1294" s="58"/>
      <c r="P1294" s="58"/>
      <c r="Q1294" s="58"/>
      <c r="R1294" s="58"/>
      <c r="S1294" s="58"/>
      <c r="T1294" s="58"/>
      <c r="U1294" s="58"/>
      <c r="V1294" s="58"/>
      <c r="W1294" s="58"/>
      <c r="X1294" s="58"/>
      <c r="Y1294" s="58"/>
      <c r="Z1294" s="58"/>
      <c r="AA1294" s="58"/>
      <c r="AB1294" s="58"/>
      <c r="AC1294" s="58"/>
      <c r="AD1294" s="58"/>
      <c r="AE1294" s="58"/>
      <c r="AF1294" s="58" t="s">
        <v>3304</v>
      </c>
    </row>
    <row r="1295" spans="1:32">
      <c r="A1295" s="58" t="s">
        <v>2358</v>
      </c>
      <c r="B1295" s="58" t="s">
        <v>1901</v>
      </c>
      <c r="D1295" s="58" t="s">
        <v>1897</v>
      </c>
      <c r="E1295" s="64">
        <v>41640</v>
      </c>
      <c r="F1295" s="64">
        <v>42004</v>
      </c>
      <c r="G1295" s="58" t="s">
        <v>1903</v>
      </c>
      <c r="H1295" s="58">
        <v>0</v>
      </c>
      <c r="I1295" s="58">
        <v>0</v>
      </c>
      <c r="J1295" s="58">
        <v>0</v>
      </c>
      <c r="K1295" s="58">
        <v>0</v>
      </c>
      <c r="L1295" s="58">
        <v>0</v>
      </c>
      <c r="M1295" s="58">
        <v>0</v>
      </c>
      <c r="N1295" s="58">
        <v>0</v>
      </c>
      <c r="O1295" s="58">
        <v>1</v>
      </c>
      <c r="P1295" s="58">
        <v>1</v>
      </c>
      <c r="Q1295" s="58">
        <v>1</v>
      </c>
      <c r="R1295" s="58">
        <v>1</v>
      </c>
      <c r="S1295" s="58">
        <v>1</v>
      </c>
      <c r="T1295" s="58">
        <v>1</v>
      </c>
      <c r="U1295" s="58">
        <v>1</v>
      </c>
      <c r="V1295" s="58">
        <v>1</v>
      </c>
      <c r="W1295" s="58">
        <v>1</v>
      </c>
      <c r="X1295" s="58">
        <v>1</v>
      </c>
      <c r="Y1295" s="58">
        <v>1</v>
      </c>
      <c r="Z1295" s="58">
        <v>1</v>
      </c>
      <c r="AA1295" s="58">
        <v>1</v>
      </c>
      <c r="AB1295" s="58">
        <v>1</v>
      </c>
      <c r="AC1295" s="58">
        <v>1</v>
      </c>
      <c r="AD1295" s="58">
        <v>1</v>
      </c>
      <c r="AE1295" s="58">
        <v>1</v>
      </c>
      <c r="AF1295" s="58" t="s">
        <v>3304</v>
      </c>
    </row>
    <row r="1296" spans="1:32">
      <c r="A1296" s="58" t="s">
        <v>2359</v>
      </c>
      <c r="B1296" s="58" t="s">
        <v>1901</v>
      </c>
      <c r="C1296" s="58" t="s">
        <v>1914</v>
      </c>
      <c r="D1296" s="58" t="s">
        <v>1897</v>
      </c>
      <c r="E1296" s="64">
        <v>41640</v>
      </c>
      <c r="F1296" s="64">
        <v>42004</v>
      </c>
      <c r="G1296" s="58" t="s">
        <v>1898</v>
      </c>
      <c r="H1296" s="58">
        <v>55</v>
      </c>
      <c r="I1296" s="58"/>
      <c r="J1296" s="58"/>
      <c r="K1296" s="58"/>
      <c r="L1296" s="58"/>
      <c r="M1296" s="58"/>
      <c r="N1296" s="58"/>
      <c r="O1296" s="58"/>
      <c r="P1296" s="58"/>
      <c r="Q1296" s="58"/>
      <c r="R1296" s="58"/>
      <c r="S1296" s="58"/>
      <c r="T1296" s="58"/>
      <c r="U1296" s="58"/>
      <c r="V1296" s="58"/>
      <c r="W1296" s="58"/>
      <c r="X1296" s="58"/>
      <c r="Y1296" s="58"/>
      <c r="Z1296" s="58"/>
      <c r="AA1296" s="58"/>
      <c r="AB1296" s="58"/>
      <c r="AC1296" s="58"/>
      <c r="AD1296" s="58"/>
      <c r="AE1296" s="58"/>
      <c r="AF1296" s="58" t="s">
        <v>3304</v>
      </c>
    </row>
    <row r="1297" spans="1:32">
      <c r="A1297" s="58" t="s">
        <v>2360</v>
      </c>
      <c r="B1297" s="58" t="s">
        <v>1901</v>
      </c>
      <c r="D1297" s="58" t="s">
        <v>1897</v>
      </c>
      <c r="E1297" s="64">
        <v>41640</v>
      </c>
      <c r="F1297" s="64">
        <v>42004</v>
      </c>
      <c r="G1297" s="58" t="s">
        <v>1898</v>
      </c>
      <c r="H1297" s="58">
        <v>0.05</v>
      </c>
      <c r="I1297" s="58"/>
      <c r="J1297" s="58"/>
      <c r="K1297" s="58"/>
      <c r="L1297" s="58"/>
      <c r="M1297" s="58"/>
      <c r="N1297" s="58"/>
      <c r="O1297" s="58"/>
      <c r="P1297" s="58"/>
      <c r="Q1297" s="58"/>
      <c r="R1297" s="58"/>
      <c r="S1297" s="58"/>
      <c r="T1297" s="58"/>
      <c r="U1297" s="58"/>
      <c r="V1297" s="58"/>
      <c r="W1297" s="58"/>
      <c r="X1297" s="58"/>
      <c r="Y1297" s="58"/>
      <c r="Z1297" s="58"/>
      <c r="AA1297" s="58"/>
      <c r="AB1297" s="58"/>
      <c r="AC1297" s="58"/>
      <c r="AD1297" s="58"/>
      <c r="AE1297" s="58"/>
      <c r="AF1297" s="58" t="s">
        <v>3304</v>
      </c>
    </row>
    <row r="1298" spans="1:32">
      <c r="A1298" s="58" t="s">
        <v>2361</v>
      </c>
      <c r="B1298" s="58" t="s">
        <v>1901</v>
      </c>
      <c r="D1298" s="58" t="s">
        <v>1897</v>
      </c>
      <c r="E1298" s="64">
        <v>41640</v>
      </c>
      <c r="F1298" s="64">
        <v>42004</v>
      </c>
      <c r="G1298" s="58" t="s">
        <v>1898</v>
      </c>
      <c r="H1298" s="58">
        <v>0.2</v>
      </c>
      <c r="I1298" s="58"/>
      <c r="J1298" s="58"/>
      <c r="K1298" s="58"/>
      <c r="L1298" s="58"/>
      <c r="M1298" s="58"/>
      <c r="N1298" s="58"/>
      <c r="O1298" s="58"/>
      <c r="P1298" s="58"/>
      <c r="Q1298" s="58"/>
      <c r="R1298" s="58"/>
      <c r="S1298" s="58"/>
      <c r="T1298" s="58"/>
      <c r="U1298" s="58"/>
      <c r="V1298" s="58"/>
      <c r="W1298" s="58"/>
      <c r="X1298" s="58"/>
      <c r="Y1298" s="58"/>
      <c r="Z1298" s="58"/>
      <c r="AA1298" s="58"/>
      <c r="AB1298" s="58"/>
      <c r="AC1298" s="58"/>
      <c r="AD1298" s="58"/>
      <c r="AE1298" s="58"/>
      <c r="AF1298" s="58" t="s">
        <v>3304</v>
      </c>
    </row>
    <row r="1299" spans="1:32">
      <c r="A1299" s="58" t="s">
        <v>2362</v>
      </c>
      <c r="B1299" s="58" t="s">
        <v>1901</v>
      </c>
      <c r="C1299" s="58" t="s">
        <v>1914</v>
      </c>
      <c r="D1299" s="58" t="s">
        <v>1897</v>
      </c>
      <c r="E1299" s="64">
        <v>41640</v>
      </c>
      <c r="F1299" s="64">
        <v>42004</v>
      </c>
      <c r="G1299" s="58" t="s">
        <v>1898</v>
      </c>
      <c r="H1299" s="58">
        <v>60</v>
      </c>
      <c r="I1299" s="58"/>
      <c r="J1299" s="58"/>
      <c r="K1299" s="58"/>
      <c r="L1299" s="58"/>
      <c r="M1299" s="58"/>
      <c r="N1299" s="58"/>
      <c r="O1299" s="58"/>
      <c r="P1299" s="58"/>
      <c r="Q1299" s="58"/>
      <c r="R1299" s="58"/>
      <c r="S1299" s="58"/>
      <c r="T1299" s="58"/>
      <c r="U1299" s="58"/>
      <c r="V1299" s="58"/>
      <c r="W1299" s="58"/>
      <c r="X1299" s="58"/>
      <c r="Y1299" s="58"/>
      <c r="Z1299" s="58"/>
      <c r="AA1299" s="58"/>
      <c r="AB1299" s="58"/>
      <c r="AC1299" s="58"/>
      <c r="AD1299" s="58"/>
      <c r="AE1299" s="58"/>
      <c r="AF1299" s="58" t="s">
        <v>3304</v>
      </c>
    </row>
    <row r="1300" spans="1:32">
      <c r="A1300" s="58" t="s">
        <v>2363</v>
      </c>
      <c r="B1300" s="58" t="s">
        <v>1901</v>
      </c>
      <c r="C1300" s="58" t="s">
        <v>1900</v>
      </c>
      <c r="D1300" s="58" t="s">
        <v>1906</v>
      </c>
      <c r="E1300" s="64">
        <v>41640</v>
      </c>
      <c r="F1300" s="64">
        <v>42004</v>
      </c>
      <c r="G1300" s="58" t="s">
        <v>1903</v>
      </c>
      <c r="H1300" s="58">
        <v>0</v>
      </c>
      <c r="I1300" s="58">
        <v>0</v>
      </c>
      <c r="J1300" s="58">
        <v>0</v>
      </c>
      <c r="K1300" s="58">
        <v>0</v>
      </c>
      <c r="L1300" s="58">
        <v>725</v>
      </c>
      <c r="M1300" s="58">
        <v>417</v>
      </c>
      <c r="N1300" s="58">
        <v>290</v>
      </c>
      <c r="O1300" s="58">
        <v>0</v>
      </c>
      <c r="P1300" s="58">
        <v>0</v>
      </c>
      <c r="Q1300" s="58">
        <v>0</v>
      </c>
      <c r="R1300" s="58">
        <v>0</v>
      </c>
      <c r="S1300" s="58">
        <v>0</v>
      </c>
      <c r="T1300" s="58">
        <v>0</v>
      </c>
      <c r="U1300" s="58">
        <v>0</v>
      </c>
      <c r="V1300" s="58">
        <v>0</v>
      </c>
      <c r="W1300" s="58">
        <v>0</v>
      </c>
      <c r="X1300" s="58">
        <v>0</v>
      </c>
      <c r="Y1300" s="58">
        <v>0</v>
      </c>
      <c r="Z1300" s="58">
        <v>0</v>
      </c>
      <c r="AA1300" s="58">
        <v>0</v>
      </c>
      <c r="AB1300" s="58">
        <v>0</v>
      </c>
      <c r="AC1300" s="58">
        <v>0</v>
      </c>
      <c r="AD1300" s="58">
        <v>0</v>
      </c>
      <c r="AE1300" s="58">
        <v>0</v>
      </c>
      <c r="AF1300" s="58" t="s">
        <v>3304</v>
      </c>
    </row>
    <row r="1301" spans="1:32">
      <c r="A1301" s="58" t="s">
        <v>2363</v>
      </c>
      <c r="B1301" s="58" t="s">
        <v>1901</v>
      </c>
      <c r="C1301" s="58" t="s">
        <v>1900</v>
      </c>
      <c r="D1301" s="58" t="s">
        <v>2172</v>
      </c>
      <c r="E1301" s="64">
        <v>41640</v>
      </c>
      <c r="F1301" s="64">
        <v>42004</v>
      </c>
      <c r="G1301" s="58" t="s">
        <v>1903</v>
      </c>
      <c r="H1301" s="58">
        <v>0</v>
      </c>
      <c r="I1301" s="58">
        <v>0</v>
      </c>
      <c r="J1301" s="58">
        <v>0</v>
      </c>
      <c r="K1301" s="58">
        <v>0</v>
      </c>
      <c r="L1301" s="58">
        <v>125</v>
      </c>
      <c r="M1301" s="58">
        <v>117</v>
      </c>
      <c r="N1301" s="58">
        <v>90</v>
      </c>
      <c r="O1301" s="58">
        <v>0</v>
      </c>
      <c r="P1301" s="58">
        <v>0</v>
      </c>
      <c r="Q1301" s="58">
        <v>0</v>
      </c>
      <c r="R1301" s="58">
        <v>0</v>
      </c>
      <c r="S1301" s="58">
        <v>0</v>
      </c>
      <c r="T1301" s="58">
        <v>0</v>
      </c>
      <c r="U1301" s="58">
        <v>0</v>
      </c>
      <c r="V1301" s="58">
        <v>0</v>
      </c>
      <c r="W1301" s="58">
        <v>0</v>
      </c>
      <c r="X1301" s="58">
        <v>0</v>
      </c>
      <c r="Y1301" s="58">
        <v>0</v>
      </c>
      <c r="Z1301" s="58">
        <v>0</v>
      </c>
      <c r="AA1301" s="58">
        <v>125</v>
      </c>
      <c r="AB1301" s="58">
        <v>117</v>
      </c>
      <c r="AC1301" s="58">
        <v>90</v>
      </c>
      <c r="AD1301" s="58">
        <v>0</v>
      </c>
      <c r="AE1301" s="58">
        <v>0</v>
      </c>
      <c r="AF1301" s="58" t="s">
        <v>3304</v>
      </c>
    </row>
    <row r="1302" spans="1:32">
      <c r="A1302" s="58" t="s">
        <v>2364</v>
      </c>
      <c r="B1302" s="58" t="s">
        <v>1901</v>
      </c>
      <c r="C1302" s="58" t="s">
        <v>1900</v>
      </c>
      <c r="D1302" s="58" t="s">
        <v>1897</v>
      </c>
      <c r="E1302" s="64">
        <v>41640</v>
      </c>
      <c r="F1302" s="64">
        <v>42004</v>
      </c>
      <c r="G1302" s="58" t="s">
        <v>1898</v>
      </c>
      <c r="H1302" s="58">
        <v>0</v>
      </c>
      <c r="I1302" s="58"/>
      <c r="J1302" s="58"/>
      <c r="K1302" s="58"/>
      <c r="L1302" s="58"/>
      <c r="M1302" s="58"/>
      <c r="N1302" s="58"/>
      <c r="O1302" s="58"/>
      <c r="P1302" s="58"/>
      <c r="Q1302" s="58"/>
      <c r="R1302" s="58"/>
      <c r="S1302" s="58"/>
      <c r="T1302" s="58"/>
      <c r="U1302" s="58"/>
      <c r="V1302" s="58"/>
      <c r="W1302" s="58"/>
      <c r="X1302" s="58"/>
      <c r="Y1302" s="58"/>
      <c r="Z1302" s="58"/>
      <c r="AA1302" s="58"/>
      <c r="AB1302" s="58"/>
      <c r="AC1302" s="58"/>
      <c r="AD1302" s="58"/>
      <c r="AE1302" s="58"/>
      <c r="AF1302" s="58" t="s">
        <v>3304</v>
      </c>
    </row>
    <row r="1303" spans="1:32">
      <c r="A1303" s="58" t="s">
        <v>2365</v>
      </c>
      <c r="B1303" s="58" t="s">
        <v>1901</v>
      </c>
      <c r="D1303" s="58" t="s">
        <v>2366</v>
      </c>
      <c r="E1303" s="64">
        <v>41640</v>
      </c>
      <c r="F1303" s="64">
        <v>42004</v>
      </c>
      <c r="G1303" s="58" t="s">
        <v>1903</v>
      </c>
      <c r="H1303" s="58">
        <v>0.02</v>
      </c>
      <c r="I1303" s="58">
        <v>0.02</v>
      </c>
      <c r="J1303" s="58">
        <v>0.02</v>
      </c>
      <c r="K1303" s="58">
        <v>0.02</v>
      </c>
      <c r="L1303" s="58">
        <v>0.02</v>
      </c>
      <c r="M1303" s="58">
        <v>0.05</v>
      </c>
      <c r="N1303" s="58">
        <v>0.1</v>
      </c>
      <c r="O1303" s="58">
        <v>0.15</v>
      </c>
      <c r="P1303" s="58">
        <v>0.2</v>
      </c>
      <c r="Q1303" s="58">
        <v>0.15</v>
      </c>
      <c r="R1303" s="58">
        <v>0.25</v>
      </c>
      <c r="S1303" s="58">
        <v>0.25</v>
      </c>
      <c r="T1303" s="58">
        <v>0.25</v>
      </c>
      <c r="U1303" s="58">
        <v>0.2</v>
      </c>
      <c r="V1303" s="58">
        <v>0.15</v>
      </c>
      <c r="W1303" s="58">
        <v>0.2</v>
      </c>
      <c r="X1303" s="58">
        <v>0.3</v>
      </c>
      <c r="Y1303" s="58">
        <v>0.3</v>
      </c>
      <c r="Z1303" s="58">
        <v>0.3</v>
      </c>
      <c r="AA1303" s="58">
        <v>0.2</v>
      </c>
      <c r="AB1303" s="58">
        <v>0.2</v>
      </c>
      <c r="AC1303" s="58">
        <v>0.15</v>
      </c>
      <c r="AD1303" s="58">
        <v>0.1</v>
      </c>
      <c r="AE1303" s="58">
        <v>0.05</v>
      </c>
      <c r="AF1303" s="58" t="s">
        <v>3304</v>
      </c>
    </row>
    <row r="1304" spans="1:32">
      <c r="A1304" s="58" t="s">
        <v>2365</v>
      </c>
      <c r="B1304" s="58" t="s">
        <v>1901</v>
      </c>
      <c r="D1304" s="58" t="s">
        <v>1904</v>
      </c>
      <c r="E1304" s="64">
        <v>41640</v>
      </c>
      <c r="F1304" s="64">
        <v>42004</v>
      </c>
      <c r="G1304" s="58" t="s">
        <v>1898</v>
      </c>
      <c r="H1304" s="58">
        <v>0</v>
      </c>
      <c r="I1304" s="58"/>
      <c r="J1304" s="58"/>
      <c r="K1304" s="58"/>
      <c r="L1304" s="58"/>
      <c r="M1304" s="58"/>
      <c r="N1304" s="58"/>
      <c r="O1304" s="58"/>
      <c r="P1304" s="58"/>
      <c r="Q1304" s="58"/>
      <c r="R1304" s="58"/>
      <c r="S1304" s="58"/>
      <c r="T1304" s="58"/>
      <c r="U1304" s="58"/>
      <c r="V1304" s="58"/>
      <c r="W1304" s="58"/>
      <c r="X1304" s="58"/>
      <c r="Y1304" s="58"/>
      <c r="Z1304" s="58"/>
      <c r="AA1304" s="58"/>
      <c r="AB1304" s="58"/>
      <c r="AC1304" s="58"/>
      <c r="AD1304" s="58"/>
      <c r="AE1304" s="58"/>
      <c r="AF1304" s="58" t="s">
        <v>3304</v>
      </c>
    </row>
    <row r="1305" spans="1:32">
      <c r="A1305" s="58" t="s">
        <v>2365</v>
      </c>
      <c r="B1305" s="58" t="s">
        <v>1901</v>
      </c>
      <c r="D1305" s="58" t="s">
        <v>1905</v>
      </c>
      <c r="E1305" s="64">
        <v>41640</v>
      </c>
      <c r="F1305" s="64">
        <v>42004</v>
      </c>
      <c r="G1305" s="58" t="s">
        <v>1898</v>
      </c>
      <c r="H1305" s="58">
        <v>0.25</v>
      </c>
      <c r="I1305" s="58"/>
      <c r="J1305" s="58"/>
      <c r="K1305" s="58"/>
      <c r="L1305" s="58"/>
      <c r="M1305" s="58"/>
      <c r="N1305" s="58"/>
      <c r="O1305" s="58"/>
      <c r="P1305" s="58"/>
      <c r="Q1305" s="58"/>
      <c r="R1305" s="58"/>
      <c r="S1305" s="58"/>
      <c r="T1305" s="58"/>
      <c r="U1305" s="58"/>
      <c r="V1305" s="58"/>
      <c r="W1305" s="58"/>
      <c r="X1305" s="58"/>
      <c r="Y1305" s="58"/>
      <c r="Z1305" s="58"/>
      <c r="AA1305" s="58"/>
      <c r="AB1305" s="58"/>
      <c r="AC1305" s="58"/>
      <c r="AD1305" s="58"/>
      <c r="AE1305" s="58"/>
      <c r="AF1305" s="58" t="s">
        <v>3304</v>
      </c>
    </row>
    <row r="1306" spans="1:32">
      <c r="A1306" s="58" t="s">
        <v>2367</v>
      </c>
      <c r="B1306" s="58" t="s">
        <v>1901</v>
      </c>
      <c r="C1306" s="58" t="s">
        <v>1900</v>
      </c>
      <c r="D1306" s="58" t="s">
        <v>1897</v>
      </c>
      <c r="E1306" s="64">
        <v>41640</v>
      </c>
      <c r="F1306" s="64">
        <v>42004</v>
      </c>
      <c r="G1306" s="58" t="s">
        <v>1898</v>
      </c>
      <c r="H1306" s="58">
        <v>82.22</v>
      </c>
      <c r="I1306" s="58"/>
      <c r="J1306" s="58"/>
      <c r="K1306" s="58"/>
      <c r="L1306" s="58"/>
      <c r="M1306" s="58"/>
      <c r="N1306" s="58"/>
      <c r="O1306" s="58"/>
      <c r="P1306" s="58"/>
      <c r="Q1306" s="58"/>
      <c r="R1306" s="58"/>
      <c r="S1306" s="58"/>
      <c r="T1306" s="58"/>
      <c r="U1306" s="58"/>
      <c r="V1306" s="58"/>
      <c r="W1306" s="58"/>
      <c r="X1306" s="58"/>
      <c r="Y1306" s="58"/>
      <c r="Z1306" s="58"/>
      <c r="AA1306" s="58"/>
      <c r="AB1306" s="58"/>
      <c r="AC1306" s="58"/>
      <c r="AD1306" s="58"/>
      <c r="AE1306" s="58"/>
      <c r="AF1306" s="58" t="s">
        <v>3304</v>
      </c>
    </row>
    <row r="1307" spans="1:32">
      <c r="A1307" s="58" t="s">
        <v>2368</v>
      </c>
      <c r="B1307" s="58" t="s">
        <v>1901</v>
      </c>
      <c r="D1307" s="58" t="s">
        <v>1906</v>
      </c>
      <c r="E1307" s="64">
        <v>41640</v>
      </c>
      <c r="F1307" s="64">
        <v>42004</v>
      </c>
      <c r="G1307" s="58" t="s">
        <v>1903</v>
      </c>
      <c r="H1307" s="58">
        <v>0</v>
      </c>
      <c r="I1307" s="58">
        <v>0</v>
      </c>
      <c r="J1307" s="58">
        <v>0</v>
      </c>
      <c r="K1307" s="58">
        <v>0</v>
      </c>
      <c r="L1307" s="58">
        <v>0</v>
      </c>
      <c r="M1307" s="58">
        <v>0</v>
      </c>
      <c r="N1307" s="58">
        <v>0</v>
      </c>
      <c r="O1307" s="58">
        <v>0</v>
      </c>
      <c r="P1307" s="58">
        <v>1</v>
      </c>
      <c r="Q1307" s="58">
        <v>1</v>
      </c>
      <c r="R1307" s="58">
        <v>1</v>
      </c>
      <c r="S1307" s="58">
        <v>1</v>
      </c>
      <c r="T1307" s="58">
        <v>1</v>
      </c>
      <c r="U1307" s="58">
        <v>1</v>
      </c>
      <c r="V1307" s="58">
        <v>1</v>
      </c>
      <c r="W1307" s="58">
        <v>1</v>
      </c>
      <c r="X1307" s="58">
        <v>0</v>
      </c>
      <c r="Y1307" s="58">
        <v>0</v>
      </c>
      <c r="Z1307" s="58">
        <v>0</v>
      </c>
      <c r="AA1307" s="58">
        <v>0</v>
      </c>
      <c r="AB1307" s="58">
        <v>0</v>
      </c>
      <c r="AC1307" s="58">
        <v>0</v>
      </c>
      <c r="AD1307" s="58">
        <v>0</v>
      </c>
      <c r="AE1307" s="58">
        <v>0</v>
      </c>
      <c r="AF1307" s="58" t="s">
        <v>3304</v>
      </c>
    </row>
    <row r="1308" spans="1:32">
      <c r="A1308" s="58" t="s">
        <v>2368</v>
      </c>
      <c r="B1308" s="58" t="s">
        <v>1901</v>
      </c>
      <c r="D1308" s="58" t="s">
        <v>1904</v>
      </c>
      <c r="E1308" s="64">
        <v>41640</v>
      </c>
      <c r="F1308" s="64">
        <v>42004</v>
      </c>
      <c r="G1308" s="58" t="s">
        <v>1898</v>
      </c>
      <c r="H1308" s="58">
        <v>0</v>
      </c>
      <c r="I1308" s="58"/>
      <c r="J1308" s="58"/>
      <c r="K1308" s="58"/>
      <c r="L1308" s="58"/>
      <c r="M1308" s="58"/>
      <c r="N1308" s="58"/>
      <c r="O1308" s="58"/>
      <c r="P1308" s="58"/>
      <c r="Q1308" s="58"/>
      <c r="R1308" s="58"/>
      <c r="S1308" s="58"/>
      <c r="T1308" s="58"/>
      <c r="U1308" s="58"/>
      <c r="V1308" s="58"/>
      <c r="W1308" s="58"/>
      <c r="X1308" s="58"/>
      <c r="Y1308" s="58"/>
      <c r="Z1308" s="58"/>
      <c r="AA1308" s="58"/>
      <c r="AB1308" s="58"/>
      <c r="AC1308" s="58"/>
      <c r="AD1308" s="58"/>
      <c r="AE1308" s="58"/>
      <c r="AF1308" s="58" t="s">
        <v>3304</v>
      </c>
    </row>
    <row r="1309" spans="1:32">
      <c r="A1309" s="58" t="s">
        <v>2368</v>
      </c>
      <c r="B1309" s="58" t="s">
        <v>1901</v>
      </c>
      <c r="D1309" s="58" t="s">
        <v>1905</v>
      </c>
      <c r="E1309" s="64">
        <v>41640</v>
      </c>
      <c r="F1309" s="64">
        <v>42004</v>
      </c>
      <c r="G1309" s="58" t="s">
        <v>1898</v>
      </c>
      <c r="H1309" s="58">
        <v>1</v>
      </c>
      <c r="I1309" s="58"/>
      <c r="J1309" s="58"/>
      <c r="K1309" s="58"/>
      <c r="L1309" s="58"/>
      <c r="M1309" s="58"/>
      <c r="N1309" s="58"/>
      <c r="O1309" s="58"/>
      <c r="P1309" s="58"/>
      <c r="Q1309" s="58"/>
      <c r="R1309" s="58"/>
      <c r="S1309" s="58"/>
      <c r="T1309" s="58"/>
      <c r="U1309" s="58"/>
      <c r="V1309" s="58"/>
      <c r="W1309" s="58"/>
      <c r="X1309" s="58"/>
      <c r="Y1309" s="58"/>
      <c r="Z1309" s="58"/>
      <c r="AA1309" s="58"/>
      <c r="AB1309" s="58"/>
      <c r="AC1309" s="58"/>
      <c r="AD1309" s="58"/>
      <c r="AE1309" s="58"/>
      <c r="AF1309" s="58" t="s">
        <v>3304</v>
      </c>
    </row>
    <row r="1310" spans="1:32">
      <c r="A1310" s="58" t="s">
        <v>2369</v>
      </c>
      <c r="B1310" s="58" t="s">
        <v>1901</v>
      </c>
      <c r="D1310" s="58" t="s">
        <v>1906</v>
      </c>
      <c r="E1310" s="64">
        <v>41640</v>
      </c>
      <c r="F1310" s="64">
        <v>42004</v>
      </c>
      <c r="G1310" s="58" t="s">
        <v>1903</v>
      </c>
      <c r="H1310" s="58">
        <v>0</v>
      </c>
      <c r="I1310" s="58">
        <v>0</v>
      </c>
      <c r="J1310" s="58">
        <v>0</v>
      </c>
      <c r="K1310" s="58">
        <v>0</v>
      </c>
      <c r="L1310" s="58">
        <v>0</v>
      </c>
      <c r="M1310" s="58">
        <v>0</v>
      </c>
      <c r="N1310" s="58">
        <v>0</v>
      </c>
      <c r="O1310" s="58">
        <v>0</v>
      </c>
      <c r="P1310" s="58">
        <v>0</v>
      </c>
      <c r="Q1310" s="58">
        <v>1</v>
      </c>
      <c r="R1310" s="58">
        <v>1</v>
      </c>
      <c r="S1310" s="58">
        <v>1</v>
      </c>
      <c r="T1310" s="58">
        <v>1</v>
      </c>
      <c r="U1310" s="58">
        <v>1</v>
      </c>
      <c r="V1310" s="58">
        <v>1</v>
      </c>
      <c r="W1310" s="58">
        <v>1</v>
      </c>
      <c r="X1310" s="58">
        <v>1</v>
      </c>
      <c r="Y1310" s="58">
        <v>0</v>
      </c>
      <c r="Z1310" s="58">
        <v>0</v>
      </c>
      <c r="AA1310" s="58">
        <v>0</v>
      </c>
      <c r="AB1310" s="58">
        <v>0</v>
      </c>
      <c r="AC1310" s="58">
        <v>0</v>
      </c>
      <c r="AD1310" s="58">
        <v>0</v>
      </c>
      <c r="AE1310" s="58">
        <v>0</v>
      </c>
      <c r="AF1310" s="58" t="s">
        <v>3304</v>
      </c>
    </row>
    <row r="1311" spans="1:32">
      <c r="A1311" s="58" t="s">
        <v>2369</v>
      </c>
      <c r="B1311" s="58" t="s">
        <v>1901</v>
      </c>
      <c r="D1311" s="58" t="s">
        <v>1904</v>
      </c>
      <c r="E1311" s="64">
        <v>41640</v>
      </c>
      <c r="F1311" s="64">
        <v>42004</v>
      </c>
      <c r="G1311" s="58" t="s">
        <v>1898</v>
      </c>
      <c r="H1311" s="58">
        <v>0</v>
      </c>
      <c r="I1311" s="58"/>
      <c r="J1311" s="58"/>
      <c r="K1311" s="58"/>
      <c r="L1311" s="58"/>
      <c r="M1311" s="58"/>
      <c r="N1311" s="58"/>
      <c r="O1311" s="58"/>
      <c r="P1311" s="58"/>
      <c r="Q1311" s="58"/>
      <c r="R1311" s="58"/>
      <c r="S1311" s="58"/>
      <c r="T1311" s="58"/>
      <c r="U1311" s="58"/>
      <c r="V1311" s="58"/>
      <c r="W1311" s="58"/>
      <c r="X1311" s="58"/>
      <c r="Y1311" s="58"/>
      <c r="Z1311" s="58"/>
      <c r="AA1311" s="58"/>
      <c r="AB1311" s="58"/>
      <c r="AC1311" s="58"/>
      <c r="AD1311" s="58"/>
      <c r="AE1311" s="58"/>
      <c r="AF1311" s="58" t="s">
        <v>3304</v>
      </c>
    </row>
    <row r="1312" spans="1:32">
      <c r="A1312" s="58" t="s">
        <v>2369</v>
      </c>
      <c r="B1312" s="58" t="s">
        <v>1901</v>
      </c>
      <c r="D1312" s="58" t="s">
        <v>1905</v>
      </c>
      <c r="E1312" s="64">
        <v>41640</v>
      </c>
      <c r="F1312" s="64">
        <v>42004</v>
      </c>
      <c r="G1312" s="58" t="s">
        <v>1898</v>
      </c>
      <c r="H1312" s="58">
        <v>1</v>
      </c>
      <c r="I1312" s="58"/>
      <c r="J1312" s="58"/>
      <c r="K1312" s="58"/>
      <c r="L1312" s="58"/>
      <c r="M1312" s="58"/>
      <c r="N1312" s="58"/>
      <c r="O1312" s="58"/>
      <c r="P1312" s="58"/>
      <c r="Q1312" s="58"/>
      <c r="R1312" s="58"/>
      <c r="S1312" s="58"/>
      <c r="T1312" s="58"/>
      <c r="U1312" s="58"/>
      <c r="V1312" s="58"/>
      <c r="W1312" s="58"/>
      <c r="X1312" s="58"/>
      <c r="Y1312" s="58"/>
      <c r="Z1312" s="58"/>
      <c r="AA1312" s="58"/>
      <c r="AB1312" s="58"/>
      <c r="AC1312" s="58"/>
      <c r="AD1312" s="58"/>
      <c r="AE1312" s="58"/>
      <c r="AF1312" s="58" t="s">
        <v>3304</v>
      </c>
    </row>
    <row r="1313" spans="1:32">
      <c r="A1313" s="58" t="s">
        <v>2370</v>
      </c>
      <c r="B1313" s="58" t="s">
        <v>2</v>
      </c>
      <c r="D1313" s="58" t="s">
        <v>2335</v>
      </c>
      <c r="E1313" s="64">
        <v>41640</v>
      </c>
      <c r="F1313" s="64">
        <v>42004</v>
      </c>
      <c r="G1313" s="58" t="s">
        <v>1903</v>
      </c>
      <c r="H1313" s="58">
        <v>0</v>
      </c>
      <c r="I1313" s="58">
        <v>0</v>
      </c>
      <c r="J1313" s="58">
        <v>0</v>
      </c>
      <c r="K1313" s="58">
        <v>0</v>
      </c>
      <c r="L1313" s="58">
        <v>0</v>
      </c>
      <c r="M1313" s="58">
        <v>0</v>
      </c>
      <c r="N1313" s="58">
        <v>0</v>
      </c>
      <c r="O1313" s="58">
        <v>0</v>
      </c>
      <c r="P1313" s="58">
        <v>0.09</v>
      </c>
      <c r="Q1313" s="58">
        <v>0.09</v>
      </c>
      <c r="R1313" s="58">
        <v>0.18</v>
      </c>
      <c r="S1313" s="58">
        <v>0.18</v>
      </c>
      <c r="T1313" s="58">
        <v>0</v>
      </c>
      <c r="U1313" s="58">
        <v>0.18</v>
      </c>
      <c r="V1313" s="58">
        <v>0.18</v>
      </c>
      <c r="W1313" s="58">
        <v>0.18</v>
      </c>
      <c r="X1313" s="58">
        <v>0.09</v>
      </c>
      <c r="Y1313" s="58">
        <v>0</v>
      </c>
      <c r="Z1313" s="58">
        <v>0</v>
      </c>
      <c r="AA1313" s="58">
        <v>0</v>
      </c>
      <c r="AB1313" s="58">
        <v>0</v>
      </c>
      <c r="AC1313" s="58">
        <v>0</v>
      </c>
      <c r="AD1313" s="58">
        <v>0</v>
      </c>
      <c r="AE1313" s="58">
        <v>0</v>
      </c>
      <c r="AF1313" s="58" t="s">
        <v>3304</v>
      </c>
    </row>
    <row r="1314" spans="1:32">
      <c r="A1314" s="58" t="s">
        <v>2370</v>
      </c>
      <c r="B1314" s="58" t="s">
        <v>2</v>
      </c>
      <c r="D1314" s="58" t="s">
        <v>1904</v>
      </c>
      <c r="E1314" s="64">
        <v>41640</v>
      </c>
      <c r="F1314" s="64">
        <v>42004</v>
      </c>
      <c r="G1314" s="58" t="s">
        <v>1898</v>
      </c>
      <c r="H1314" s="58">
        <v>0</v>
      </c>
      <c r="I1314" s="58"/>
      <c r="J1314" s="58"/>
      <c r="K1314" s="58"/>
      <c r="L1314" s="58"/>
      <c r="M1314" s="58"/>
      <c r="N1314" s="58"/>
      <c r="O1314" s="58"/>
      <c r="P1314" s="58"/>
      <c r="Q1314" s="58"/>
      <c r="R1314" s="58"/>
      <c r="S1314" s="58"/>
      <c r="T1314" s="58"/>
      <c r="U1314" s="58"/>
      <c r="V1314" s="58"/>
      <c r="W1314" s="58"/>
      <c r="X1314" s="58"/>
      <c r="Y1314" s="58"/>
      <c r="Z1314" s="58"/>
      <c r="AA1314" s="58"/>
      <c r="AB1314" s="58"/>
      <c r="AC1314" s="58"/>
      <c r="AD1314" s="58"/>
      <c r="AE1314" s="58"/>
      <c r="AF1314" s="58" t="s">
        <v>3304</v>
      </c>
    </row>
    <row r="1315" spans="1:32">
      <c r="A1315" s="58" t="s">
        <v>2370</v>
      </c>
      <c r="B1315" s="58" t="s">
        <v>2</v>
      </c>
      <c r="D1315" s="58" t="s">
        <v>1905</v>
      </c>
      <c r="E1315" s="64">
        <v>41640</v>
      </c>
      <c r="F1315" s="64">
        <v>42004</v>
      </c>
      <c r="G1315" s="58" t="s">
        <v>1898</v>
      </c>
      <c r="H1315" s="58">
        <v>1</v>
      </c>
      <c r="I1315" s="58"/>
      <c r="J1315" s="58"/>
      <c r="K1315" s="58"/>
      <c r="L1315" s="58"/>
      <c r="M1315" s="58"/>
      <c r="N1315" s="58"/>
      <c r="O1315" s="58"/>
      <c r="P1315" s="58"/>
      <c r="Q1315" s="58"/>
      <c r="R1315" s="58"/>
      <c r="S1315" s="58"/>
      <c r="T1315" s="58"/>
      <c r="U1315" s="58"/>
      <c r="V1315" s="58"/>
      <c r="W1315" s="58"/>
      <c r="X1315" s="58"/>
      <c r="Y1315" s="58"/>
      <c r="Z1315" s="58"/>
      <c r="AA1315" s="58"/>
      <c r="AB1315" s="58"/>
      <c r="AC1315" s="58"/>
      <c r="AD1315" s="58"/>
      <c r="AE1315" s="58"/>
      <c r="AF1315" s="58" t="s">
        <v>3304</v>
      </c>
    </row>
    <row r="1316" spans="1:32">
      <c r="A1316" s="58" t="s">
        <v>2371</v>
      </c>
      <c r="B1316" s="58" t="s">
        <v>1901</v>
      </c>
      <c r="D1316" s="58" t="s">
        <v>1897</v>
      </c>
      <c r="E1316" s="64">
        <v>41640</v>
      </c>
      <c r="F1316" s="64">
        <v>42004</v>
      </c>
      <c r="G1316" s="58" t="s">
        <v>1903</v>
      </c>
      <c r="H1316" s="58">
        <v>0</v>
      </c>
      <c r="I1316" s="58">
        <v>0</v>
      </c>
      <c r="J1316" s="58">
        <v>0</v>
      </c>
      <c r="K1316" s="58">
        <v>0</v>
      </c>
      <c r="L1316" s="58">
        <v>0</v>
      </c>
      <c r="M1316" s="58">
        <v>0</v>
      </c>
      <c r="N1316" s="58">
        <v>0</v>
      </c>
      <c r="O1316" s="58">
        <v>0</v>
      </c>
      <c r="P1316" s="58">
        <v>1</v>
      </c>
      <c r="Q1316" s="58">
        <v>1</v>
      </c>
      <c r="R1316" s="58">
        <v>1</v>
      </c>
      <c r="S1316" s="58">
        <v>1</v>
      </c>
      <c r="T1316" s="58">
        <v>1</v>
      </c>
      <c r="U1316" s="58">
        <v>1</v>
      </c>
      <c r="V1316" s="58">
        <v>1</v>
      </c>
      <c r="W1316" s="58">
        <v>1</v>
      </c>
      <c r="X1316" s="58">
        <v>0</v>
      </c>
      <c r="Y1316" s="58">
        <v>0</v>
      </c>
      <c r="Z1316" s="58">
        <v>0</v>
      </c>
      <c r="AA1316" s="58">
        <v>0</v>
      </c>
      <c r="AB1316" s="58">
        <v>0</v>
      </c>
      <c r="AC1316" s="58">
        <v>0</v>
      </c>
      <c r="AD1316" s="58">
        <v>0</v>
      </c>
      <c r="AE1316" s="58">
        <v>0</v>
      </c>
      <c r="AF1316" s="58" t="s">
        <v>3304</v>
      </c>
    </row>
    <row r="1317" spans="1:32">
      <c r="A1317" s="58" t="s">
        <v>2372</v>
      </c>
      <c r="B1317" s="58" t="s">
        <v>1901</v>
      </c>
      <c r="D1317" s="58" t="s">
        <v>1897</v>
      </c>
      <c r="E1317" s="64">
        <v>41640</v>
      </c>
      <c r="F1317" s="64">
        <v>42004</v>
      </c>
      <c r="G1317" s="58" t="s">
        <v>1903</v>
      </c>
      <c r="H1317" s="58">
        <v>0</v>
      </c>
      <c r="I1317" s="58">
        <v>0</v>
      </c>
      <c r="J1317" s="58">
        <v>0</v>
      </c>
      <c r="K1317" s="58">
        <v>0</v>
      </c>
      <c r="L1317" s="58">
        <v>0</v>
      </c>
      <c r="M1317" s="58">
        <v>0</v>
      </c>
      <c r="N1317" s="58">
        <v>0</v>
      </c>
      <c r="O1317" s="58">
        <v>0</v>
      </c>
      <c r="P1317" s="58">
        <v>0</v>
      </c>
      <c r="Q1317" s="58">
        <v>0</v>
      </c>
      <c r="R1317" s="58">
        <v>0</v>
      </c>
      <c r="S1317" s="58">
        <v>0</v>
      </c>
      <c r="T1317" s="58">
        <v>0</v>
      </c>
      <c r="U1317" s="58">
        <v>0</v>
      </c>
      <c r="V1317" s="58">
        <v>0</v>
      </c>
      <c r="W1317" s="58">
        <v>0</v>
      </c>
      <c r="X1317" s="58">
        <v>0</v>
      </c>
      <c r="Y1317" s="58">
        <v>1</v>
      </c>
      <c r="Z1317" s="58">
        <v>1</v>
      </c>
      <c r="AA1317" s="58">
        <v>1</v>
      </c>
      <c r="AB1317" s="58">
        <v>1</v>
      </c>
      <c r="AC1317" s="58">
        <v>1</v>
      </c>
      <c r="AD1317" s="58">
        <v>1</v>
      </c>
      <c r="AE1317" s="58">
        <v>1</v>
      </c>
      <c r="AF1317" s="58" t="s">
        <v>3304</v>
      </c>
    </row>
    <row r="1318" spans="1:32">
      <c r="A1318" s="58" t="s">
        <v>2373</v>
      </c>
      <c r="B1318" s="58" t="s">
        <v>1901</v>
      </c>
      <c r="D1318" s="58" t="s">
        <v>1906</v>
      </c>
      <c r="E1318" s="64">
        <v>41640</v>
      </c>
      <c r="F1318" s="64">
        <v>42004</v>
      </c>
      <c r="G1318" s="58" t="s">
        <v>1903</v>
      </c>
      <c r="H1318" s="58">
        <v>0.21</v>
      </c>
      <c r="I1318" s="58">
        <v>0.21</v>
      </c>
      <c r="J1318" s="58">
        <v>0.21</v>
      </c>
      <c r="K1318" s="58">
        <v>0.21</v>
      </c>
      <c r="L1318" s="58">
        <v>0.21</v>
      </c>
      <c r="M1318" s="58">
        <v>0.68</v>
      </c>
      <c r="N1318" s="58">
        <v>1</v>
      </c>
      <c r="O1318" s="58">
        <v>1</v>
      </c>
      <c r="P1318" s="58">
        <v>1</v>
      </c>
      <c r="Q1318" s="58">
        <v>1</v>
      </c>
      <c r="R1318" s="58">
        <v>0.32</v>
      </c>
      <c r="S1318" s="58">
        <v>0.23</v>
      </c>
      <c r="T1318" s="58">
        <v>0.23</v>
      </c>
      <c r="U1318" s="58">
        <v>0.23</v>
      </c>
      <c r="V1318" s="58">
        <v>0.23</v>
      </c>
      <c r="W1318" s="58">
        <v>0.23</v>
      </c>
      <c r="X1318" s="58">
        <v>0.23</v>
      </c>
      <c r="Y1318" s="58">
        <v>0.23</v>
      </c>
      <c r="Z1318" s="58">
        <v>0.23</v>
      </c>
      <c r="AA1318" s="58">
        <v>0.23</v>
      </c>
      <c r="AB1318" s="58">
        <v>0.23</v>
      </c>
      <c r="AC1318" s="58">
        <v>0.23</v>
      </c>
      <c r="AD1318" s="58">
        <v>0.23</v>
      </c>
      <c r="AE1318" s="58">
        <v>0.21</v>
      </c>
      <c r="AF1318" s="58" t="s">
        <v>3304</v>
      </c>
    </row>
    <row r="1319" spans="1:32">
      <c r="A1319" s="58" t="s">
        <v>2373</v>
      </c>
      <c r="B1319" s="58" t="s">
        <v>1901</v>
      </c>
      <c r="D1319" s="58" t="s">
        <v>1904</v>
      </c>
      <c r="E1319" s="64">
        <v>41640</v>
      </c>
      <c r="F1319" s="64">
        <v>42004</v>
      </c>
      <c r="G1319" s="58" t="s">
        <v>1898</v>
      </c>
      <c r="H1319" s="58">
        <v>0</v>
      </c>
      <c r="I1319" s="58"/>
      <c r="J1319" s="58"/>
      <c r="K1319" s="58"/>
      <c r="L1319" s="58"/>
      <c r="M1319" s="58"/>
      <c r="N1319" s="58"/>
      <c r="O1319" s="58"/>
      <c r="P1319" s="58"/>
      <c r="Q1319" s="58"/>
      <c r="R1319" s="58"/>
      <c r="S1319" s="58"/>
      <c r="T1319" s="58"/>
      <c r="U1319" s="58"/>
      <c r="V1319" s="58"/>
      <c r="W1319" s="58"/>
      <c r="X1319" s="58"/>
      <c r="Y1319" s="58"/>
      <c r="Z1319" s="58"/>
      <c r="AA1319" s="58"/>
      <c r="AB1319" s="58"/>
      <c r="AC1319" s="58"/>
      <c r="AD1319" s="58"/>
      <c r="AE1319" s="58"/>
      <c r="AF1319" s="58" t="s">
        <v>3304</v>
      </c>
    </row>
    <row r="1320" spans="1:32">
      <c r="A1320" s="58" t="s">
        <v>2373</v>
      </c>
      <c r="B1320" s="58" t="s">
        <v>1901</v>
      </c>
      <c r="D1320" s="58" t="s">
        <v>1905</v>
      </c>
      <c r="E1320" s="64">
        <v>41640</v>
      </c>
      <c r="F1320" s="64">
        <v>42004</v>
      </c>
      <c r="G1320" s="58" t="s">
        <v>1898</v>
      </c>
      <c r="H1320" s="58">
        <v>1</v>
      </c>
      <c r="I1320" s="58"/>
      <c r="J1320" s="58"/>
      <c r="K1320" s="58"/>
      <c r="L1320" s="58"/>
      <c r="M1320" s="58"/>
      <c r="N1320" s="58"/>
      <c r="O1320" s="58"/>
      <c r="P1320" s="58"/>
      <c r="Q1320" s="58"/>
      <c r="R1320" s="58"/>
      <c r="S1320" s="58"/>
      <c r="T1320" s="58"/>
      <c r="U1320" s="58"/>
      <c r="V1320" s="58"/>
      <c r="W1320" s="58"/>
      <c r="X1320" s="58"/>
      <c r="Y1320" s="58"/>
      <c r="Z1320" s="58"/>
      <c r="AA1320" s="58"/>
      <c r="AB1320" s="58"/>
      <c r="AC1320" s="58"/>
      <c r="AD1320" s="58"/>
      <c r="AE1320" s="58"/>
      <c r="AF1320" s="58" t="s">
        <v>3304</v>
      </c>
    </row>
    <row r="1321" spans="1:32">
      <c r="A1321" s="58" t="s">
        <v>2374</v>
      </c>
      <c r="B1321" s="58" t="s">
        <v>2</v>
      </c>
      <c r="D1321" s="58" t="s">
        <v>1906</v>
      </c>
      <c r="E1321" s="64">
        <v>41640</v>
      </c>
      <c r="F1321" s="64">
        <v>42004</v>
      </c>
      <c r="G1321" s="58" t="s">
        <v>1903</v>
      </c>
      <c r="H1321" s="58">
        <v>0.1</v>
      </c>
      <c r="I1321" s="58">
        <v>0.1</v>
      </c>
      <c r="J1321" s="58">
        <v>0.1</v>
      </c>
      <c r="K1321" s="58">
        <v>0.1</v>
      </c>
      <c r="L1321" s="58">
        <v>0.1</v>
      </c>
      <c r="M1321" s="58">
        <v>0.1</v>
      </c>
      <c r="N1321" s="58">
        <v>0.3</v>
      </c>
      <c r="O1321" s="58">
        <v>0.7</v>
      </c>
      <c r="P1321" s="58">
        <v>0.7</v>
      </c>
      <c r="Q1321" s="58">
        <v>0.7</v>
      </c>
      <c r="R1321" s="58">
        <v>0.2</v>
      </c>
      <c r="S1321" s="58">
        <v>0.2</v>
      </c>
      <c r="T1321" s="58">
        <v>0.2</v>
      </c>
      <c r="U1321" s="58">
        <v>0.2</v>
      </c>
      <c r="V1321" s="58">
        <v>0.2</v>
      </c>
      <c r="W1321" s="58">
        <v>0.2</v>
      </c>
      <c r="X1321" s="58">
        <v>0.2</v>
      </c>
      <c r="Y1321" s="58">
        <v>0.2</v>
      </c>
      <c r="Z1321" s="58">
        <v>0.2</v>
      </c>
      <c r="AA1321" s="58">
        <v>0.2</v>
      </c>
      <c r="AB1321" s="58">
        <v>0.2</v>
      </c>
      <c r="AC1321" s="58">
        <v>0.2</v>
      </c>
      <c r="AD1321" s="58">
        <v>0.1</v>
      </c>
      <c r="AE1321" s="58">
        <v>0.1</v>
      </c>
      <c r="AF1321" s="58" t="s">
        <v>3304</v>
      </c>
    </row>
    <row r="1322" spans="1:32">
      <c r="A1322" s="58" t="s">
        <v>2374</v>
      </c>
      <c r="B1322" s="58" t="s">
        <v>2</v>
      </c>
      <c r="D1322" s="58" t="s">
        <v>1904</v>
      </c>
      <c r="E1322" s="64">
        <v>41640</v>
      </c>
      <c r="F1322" s="64">
        <v>42004</v>
      </c>
      <c r="G1322" s="58" t="s">
        <v>1898</v>
      </c>
      <c r="H1322" s="58">
        <v>0</v>
      </c>
      <c r="I1322" s="58"/>
      <c r="J1322" s="58"/>
      <c r="K1322" s="58"/>
      <c r="L1322" s="58"/>
      <c r="M1322" s="58"/>
      <c r="N1322" s="58"/>
      <c r="O1322" s="58"/>
      <c r="P1322" s="58"/>
      <c r="Q1322" s="58"/>
      <c r="R1322" s="58"/>
      <c r="S1322" s="58"/>
      <c r="T1322" s="58"/>
      <c r="U1322" s="58"/>
      <c r="V1322" s="58"/>
      <c r="W1322" s="58"/>
      <c r="X1322" s="58"/>
      <c r="Y1322" s="58"/>
      <c r="Z1322" s="58"/>
      <c r="AA1322" s="58"/>
      <c r="AB1322" s="58"/>
      <c r="AC1322" s="58"/>
      <c r="AD1322" s="58"/>
      <c r="AE1322" s="58"/>
      <c r="AF1322" s="58" t="s">
        <v>3304</v>
      </c>
    </row>
    <row r="1323" spans="1:32">
      <c r="A1323" s="58" t="s">
        <v>2374</v>
      </c>
      <c r="B1323" s="58" t="s">
        <v>2</v>
      </c>
      <c r="D1323" s="58" t="s">
        <v>1905</v>
      </c>
      <c r="E1323" s="64">
        <v>41640</v>
      </c>
      <c r="F1323" s="64">
        <v>42004</v>
      </c>
      <c r="G1323" s="58" t="s">
        <v>1898</v>
      </c>
      <c r="H1323" s="58">
        <v>1</v>
      </c>
      <c r="I1323" s="58"/>
      <c r="J1323" s="58"/>
      <c r="K1323" s="58"/>
      <c r="L1323" s="58"/>
      <c r="M1323" s="58"/>
      <c r="N1323" s="58"/>
      <c r="O1323" s="58"/>
      <c r="P1323" s="58"/>
      <c r="Q1323" s="58"/>
      <c r="R1323" s="58"/>
      <c r="S1323" s="58"/>
      <c r="T1323" s="58"/>
      <c r="U1323" s="58"/>
      <c r="V1323" s="58"/>
      <c r="W1323" s="58"/>
      <c r="X1323" s="58"/>
      <c r="Y1323" s="58"/>
      <c r="Z1323" s="58"/>
      <c r="AA1323" s="58"/>
      <c r="AB1323" s="58"/>
      <c r="AC1323" s="58"/>
      <c r="AD1323" s="58"/>
      <c r="AE1323" s="58"/>
      <c r="AF1323" s="58" t="s">
        <v>3304</v>
      </c>
    </row>
    <row r="1324" spans="1:32">
      <c r="A1324" s="58" t="s">
        <v>2374</v>
      </c>
      <c r="B1324" s="58" t="s">
        <v>2</v>
      </c>
      <c r="D1324" s="58" t="s">
        <v>1966</v>
      </c>
      <c r="E1324" s="64">
        <v>41640</v>
      </c>
      <c r="F1324" s="64">
        <v>42004</v>
      </c>
      <c r="G1324" s="58" t="s">
        <v>1903</v>
      </c>
      <c r="H1324" s="58">
        <v>0.1</v>
      </c>
      <c r="I1324" s="58">
        <v>0.1</v>
      </c>
      <c r="J1324" s="58">
        <v>0.1</v>
      </c>
      <c r="K1324" s="58">
        <v>0.1</v>
      </c>
      <c r="L1324" s="58">
        <v>0.1</v>
      </c>
      <c r="M1324" s="58">
        <v>0.3</v>
      </c>
      <c r="N1324" s="58">
        <v>0.7</v>
      </c>
      <c r="O1324" s="58">
        <v>0.7</v>
      </c>
      <c r="P1324" s="58">
        <v>0.7</v>
      </c>
      <c r="Q1324" s="58">
        <v>0.7</v>
      </c>
      <c r="R1324" s="58">
        <v>0.2</v>
      </c>
      <c r="S1324" s="58">
        <v>0.2</v>
      </c>
      <c r="T1324" s="58">
        <v>0.2</v>
      </c>
      <c r="U1324" s="58">
        <v>0.2</v>
      </c>
      <c r="V1324" s="58">
        <v>0.2</v>
      </c>
      <c r="W1324" s="58">
        <v>0.2</v>
      </c>
      <c r="X1324" s="58">
        <v>0.4</v>
      </c>
      <c r="Y1324" s="58">
        <v>0.4</v>
      </c>
      <c r="Z1324" s="58">
        <v>0.2</v>
      </c>
      <c r="AA1324" s="58">
        <v>0.2</v>
      </c>
      <c r="AB1324" s="58">
        <v>0.2</v>
      </c>
      <c r="AC1324" s="58">
        <v>0.2</v>
      </c>
      <c r="AD1324" s="58">
        <v>0.1</v>
      </c>
      <c r="AE1324" s="58">
        <v>0.1</v>
      </c>
      <c r="AF1324" s="58" t="s">
        <v>3304</v>
      </c>
    </row>
    <row r="1325" spans="1:32">
      <c r="A1325" s="58" t="s">
        <v>2375</v>
      </c>
      <c r="B1325" s="58" t="s">
        <v>1896</v>
      </c>
      <c r="D1325" s="58" t="s">
        <v>1897</v>
      </c>
      <c r="E1325" s="64">
        <v>41640</v>
      </c>
      <c r="F1325" s="64">
        <v>42004</v>
      </c>
      <c r="G1325" s="58" t="s">
        <v>1898</v>
      </c>
      <c r="H1325" s="58">
        <v>60</v>
      </c>
      <c r="I1325" s="58"/>
      <c r="J1325" s="58"/>
      <c r="K1325" s="58"/>
      <c r="L1325" s="58"/>
      <c r="M1325" s="58"/>
      <c r="N1325" s="58"/>
      <c r="O1325" s="58"/>
      <c r="P1325" s="58"/>
      <c r="Q1325" s="58"/>
      <c r="R1325" s="58"/>
      <c r="S1325" s="58"/>
      <c r="T1325" s="58"/>
      <c r="U1325" s="58"/>
      <c r="V1325" s="58"/>
      <c r="W1325" s="58"/>
      <c r="X1325" s="58"/>
      <c r="Y1325" s="58"/>
      <c r="Z1325" s="58"/>
      <c r="AA1325" s="58"/>
      <c r="AB1325" s="58"/>
      <c r="AC1325" s="58"/>
      <c r="AD1325" s="58"/>
      <c r="AE1325" s="58"/>
      <c r="AF1325" s="58" t="s">
        <v>3304</v>
      </c>
    </row>
    <row r="1326" spans="1:32">
      <c r="A1326" s="58" t="s">
        <v>2376</v>
      </c>
      <c r="B1326" s="58" t="s">
        <v>1901</v>
      </c>
      <c r="D1326" s="58" t="s">
        <v>1897</v>
      </c>
      <c r="E1326" s="64">
        <v>41640</v>
      </c>
      <c r="F1326" s="64">
        <v>42004</v>
      </c>
      <c r="G1326" s="58" t="s">
        <v>1903</v>
      </c>
      <c r="H1326" s="58">
        <v>0</v>
      </c>
      <c r="I1326" s="58">
        <v>0</v>
      </c>
      <c r="J1326" s="58">
        <v>0</v>
      </c>
      <c r="K1326" s="58">
        <v>0</v>
      </c>
      <c r="L1326" s="58">
        <v>0</v>
      </c>
      <c r="M1326" s="58">
        <v>0</v>
      </c>
      <c r="N1326" s="58">
        <v>0</v>
      </c>
      <c r="O1326" s="58">
        <v>0.05</v>
      </c>
      <c r="P1326" s="58">
        <v>0.54</v>
      </c>
      <c r="Q1326" s="58">
        <v>0.54</v>
      </c>
      <c r="R1326" s="58">
        <v>0.26</v>
      </c>
      <c r="S1326" s="58">
        <v>0.26</v>
      </c>
      <c r="T1326" s="58">
        <v>0.05</v>
      </c>
      <c r="U1326" s="58">
        <v>0.54</v>
      </c>
      <c r="V1326" s="58">
        <v>0.54</v>
      </c>
      <c r="W1326" s="58">
        <v>0.26</v>
      </c>
      <c r="X1326" s="58">
        <v>0.26</v>
      </c>
      <c r="Y1326" s="58">
        <v>0.26</v>
      </c>
      <c r="Z1326" s="58">
        <v>0.05</v>
      </c>
      <c r="AA1326" s="58">
        <v>0.05</v>
      </c>
      <c r="AB1326" s="58">
        <v>0</v>
      </c>
      <c r="AC1326" s="58">
        <v>0</v>
      </c>
      <c r="AD1326" s="58">
        <v>0</v>
      </c>
      <c r="AE1326" s="58">
        <v>0</v>
      </c>
      <c r="AF1326" s="58" t="s">
        <v>3304</v>
      </c>
    </row>
    <row r="1327" spans="1:32">
      <c r="A1327" s="58" t="s">
        <v>2377</v>
      </c>
      <c r="B1327" s="58" t="s">
        <v>2</v>
      </c>
      <c r="D1327" s="58" t="s">
        <v>2335</v>
      </c>
      <c r="E1327" s="64">
        <v>41640</v>
      </c>
      <c r="F1327" s="64">
        <v>42004</v>
      </c>
      <c r="G1327" s="58" t="s">
        <v>1903</v>
      </c>
      <c r="H1327" s="58">
        <v>0</v>
      </c>
      <c r="I1327" s="58">
        <v>0</v>
      </c>
      <c r="J1327" s="58">
        <v>0</v>
      </c>
      <c r="K1327" s="58">
        <v>0</v>
      </c>
      <c r="L1327" s="58">
        <v>0</v>
      </c>
      <c r="M1327" s="58">
        <v>0</v>
      </c>
      <c r="N1327" s="58">
        <v>0</v>
      </c>
      <c r="O1327" s="58">
        <v>0.05</v>
      </c>
      <c r="P1327" s="58">
        <v>0.5</v>
      </c>
      <c r="Q1327" s="58">
        <v>0.5</v>
      </c>
      <c r="R1327" s="58">
        <v>0.2</v>
      </c>
      <c r="S1327" s="58">
        <v>0.2</v>
      </c>
      <c r="T1327" s="58">
        <v>0.05</v>
      </c>
      <c r="U1327" s="58">
        <v>0.5</v>
      </c>
      <c r="V1327" s="58">
        <v>0.5</v>
      </c>
      <c r="W1327" s="58">
        <v>0.2</v>
      </c>
      <c r="X1327" s="58">
        <v>0.2</v>
      </c>
      <c r="Y1327" s="58">
        <v>0.2</v>
      </c>
      <c r="Z1327" s="58">
        <v>0.05</v>
      </c>
      <c r="AA1327" s="58">
        <v>0.05</v>
      </c>
      <c r="AB1327" s="58">
        <v>0</v>
      </c>
      <c r="AC1327" s="58">
        <v>0</v>
      </c>
      <c r="AD1327" s="58">
        <v>0</v>
      </c>
      <c r="AE1327" s="58">
        <v>0</v>
      </c>
      <c r="AF1327" s="58" t="s">
        <v>3304</v>
      </c>
    </row>
    <row r="1328" spans="1:32">
      <c r="A1328" s="58" t="s">
        <v>2377</v>
      </c>
      <c r="B1328" s="58" t="s">
        <v>2</v>
      </c>
      <c r="D1328" s="58" t="s">
        <v>1904</v>
      </c>
      <c r="E1328" s="64">
        <v>41640</v>
      </c>
      <c r="F1328" s="64">
        <v>42004</v>
      </c>
      <c r="G1328" s="58" t="s">
        <v>1898</v>
      </c>
      <c r="H1328" s="58">
        <v>0</v>
      </c>
      <c r="I1328" s="58"/>
      <c r="J1328" s="58"/>
      <c r="K1328" s="58"/>
      <c r="L1328" s="58"/>
      <c r="M1328" s="58"/>
      <c r="N1328" s="58"/>
      <c r="O1328" s="58"/>
      <c r="P1328" s="58"/>
      <c r="Q1328" s="58"/>
      <c r="R1328" s="58"/>
      <c r="S1328" s="58"/>
      <c r="T1328" s="58"/>
      <c r="U1328" s="58"/>
      <c r="V1328" s="58"/>
      <c r="W1328" s="58"/>
      <c r="X1328" s="58"/>
      <c r="Y1328" s="58"/>
      <c r="Z1328" s="58"/>
      <c r="AA1328" s="58"/>
      <c r="AB1328" s="58"/>
      <c r="AC1328" s="58"/>
      <c r="AD1328" s="58"/>
      <c r="AE1328" s="58"/>
      <c r="AF1328" s="58" t="s">
        <v>3304</v>
      </c>
    </row>
    <row r="1329" spans="1:32">
      <c r="A1329" s="58" t="s">
        <v>2377</v>
      </c>
      <c r="B1329" s="58" t="s">
        <v>2</v>
      </c>
      <c r="D1329" s="58" t="s">
        <v>1905</v>
      </c>
      <c r="E1329" s="64">
        <v>41640</v>
      </c>
      <c r="F1329" s="64">
        <v>42004</v>
      </c>
      <c r="G1329" s="58" t="s">
        <v>1898</v>
      </c>
      <c r="H1329" s="58">
        <v>1</v>
      </c>
      <c r="I1329" s="58"/>
      <c r="J1329" s="58"/>
      <c r="K1329" s="58"/>
      <c r="L1329" s="58"/>
      <c r="M1329" s="58"/>
      <c r="N1329" s="58"/>
      <c r="O1329" s="58"/>
      <c r="P1329" s="58"/>
      <c r="Q1329" s="58"/>
      <c r="R1329" s="58"/>
      <c r="S1329" s="58"/>
      <c r="T1329" s="58"/>
      <c r="U1329" s="58"/>
      <c r="V1329" s="58"/>
      <c r="W1329" s="58"/>
      <c r="X1329" s="58"/>
      <c r="Y1329" s="58"/>
      <c r="Z1329" s="58"/>
      <c r="AA1329" s="58"/>
      <c r="AB1329" s="58"/>
      <c r="AC1329" s="58"/>
      <c r="AD1329" s="58"/>
      <c r="AE1329" s="58"/>
      <c r="AF1329" s="58" t="s">
        <v>3304</v>
      </c>
    </row>
    <row r="1330" spans="1:32">
      <c r="A1330" s="58" t="s">
        <v>2378</v>
      </c>
      <c r="B1330" s="58" t="s">
        <v>2114</v>
      </c>
      <c r="D1330" s="58" t="s">
        <v>1897</v>
      </c>
      <c r="E1330" s="64">
        <v>41640</v>
      </c>
      <c r="F1330" s="64">
        <v>42004</v>
      </c>
      <c r="G1330" s="58" t="s">
        <v>1898</v>
      </c>
      <c r="H1330" s="58">
        <v>1</v>
      </c>
      <c r="I1330" s="58"/>
      <c r="J1330" s="58"/>
      <c r="K1330" s="58"/>
      <c r="L1330" s="58"/>
      <c r="M1330" s="58"/>
      <c r="N1330" s="58"/>
      <c r="O1330" s="58"/>
      <c r="P1330" s="58"/>
      <c r="Q1330" s="58"/>
      <c r="R1330" s="58"/>
      <c r="S1330" s="58"/>
      <c r="T1330" s="58"/>
      <c r="U1330" s="58"/>
      <c r="V1330" s="58"/>
      <c r="W1330" s="58"/>
      <c r="X1330" s="58"/>
      <c r="Y1330" s="58"/>
      <c r="Z1330" s="58"/>
      <c r="AA1330" s="58"/>
      <c r="AB1330" s="58"/>
      <c r="AC1330" s="58"/>
      <c r="AD1330" s="58"/>
      <c r="AE1330" s="58"/>
      <c r="AF1330" s="58" t="s">
        <v>3304</v>
      </c>
    </row>
    <row r="1331" spans="1:32">
      <c r="A1331" s="58" t="s">
        <v>2379</v>
      </c>
      <c r="B1331" s="58" t="s">
        <v>2114</v>
      </c>
      <c r="D1331" s="58" t="s">
        <v>1897</v>
      </c>
      <c r="E1331" s="64">
        <v>41640</v>
      </c>
      <c r="F1331" s="64">
        <v>42004</v>
      </c>
      <c r="G1331" s="58" t="s">
        <v>1898</v>
      </c>
      <c r="H1331" s="58">
        <v>1</v>
      </c>
      <c r="I1331" s="58"/>
      <c r="J1331" s="58"/>
      <c r="K1331" s="58"/>
      <c r="L1331" s="58"/>
      <c r="M1331" s="58"/>
      <c r="N1331" s="58"/>
      <c r="O1331" s="58"/>
      <c r="P1331" s="58"/>
      <c r="Q1331" s="58"/>
      <c r="R1331" s="58"/>
      <c r="S1331" s="58"/>
      <c r="T1331" s="58"/>
      <c r="U1331" s="58"/>
      <c r="V1331" s="58"/>
      <c r="W1331" s="58"/>
      <c r="X1331" s="58"/>
      <c r="Y1331" s="58"/>
      <c r="Z1331" s="58"/>
      <c r="AA1331" s="58"/>
      <c r="AB1331" s="58"/>
      <c r="AC1331" s="58"/>
      <c r="AD1331" s="58"/>
      <c r="AE1331" s="58"/>
      <c r="AF1331" s="58" t="s">
        <v>3304</v>
      </c>
    </row>
    <row r="1332" spans="1:32">
      <c r="A1332" s="58" t="s">
        <v>2380</v>
      </c>
      <c r="B1332" s="58" t="s">
        <v>1896</v>
      </c>
      <c r="D1332" s="58" t="s">
        <v>1897</v>
      </c>
      <c r="E1332" s="64">
        <v>41640</v>
      </c>
      <c r="F1332" s="64">
        <v>42004</v>
      </c>
      <c r="G1332" s="58" t="s">
        <v>1898</v>
      </c>
      <c r="H1332" s="58">
        <v>30</v>
      </c>
      <c r="I1332" s="58"/>
      <c r="J1332" s="58"/>
      <c r="K1332" s="58"/>
      <c r="L1332" s="58"/>
      <c r="M1332" s="58"/>
      <c r="N1332" s="58"/>
      <c r="O1332" s="58"/>
      <c r="P1332" s="58"/>
      <c r="Q1332" s="58"/>
      <c r="R1332" s="58"/>
      <c r="S1332" s="58"/>
      <c r="T1332" s="58"/>
      <c r="U1332" s="58"/>
      <c r="V1332" s="58"/>
      <c r="W1332" s="58"/>
      <c r="X1332" s="58"/>
      <c r="Y1332" s="58"/>
      <c r="Z1332" s="58"/>
      <c r="AA1332" s="58"/>
      <c r="AB1332" s="58"/>
      <c r="AC1332" s="58"/>
      <c r="AD1332" s="58"/>
      <c r="AE1332" s="58"/>
      <c r="AF1332" s="58" t="s">
        <v>3304</v>
      </c>
    </row>
    <row r="1333" spans="1:32">
      <c r="A1333" s="58" t="s">
        <v>2381</v>
      </c>
      <c r="B1333" s="58" t="s">
        <v>1913</v>
      </c>
      <c r="C1333" s="58" t="s">
        <v>1914</v>
      </c>
      <c r="D1333" s="58" t="s">
        <v>1906</v>
      </c>
      <c r="E1333" s="64">
        <v>41640</v>
      </c>
      <c r="F1333" s="64">
        <v>42004</v>
      </c>
      <c r="G1333" s="58" t="s">
        <v>1903</v>
      </c>
      <c r="H1333" s="58">
        <v>21.111000000000001</v>
      </c>
      <c r="I1333" s="58">
        <v>21.111000000000001</v>
      </c>
      <c r="J1333" s="58">
        <v>21.111000000000001</v>
      </c>
      <c r="K1333" s="58">
        <v>21.111000000000001</v>
      </c>
      <c r="L1333" s="58">
        <v>21.111000000000001</v>
      </c>
      <c r="M1333" s="58">
        <v>21.111000000000001</v>
      </c>
      <c r="N1333" s="58">
        <v>21.111000000000001</v>
      </c>
      <c r="O1333" s="58">
        <v>21.111000000000001</v>
      </c>
      <c r="P1333" s="58">
        <v>21.111000000000001</v>
      </c>
      <c r="Q1333" s="58">
        <v>23.332999999999998</v>
      </c>
      <c r="R1333" s="58">
        <v>23.332999999999998</v>
      </c>
      <c r="S1333" s="58">
        <v>23.332999999999998</v>
      </c>
      <c r="T1333" s="58">
        <v>23.332999999999998</v>
      </c>
      <c r="U1333" s="58">
        <v>23.332999999999998</v>
      </c>
      <c r="V1333" s="58">
        <v>23.332999999999998</v>
      </c>
      <c r="W1333" s="58">
        <v>23.332999999999998</v>
      </c>
      <c r="X1333" s="58">
        <v>21.111000000000001</v>
      </c>
      <c r="Y1333" s="58">
        <v>21.111000000000001</v>
      </c>
      <c r="Z1333" s="58">
        <v>21.111000000000001</v>
      </c>
      <c r="AA1333" s="58">
        <v>21.111000000000001</v>
      </c>
      <c r="AB1333" s="58">
        <v>21.111000000000001</v>
      </c>
      <c r="AC1333" s="58">
        <v>21.111000000000001</v>
      </c>
      <c r="AD1333" s="58">
        <v>21.111000000000001</v>
      </c>
      <c r="AE1333" s="58">
        <v>21.111000000000001</v>
      </c>
      <c r="AF1333" s="58" t="s">
        <v>3304</v>
      </c>
    </row>
    <row r="1334" spans="1:32">
      <c r="A1334" s="58" t="s">
        <v>2381</v>
      </c>
      <c r="B1334" s="58" t="s">
        <v>1913</v>
      </c>
      <c r="C1334" s="58" t="s">
        <v>1914</v>
      </c>
      <c r="D1334" s="58" t="s">
        <v>1930</v>
      </c>
      <c r="E1334" s="64">
        <v>41640</v>
      </c>
      <c r="F1334" s="64">
        <v>42004</v>
      </c>
      <c r="G1334" s="58" t="s">
        <v>1898</v>
      </c>
      <c r="H1334" s="58">
        <v>21.111000000000001</v>
      </c>
      <c r="I1334" s="58"/>
      <c r="J1334" s="58"/>
      <c r="K1334" s="58"/>
      <c r="L1334" s="58"/>
      <c r="M1334" s="58"/>
      <c r="N1334" s="58"/>
      <c r="O1334" s="58"/>
      <c r="P1334" s="58"/>
      <c r="Q1334" s="58"/>
      <c r="R1334" s="58"/>
      <c r="S1334" s="58"/>
      <c r="T1334" s="58"/>
      <c r="U1334" s="58"/>
      <c r="V1334" s="58"/>
      <c r="W1334" s="58"/>
      <c r="X1334" s="58"/>
      <c r="Y1334" s="58"/>
      <c r="Z1334" s="58"/>
      <c r="AA1334" s="58"/>
      <c r="AB1334" s="58"/>
      <c r="AC1334" s="58"/>
      <c r="AD1334" s="58"/>
      <c r="AE1334" s="58"/>
      <c r="AF1334" s="58" t="s">
        <v>3304</v>
      </c>
    </row>
    <row r="1335" spans="1:32">
      <c r="A1335" s="58" t="s">
        <v>2382</v>
      </c>
      <c r="B1335" s="58" t="s">
        <v>1913</v>
      </c>
      <c r="C1335" s="58" t="s">
        <v>1914</v>
      </c>
      <c r="D1335" s="58" t="s">
        <v>1906</v>
      </c>
      <c r="E1335" s="64">
        <v>41640</v>
      </c>
      <c r="F1335" s="64">
        <v>42004</v>
      </c>
      <c r="G1335" s="58" t="s">
        <v>1903</v>
      </c>
      <c r="H1335" s="58">
        <v>21.111000000000001</v>
      </c>
      <c r="I1335" s="58">
        <v>21.111000000000001</v>
      </c>
      <c r="J1335" s="58">
        <v>21.111000000000001</v>
      </c>
      <c r="K1335" s="58">
        <v>21.111000000000001</v>
      </c>
      <c r="L1335" s="58">
        <v>21.111000000000001</v>
      </c>
      <c r="M1335" s="58">
        <v>21.111000000000001</v>
      </c>
      <c r="N1335" s="58">
        <v>21.111000000000001</v>
      </c>
      <c r="O1335" s="58">
        <v>21.111000000000001</v>
      </c>
      <c r="P1335" s="58">
        <v>21.111000000000001</v>
      </c>
      <c r="Q1335" s="58">
        <v>18.888999999999999</v>
      </c>
      <c r="R1335" s="58">
        <v>18.888999999999999</v>
      </c>
      <c r="S1335" s="58">
        <v>18.888999999999999</v>
      </c>
      <c r="T1335" s="58">
        <v>18.888999999999999</v>
      </c>
      <c r="U1335" s="58">
        <v>18.888999999999999</v>
      </c>
      <c r="V1335" s="58">
        <v>18.888999999999999</v>
      </c>
      <c r="W1335" s="58">
        <v>18.888999999999999</v>
      </c>
      <c r="X1335" s="58">
        <v>21.111000000000001</v>
      </c>
      <c r="Y1335" s="58">
        <v>21.111000000000001</v>
      </c>
      <c r="Z1335" s="58">
        <v>21.111000000000001</v>
      </c>
      <c r="AA1335" s="58">
        <v>21.111000000000001</v>
      </c>
      <c r="AB1335" s="58">
        <v>21.111000000000001</v>
      </c>
      <c r="AC1335" s="58">
        <v>21.111000000000001</v>
      </c>
      <c r="AD1335" s="58">
        <v>21.111000000000001</v>
      </c>
      <c r="AE1335" s="58">
        <v>21.111000000000001</v>
      </c>
      <c r="AF1335" s="58" t="s">
        <v>3304</v>
      </c>
    </row>
    <row r="1336" spans="1:32">
      <c r="A1336" s="58" t="s">
        <v>2382</v>
      </c>
      <c r="B1336" s="58" t="s">
        <v>1913</v>
      </c>
      <c r="C1336" s="58" t="s">
        <v>1914</v>
      </c>
      <c r="D1336" s="58" t="s">
        <v>1930</v>
      </c>
      <c r="E1336" s="64">
        <v>41640</v>
      </c>
      <c r="F1336" s="64">
        <v>42004</v>
      </c>
      <c r="G1336" s="58" t="s">
        <v>1898</v>
      </c>
      <c r="H1336" s="58">
        <v>21.111000000000001</v>
      </c>
      <c r="I1336" s="58"/>
      <c r="J1336" s="58"/>
      <c r="K1336" s="58"/>
      <c r="L1336" s="58"/>
      <c r="M1336" s="58"/>
      <c r="N1336" s="58"/>
      <c r="O1336" s="58"/>
      <c r="P1336" s="58"/>
      <c r="Q1336" s="58"/>
      <c r="R1336" s="58"/>
      <c r="S1336" s="58"/>
      <c r="T1336" s="58"/>
      <c r="U1336" s="58"/>
      <c r="V1336" s="58"/>
      <c r="W1336" s="58"/>
      <c r="X1336" s="58"/>
      <c r="Y1336" s="58"/>
      <c r="Z1336" s="58"/>
      <c r="AA1336" s="58"/>
      <c r="AB1336" s="58"/>
      <c r="AC1336" s="58"/>
      <c r="AD1336" s="58"/>
      <c r="AE1336" s="58"/>
      <c r="AF1336" s="58" t="s">
        <v>3304</v>
      </c>
    </row>
    <row r="1337" spans="1:32">
      <c r="A1337" s="58" t="s">
        <v>2383</v>
      </c>
      <c r="B1337" s="58" t="s">
        <v>2</v>
      </c>
      <c r="D1337" s="58" t="s">
        <v>1897</v>
      </c>
      <c r="E1337" s="64">
        <v>41640</v>
      </c>
      <c r="F1337" s="64">
        <v>42004</v>
      </c>
      <c r="G1337" s="58" t="s">
        <v>1903</v>
      </c>
      <c r="H1337" s="58">
        <v>0</v>
      </c>
      <c r="I1337" s="58">
        <v>0</v>
      </c>
      <c r="J1337" s="58">
        <v>0</v>
      </c>
      <c r="K1337" s="58">
        <v>0</v>
      </c>
      <c r="L1337" s="58">
        <v>0</v>
      </c>
      <c r="M1337" s="58">
        <v>0</v>
      </c>
      <c r="N1337" s="58">
        <v>0</v>
      </c>
      <c r="O1337" s="58">
        <v>0</v>
      </c>
      <c r="P1337" s="58">
        <v>1</v>
      </c>
      <c r="Q1337" s="58">
        <v>1</v>
      </c>
      <c r="R1337" s="58">
        <v>1</v>
      </c>
      <c r="S1337" s="58">
        <v>1</v>
      </c>
      <c r="T1337" s="58">
        <v>1</v>
      </c>
      <c r="U1337" s="58">
        <v>1</v>
      </c>
      <c r="V1337" s="58">
        <v>1</v>
      </c>
      <c r="W1337" s="58">
        <v>1</v>
      </c>
      <c r="X1337" s="58">
        <v>1</v>
      </c>
      <c r="Y1337" s="58">
        <v>1</v>
      </c>
      <c r="Z1337" s="58">
        <v>0</v>
      </c>
      <c r="AA1337" s="58">
        <v>0</v>
      </c>
      <c r="AB1337" s="58">
        <v>0</v>
      </c>
      <c r="AC1337" s="58">
        <v>0</v>
      </c>
      <c r="AD1337" s="58">
        <v>0</v>
      </c>
      <c r="AE1337" s="58">
        <v>0</v>
      </c>
      <c r="AF1337" s="58" t="s">
        <v>3304</v>
      </c>
    </row>
    <row r="1338" spans="1:32">
      <c r="A1338" s="58" t="s">
        <v>2384</v>
      </c>
      <c r="B1338" s="58" t="s">
        <v>1901</v>
      </c>
      <c r="D1338" s="58" t="s">
        <v>1906</v>
      </c>
      <c r="E1338" s="64">
        <v>41640</v>
      </c>
      <c r="F1338" s="64">
        <v>42004</v>
      </c>
      <c r="G1338" s="58" t="s">
        <v>1903</v>
      </c>
      <c r="H1338" s="58">
        <v>0.33</v>
      </c>
      <c r="I1338" s="58">
        <v>0.33</v>
      </c>
      <c r="J1338" s="58">
        <v>0.33</v>
      </c>
      <c r="K1338" s="58">
        <v>0.33</v>
      </c>
      <c r="L1338" s="58">
        <v>0.33</v>
      </c>
      <c r="M1338" s="58">
        <v>0.38</v>
      </c>
      <c r="N1338" s="58">
        <v>0.38</v>
      </c>
      <c r="O1338" s="58">
        <v>0.43</v>
      </c>
      <c r="P1338" s="58">
        <v>0.63</v>
      </c>
      <c r="Q1338" s="58">
        <v>0.63</v>
      </c>
      <c r="R1338" s="58">
        <v>0.63</v>
      </c>
      <c r="S1338" s="58">
        <v>0.63</v>
      </c>
      <c r="T1338" s="58">
        <v>0.63</v>
      </c>
      <c r="U1338" s="58">
        <v>0.63</v>
      </c>
      <c r="V1338" s="58">
        <v>0.63</v>
      </c>
      <c r="W1338" s="58">
        <v>0.63</v>
      </c>
      <c r="X1338" s="58">
        <v>0.63</v>
      </c>
      <c r="Y1338" s="58">
        <v>0.63</v>
      </c>
      <c r="Z1338" s="58">
        <v>0.48</v>
      </c>
      <c r="AA1338" s="58">
        <v>0.48</v>
      </c>
      <c r="AB1338" s="58">
        <v>0.48</v>
      </c>
      <c r="AC1338" s="58">
        <v>0.48</v>
      </c>
      <c r="AD1338" s="58">
        <v>0.33</v>
      </c>
      <c r="AE1338" s="58">
        <v>0.33</v>
      </c>
      <c r="AF1338" s="58" t="s">
        <v>3304</v>
      </c>
    </row>
    <row r="1339" spans="1:32">
      <c r="A1339" s="58" t="s">
        <v>2384</v>
      </c>
      <c r="B1339" s="58" t="s">
        <v>1901</v>
      </c>
      <c r="D1339" s="58" t="s">
        <v>1904</v>
      </c>
      <c r="E1339" s="64">
        <v>41640</v>
      </c>
      <c r="F1339" s="64">
        <v>42004</v>
      </c>
      <c r="G1339" s="58" t="s">
        <v>1898</v>
      </c>
      <c r="H1339" s="58">
        <v>0</v>
      </c>
      <c r="I1339" s="58"/>
      <c r="J1339" s="58"/>
      <c r="K1339" s="58"/>
      <c r="L1339" s="58"/>
      <c r="M1339" s="58"/>
      <c r="N1339" s="58"/>
      <c r="O1339" s="58"/>
      <c r="P1339" s="58"/>
      <c r="Q1339" s="58"/>
      <c r="R1339" s="58"/>
      <c r="S1339" s="58"/>
      <c r="T1339" s="58"/>
      <c r="U1339" s="58"/>
      <c r="V1339" s="58"/>
      <c r="W1339" s="58"/>
      <c r="X1339" s="58"/>
      <c r="Y1339" s="58"/>
      <c r="Z1339" s="58"/>
      <c r="AA1339" s="58"/>
      <c r="AB1339" s="58"/>
      <c r="AC1339" s="58"/>
      <c r="AD1339" s="58"/>
      <c r="AE1339" s="58"/>
      <c r="AF1339" s="58" t="s">
        <v>3304</v>
      </c>
    </row>
    <row r="1340" spans="1:32">
      <c r="A1340" s="58" t="s">
        <v>2384</v>
      </c>
      <c r="B1340" s="58" t="s">
        <v>1901</v>
      </c>
      <c r="D1340" s="58" t="s">
        <v>1905</v>
      </c>
      <c r="E1340" s="64">
        <v>41640</v>
      </c>
      <c r="F1340" s="64">
        <v>42004</v>
      </c>
      <c r="G1340" s="58" t="s">
        <v>1898</v>
      </c>
      <c r="H1340" s="58">
        <v>1</v>
      </c>
      <c r="I1340" s="58"/>
      <c r="J1340" s="58"/>
      <c r="K1340" s="58"/>
      <c r="L1340" s="58"/>
      <c r="M1340" s="58"/>
      <c r="N1340" s="58"/>
      <c r="O1340" s="58"/>
      <c r="P1340" s="58"/>
      <c r="Q1340" s="58"/>
      <c r="R1340" s="58"/>
      <c r="S1340" s="58"/>
      <c r="T1340" s="58"/>
      <c r="U1340" s="58"/>
      <c r="V1340" s="58"/>
      <c r="W1340" s="58"/>
      <c r="X1340" s="58"/>
      <c r="Y1340" s="58"/>
      <c r="Z1340" s="58"/>
      <c r="AA1340" s="58"/>
      <c r="AB1340" s="58"/>
      <c r="AC1340" s="58"/>
      <c r="AD1340" s="58"/>
      <c r="AE1340" s="58"/>
      <c r="AF1340" s="58" t="s">
        <v>3304</v>
      </c>
    </row>
    <row r="1341" spans="1:32">
      <c r="A1341" s="58" t="s">
        <v>2384</v>
      </c>
      <c r="B1341" s="58" t="s">
        <v>1901</v>
      </c>
      <c r="D1341" s="58" t="s">
        <v>1966</v>
      </c>
      <c r="E1341" s="64">
        <v>41640</v>
      </c>
      <c r="F1341" s="64">
        <v>42004</v>
      </c>
      <c r="G1341" s="58" t="s">
        <v>1903</v>
      </c>
      <c r="H1341" s="58">
        <v>0.33</v>
      </c>
      <c r="I1341" s="58">
        <v>0.33</v>
      </c>
      <c r="J1341" s="58">
        <v>0.33</v>
      </c>
      <c r="K1341" s="58">
        <v>0.33</v>
      </c>
      <c r="L1341" s="58">
        <v>0.33</v>
      </c>
      <c r="M1341" s="58">
        <v>0.38</v>
      </c>
      <c r="N1341" s="58">
        <v>0.38</v>
      </c>
      <c r="O1341" s="58">
        <v>0.43</v>
      </c>
      <c r="P1341" s="58">
        <v>0.43</v>
      </c>
      <c r="Q1341" s="58">
        <v>0.43</v>
      </c>
      <c r="R1341" s="58">
        <v>1</v>
      </c>
      <c r="S1341" s="58">
        <v>1</v>
      </c>
      <c r="T1341" s="58">
        <v>0.94</v>
      </c>
      <c r="U1341" s="58">
        <v>1</v>
      </c>
      <c r="V1341" s="58">
        <v>1</v>
      </c>
      <c r="W1341" s="58">
        <v>1</v>
      </c>
      <c r="X1341" s="58">
        <v>1</v>
      </c>
      <c r="Y1341" s="58">
        <v>0.75</v>
      </c>
      <c r="Z1341" s="58">
        <v>0.63</v>
      </c>
      <c r="AA1341" s="58">
        <v>0.63</v>
      </c>
      <c r="AB1341" s="58">
        <v>0.48</v>
      </c>
      <c r="AC1341" s="58">
        <v>0.48</v>
      </c>
      <c r="AD1341" s="58">
        <v>0.33</v>
      </c>
      <c r="AE1341" s="58">
        <v>0.33</v>
      </c>
      <c r="AF1341" s="58" t="s">
        <v>3304</v>
      </c>
    </row>
    <row r="1342" spans="1:32">
      <c r="A1342" s="58" t="s">
        <v>2385</v>
      </c>
      <c r="B1342" s="58" t="s">
        <v>2</v>
      </c>
      <c r="D1342" s="58" t="s">
        <v>1906</v>
      </c>
      <c r="E1342" s="64">
        <v>41640</v>
      </c>
      <c r="F1342" s="64">
        <v>42004</v>
      </c>
      <c r="G1342" s="58" t="s">
        <v>1903</v>
      </c>
      <c r="H1342" s="58">
        <v>0.2</v>
      </c>
      <c r="I1342" s="58">
        <v>0.2</v>
      </c>
      <c r="J1342" s="58">
        <v>0.2</v>
      </c>
      <c r="K1342" s="58">
        <v>0.2</v>
      </c>
      <c r="L1342" s="58">
        <v>0.2</v>
      </c>
      <c r="M1342" s="58">
        <v>0.2</v>
      </c>
      <c r="N1342" s="58">
        <v>0.2</v>
      </c>
      <c r="O1342" s="58">
        <v>0.3</v>
      </c>
      <c r="P1342" s="58">
        <v>0.5</v>
      </c>
      <c r="Q1342" s="58">
        <v>0.5</v>
      </c>
      <c r="R1342" s="58">
        <v>0.5</v>
      </c>
      <c r="S1342" s="58">
        <v>0.5</v>
      </c>
      <c r="T1342" s="58">
        <v>0.5</v>
      </c>
      <c r="U1342" s="58">
        <v>0.5</v>
      </c>
      <c r="V1342" s="58">
        <v>0.5</v>
      </c>
      <c r="W1342" s="58">
        <v>0.5</v>
      </c>
      <c r="X1342" s="58">
        <v>0.5</v>
      </c>
      <c r="Y1342" s="58">
        <v>0.3</v>
      </c>
      <c r="Z1342" s="58">
        <v>0.2</v>
      </c>
      <c r="AA1342" s="58">
        <v>0.2</v>
      </c>
      <c r="AB1342" s="58">
        <v>0.2</v>
      </c>
      <c r="AC1342" s="58">
        <v>0.2</v>
      </c>
      <c r="AD1342" s="58">
        <v>0.2</v>
      </c>
      <c r="AE1342" s="58">
        <v>0.2</v>
      </c>
      <c r="AF1342" s="58" t="s">
        <v>3304</v>
      </c>
    </row>
    <row r="1343" spans="1:32">
      <c r="A1343" s="58" t="s">
        <v>2385</v>
      </c>
      <c r="B1343" s="58" t="s">
        <v>2</v>
      </c>
      <c r="D1343" s="58" t="s">
        <v>1904</v>
      </c>
      <c r="E1343" s="64">
        <v>41640</v>
      </c>
      <c r="F1343" s="64">
        <v>42004</v>
      </c>
      <c r="G1343" s="58" t="s">
        <v>1898</v>
      </c>
      <c r="H1343" s="58">
        <v>0</v>
      </c>
      <c r="I1343" s="58"/>
      <c r="J1343" s="58"/>
      <c r="K1343" s="58"/>
      <c r="L1343" s="58"/>
      <c r="M1343" s="58"/>
      <c r="N1343" s="58"/>
      <c r="O1343" s="58"/>
      <c r="P1343" s="58"/>
      <c r="Q1343" s="58"/>
      <c r="R1343" s="58"/>
      <c r="S1343" s="58"/>
      <c r="T1343" s="58"/>
      <c r="U1343" s="58"/>
      <c r="V1343" s="58"/>
      <c r="W1343" s="58"/>
      <c r="X1343" s="58"/>
      <c r="Y1343" s="58"/>
      <c r="Z1343" s="58"/>
      <c r="AA1343" s="58"/>
      <c r="AB1343" s="58"/>
      <c r="AC1343" s="58"/>
      <c r="AD1343" s="58"/>
      <c r="AE1343" s="58"/>
      <c r="AF1343" s="58" t="s">
        <v>3304</v>
      </c>
    </row>
    <row r="1344" spans="1:32">
      <c r="A1344" s="58" t="s">
        <v>2385</v>
      </c>
      <c r="B1344" s="58" t="s">
        <v>2</v>
      </c>
      <c r="D1344" s="58" t="s">
        <v>1905</v>
      </c>
      <c r="E1344" s="64">
        <v>41640</v>
      </c>
      <c r="F1344" s="64">
        <v>42004</v>
      </c>
      <c r="G1344" s="58" t="s">
        <v>1898</v>
      </c>
      <c r="H1344" s="58">
        <v>1</v>
      </c>
      <c r="I1344" s="58"/>
      <c r="J1344" s="58"/>
      <c r="K1344" s="58"/>
      <c r="L1344" s="58"/>
      <c r="M1344" s="58"/>
      <c r="N1344" s="58"/>
      <c r="O1344" s="58"/>
      <c r="P1344" s="58"/>
      <c r="Q1344" s="58"/>
      <c r="R1344" s="58"/>
      <c r="S1344" s="58"/>
      <c r="T1344" s="58"/>
      <c r="U1344" s="58"/>
      <c r="V1344" s="58"/>
      <c r="W1344" s="58"/>
      <c r="X1344" s="58"/>
      <c r="Y1344" s="58"/>
      <c r="Z1344" s="58"/>
      <c r="AA1344" s="58"/>
      <c r="AB1344" s="58"/>
      <c r="AC1344" s="58"/>
      <c r="AD1344" s="58"/>
      <c r="AE1344" s="58"/>
      <c r="AF1344" s="58" t="s">
        <v>3304</v>
      </c>
    </row>
    <row r="1345" spans="1:32">
      <c r="A1345" s="58" t="s">
        <v>2385</v>
      </c>
      <c r="B1345" s="58" t="s">
        <v>2</v>
      </c>
      <c r="D1345" s="58" t="s">
        <v>1966</v>
      </c>
      <c r="E1345" s="64">
        <v>41640</v>
      </c>
      <c r="F1345" s="64">
        <v>42004</v>
      </c>
      <c r="G1345" s="58" t="s">
        <v>1903</v>
      </c>
      <c r="H1345" s="58">
        <v>0.2</v>
      </c>
      <c r="I1345" s="58">
        <v>0.2</v>
      </c>
      <c r="J1345" s="58">
        <v>0.2</v>
      </c>
      <c r="K1345" s="58">
        <v>0.2</v>
      </c>
      <c r="L1345" s="58">
        <v>0.2</v>
      </c>
      <c r="M1345" s="58">
        <v>0.2</v>
      </c>
      <c r="N1345" s="58">
        <v>0.3</v>
      </c>
      <c r="O1345" s="58">
        <v>0.4</v>
      </c>
      <c r="P1345" s="58">
        <v>1</v>
      </c>
      <c r="Q1345" s="58">
        <v>1</v>
      </c>
      <c r="R1345" s="58">
        <v>1</v>
      </c>
      <c r="S1345" s="58">
        <v>1</v>
      </c>
      <c r="T1345" s="58">
        <v>0.5</v>
      </c>
      <c r="U1345" s="58">
        <v>1</v>
      </c>
      <c r="V1345" s="58">
        <v>1</v>
      </c>
      <c r="W1345" s="58">
        <v>1</v>
      </c>
      <c r="X1345" s="58">
        <v>1</v>
      </c>
      <c r="Y1345" s="58">
        <v>0.4</v>
      </c>
      <c r="Z1345" s="58">
        <v>0.3</v>
      </c>
      <c r="AA1345" s="58">
        <v>0.2</v>
      </c>
      <c r="AB1345" s="58">
        <v>0.2</v>
      </c>
      <c r="AC1345" s="58">
        <v>0.2</v>
      </c>
      <c r="AD1345" s="58">
        <v>0.2</v>
      </c>
      <c r="AE1345" s="58">
        <v>0.2</v>
      </c>
      <c r="AF1345" s="58" t="s">
        <v>3304</v>
      </c>
    </row>
    <row r="1346" spans="1:32">
      <c r="A1346" s="58" t="s">
        <v>2386</v>
      </c>
      <c r="B1346" s="58" t="s">
        <v>1896</v>
      </c>
      <c r="D1346" s="58" t="s">
        <v>1897</v>
      </c>
      <c r="E1346" s="64">
        <v>41640</v>
      </c>
      <c r="F1346" s="64">
        <v>42004</v>
      </c>
      <c r="G1346" s="58" t="s">
        <v>1898</v>
      </c>
      <c r="H1346" s="58">
        <v>1</v>
      </c>
      <c r="I1346" s="58"/>
      <c r="J1346" s="58"/>
      <c r="K1346" s="58"/>
      <c r="L1346" s="58"/>
      <c r="M1346" s="58"/>
      <c r="N1346" s="58"/>
      <c r="O1346" s="58"/>
      <c r="P1346" s="58"/>
      <c r="Q1346" s="58"/>
      <c r="R1346" s="58"/>
      <c r="S1346" s="58"/>
      <c r="T1346" s="58"/>
      <c r="U1346" s="58"/>
      <c r="V1346" s="58"/>
      <c r="W1346" s="58"/>
      <c r="X1346" s="58"/>
      <c r="Y1346" s="58"/>
      <c r="Z1346" s="58"/>
      <c r="AA1346" s="58"/>
      <c r="AB1346" s="58"/>
      <c r="AC1346" s="58"/>
      <c r="AD1346" s="58"/>
      <c r="AE1346" s="58"/>
      <c r="AF1346" s="58" t="s">
        <v>3304</v>
      </c>
    </row>
    <row r="1347" spans="1:32">
      <c r="A1347" s="58" t="s">
        <v>2387</v>
      </c>
      <c r="B1347" s="58" t="s">
        <v>1896</v>
      </c>
      <c r="D1347" s="58" t="s">
        <v>1897</v>
      </c>
      <c r="E1347" s="64">
        <v>41640</v>
      </c>
      <c r="F1347" s="64">
        <v>42004</v>
      </c>
      <c r="G1347" s="58" t="s">
        <v>1898</v>
      </c>
      <c r="H1347" s="58">
        <v>1</v>
      </c>
      <c r="I1347" s="58"/>
      <c r="J1347" s="58"/>
      <c r="K1347" s="58"/>
      <c r="L1347" s="58"/>
      <c r="M1347" s="58"/>
      <c r="N1347" s="58"/>
      <c r="O1347" s="58"/>
      <c r="P1347" s="58"/>
      <c r="Q1347" s="58"/>
      <c r="R1347" s="58"/>
      <c r="S1347" s="58"/>
      <c r="T1347" s="58"/>
      <c r="U1347" s="58"/>
      <c r="V1347" s="58"/>
      <c r="W1347" s="58"/>
      <c r="X1347" s="58"/>
      <c r="Y1347" s="58"/>
      <c r="Z1347" s="58"/>
      <c r="AA1347" s="58"/>
      <c r="AB1347" s="58"/>
      <c r="AC1347" s="58"/>
      <c r="AD1347" s="58"/>
      <c r="AE1347" s="58"/>
      <c r="AF1347" s="58" t="s">
        <v>3304</v>
      </c>
    </row>
    <row r="1348" spans="1:32">
      <c r="A1348" s="58" t="s">
        <v>2388</v>
      </c>
      <c r="B1348" s="58" t="s">
        <v>1901</v>
      </c>
      <c r="C1348" s="58" t="s">
        <v>1914</v>
      </c>
      <c r="D1348" s="58" t="s">
        <v>1897</v>
      </c>
      <c r="E1348" s="64">
        <v>41640</v>
      </c>
      <c r="F1348" s="64">
        <v>42004</v>
      </c>
      <c r="G1348" s="58" t="s">
        <v>1898</v>
      </c>
      <c r="H1348" s="58">
        <v>55</v>
      </c>
      <c r="I1348" s="58"/>
      <c r="J1348" s="58"/>
      <c r="K1348" s="58"/>
      <c r="L1348" s="58"/>
      <c r="M1348" s="58"/>
      <c r="N1348" s="58"/>
      <c r="O1348" s="58"/>
      <c r="P1348" s="58"/>
      <c r="Q1348" s="58"/>
      <c r="R1348" s="58"/>
      <c r="S1348" s="58"/>
      <c r="T1348" s="58"/>
      <c r="U1348" s="58"/>
      <c r="V1348" s="58"/>
      <c r="W1348" s="58"/>
      <c r="X1348" s="58"/>
      <c r="Y1348" s="58"/>
      <c r="Z1348" s="58"/>
      <c r="AA1348" s="58"/>
      <c r="AB1348" s="58"/>
      <c r="AC1348" s="58"/>
      <c r="AD1348" s="58"/>
      <c r="AE1348" s="58"/>
      <c r="AF1348" s="58" t="s">
        <v>3304</v>
      </c>
    </row>
    <row r="1349" spans="1:32">
      <c r="A1349" s="58" t="s">
        <v>2389</v>
      </c>
      <c r="B1349" s="58" t="s">
        <v>1901</v>
      </c>
      <c r="D1349" s="58" t="s">
        <v>1897</v>
      </c>
      <c r="E1349" s="64">
        <v>41640</v>
      </c>
      <c r="F1349" s="64">
        <v>42004</v>
      </c>
      <c r="G1349" s="58" t="s">
        <v>1898</v>
      </c>
      <c r="H1349" s="58">
        <v>0.05</v>
      </c>
      <c r="I1349" s="58"/>
      <c r="J1349" s="58"/>
      <c r="K1349" s="58"/>
      <c r="L1349" s="58"/>
      <c r="M1349" s="58"/>
      <c r="N1349" s="58"/>
      <c r="O1349" s="58"/>
      <c r="P1349" s="58"/>
      <c r="Q1349" s="58"/>
      <c r="R1349" s="58"/>
      <c r="S1349" s="58"/>
      <c r="T1349" s="58"/>
      <c r="U1349" s="58"/>
      <c r="V1349" s="58"/>
      <c r="W1349" s="58"/>
      <c r="X1349" s="58"/>
      <c r="Y1349" s="58"/>
      <c r="Z1349" s="58"/>
      <c r="AA1349" s="58"/>
      <c r="AB1349" s="58"/>
      <c r="AC1349" s="58"/>
      <c r="AD1349" s="58"/>
      <c r="AE1349" s="58"/>
      <c r="AF1349" s="58" t="s">
        <v>3304</v>
      </c>
    </row>
    <row r="1350" spans="1:32">
      <c r="A1350" s="58" t="s">
        <v>2390</v>
      </c>
      <c r="B1350" s="58" t="s">
        <v>1901</v>
      </c>
      <c r="D1350" s="58" t="s">
        <v>1897</v>
      </c>
      <c r="E1350" s="64">
        <v>41640</v>
      </c>
      <c r="F1350" s="64">
        <v>42004</v>
      </c>
      <c r="G1350" s="58" t="s">
        <v>1898</v>
      </c>
      <c r="H1350" s="58">
        <v>0.2</v>
      </c>
      <c r="I1350" s="58"/>
      <c r="J1350" s="58"/>
      <c r="K1350" s="58"/>
      <c r="L1350" s="58"/>
      <c r="M1350" s="58"/>
      <c r="N1350" s="58"/>
      <c r="O1350" s="58"/>
      <c r="P1350" s="58"/>
      <c r="Q1350" s="58"/>
      <c r="R1350" s="58"/>
      <c r="S1350" s="58"/>
      <c r="T1350" s="58"/>
      <c r="U1350" s="58"/>
      <c r="V1350" s="58"/>
      <c r="W1350" s="58"/>
      <c r="X1350" s="58"/>
      <c r="Y1350" s="58"/>
      <c r="Z1350" s="58"/>
      <c r="AA1350" s="58"/>
      <c r="AB1350" s="58"/>
      <c r="AC1350" s="58"/>
      <c r="AD1350" s="58"/>
      <c r="AE1350" s="58"/>
      <c r="AF1350" s="58" t="s">
        <v>3304</v>
      </c>
    </row>
    <row r="1351" spans="1:32">
      <c r="A1351" s="58" t="s">
        <v>2391</v>
      </c>
      <c r="B1351" s="58" t="s">
        <v>1901</v>
      </c>
      <c r="C1351" s="58" t="s">
        <v>1914</v>
      </c>
      <c r="D1351" s="58" t="s">
        <v>1897</v>
      </c>
      <c r="E1351" s="64">
        <v>41640</v>
      </c>
      <c r="F1351" s="64">
        <v>42004</v>
      </c>
      <c r="G1351" s="58" t="s">
        <v>1898</v>
      </c>
      <c r="H1351" s="58">
        <v>60</v>
      </c>
      <c r="I1351" s="58"/>
      <c r="J1351" s="58"/>
      <c r="K1351" s="58"/>
      <c r="L1351" s="58"/>
      <c r="M1351" s="58"/>
      <c r="N1351" s="58"/>
      <c r="O1351" s="58"/>
      <c r="P1351" s="58"/>
      <c r="Q1351" s="58"/>
      <c r="R1351" s="58"/>
      <c r="S1351" s="58"/>
      <c r="T1351" s="58"/>
      <c r="U1351" s="58"/>
      <c r="V1351" s="58"/>
      <c r="W1351" s="58"/>
      <c r="X1351" s="58"/>
      <c r="Y1351" s="58"/>
      <c r="Z1351" s="58"/>
      <c r="AA1351" s="58"/>
      <c r="AB1351" s="58"/>
      <c r="AC1351" s="58"/>
      <c r="AD1351" s="58"/>
      <c r="AE1351" s="58"/>
      <c r="AF1351" s="58" t="s">
        <v>3304</v>
      </c>
    </row>
    <row r="1352" spans="1:32">
      <c r="A1352" s="58" t="s">
        <v>2392</v>
      </c>
      <c r="B1352" s="58" t="s">
        <v>1901</v>
      </c>
      <c r="C1352" s="58" t="s">
        <v>1914</v>
      </c>
      <c r="D1352" s="58" t="s">
        <v>1897</v>
      </c>
      <c r="E1352" s="64">
        <v>41640</v>
      </c>
      <c r="F1352" s="64">
        <v>42004</v>
      </c>
      <c r="G1352" s="58" t="s">
        <v>1898</v>
      </c>
      <c r="H1352" s="58">
        <v>55</v>
      </c>
      <c r="I1352" s="58"/>
      <c r="J1352" s="58"/>
      <c r="K1352" s="58"/>
      <c r="L1352" s="58"/>
      <c r="M1352" s="58"/>
      <c r="N1352" s="58"/>
      <c r="O1352" s="58"/>
      <c r="P1352" s="58"/>
      <c r="Q1352" s="58"/>
      <c r="R1352" s="58"/>
      <c r="S1352" s="58"/>
      <c r="T1352" s="58"/>
      <c r="U1352" s="58"/>
      <c r="V1352" s="58"/>
      <c r="W1352" s="58"/>
      <c r="X1352" s="58"/>
      <c r="Y1352" s="58"/>
      <c r="Z1352" s="58"/>
      <c r="AA1352" s="58"/>
      <c r="AB1352" s="58"/>
      <c r="AC1352" s="58"/>
      <c r="AD1352" s="58"/>
      <c r="AE1352" s="58"/>
      <c r="AF1352" s="58" t="s">
        <v>3304</v>
      </c>
    </row>
    <row r="1353" spans="1:32">
      <c r="A1353" s="58" t="s">
        <v>2393</v>
      </c>
      <c r="B1353" s="58" t="s">
        <v>1901</v>
      </c>
      <c r="D1353" s="58" t="s">
        <v>1897</v>
      </c>
      <c r="E1353" s="64">
        <v>41640</v>
      </c>
      <c r="F1353" s="64">
        <v>42004</v>
      </c>
      <c r="G1353" s="58" t="s">
        <v>1898</v>
      </c>
      <c r="H1353" s="58">
        <v>0.05</v>
      </c>
      <c r="I1353" s="58"/>
      <c r="J1353" s="58"/>
      <c r="K1353" s="58"/>
      <c r="L1353" s="58"/>
      <c r="M1353" s="58"/>
      <c r="N1353" s="58"/>
      <c r="O1353" s="58"/>
      <c r="P1353" s="58"/>
      <c r="Q1353" s="58"/>
      <c r="R1353" s="58"/>
      <c r="S1353" s="58"/>
      <c r="T1353" s="58"/>
      <c r="U1353" s="58"/>
      <c r="V1353" s="58"/>
      <c r="W1353" s="58"/>
      <c r="X1353" s="58"/>
      <c r="Y1353" s="58"/>
      <c r="Z1353" s="58"/>
      <c r="AA1353" s="58"/>
      <c r="AB1353" s="58"/>
      <c r="AC1353" s="58"/>
      <c r="AD1353" s="58"/>
      <c r="AE1353" s="58"/>
      <c r="AF1353" s="58" t="s">
        <v>3304</v>
      </c>
    </row>
    <row r="1354" spans="1:32">
      <c r="A1354" s="58" t="s">
        <v>2394</v>
      </c>
      <c r="B1354" s="58" t="s">
        <v>1901</v>
      </c>
      <c r="D1354" s="58" t="s">
        <v>1897</v>
      </c>
      <c r="E1354" s="64">
        <v>41640</v>
      </c>
      <c r="F1354" s="64">
        <v>42004</v>
      </c>
      <c r="G1354" s="58" t="s">
        <v>1898</v>
      </c>
      <c r="H1354" s="58">
        <v>0.2</v>
      </c>
      <c r="I1354" s="58"/>
      <c r="J1354" s="58"/>
      <c r="K1354" s="58"/>
      <c r="L1354" s="58"/>
      <c r="M1354" s="58"/>
      <c r="N1354" s="58"/>
      <c r="O1354" s="58"/>
      <c r="P1354" s="58"/>
      <c r="Q1354" s="58"/>
      <c r="R1354" s="58"/>
      <c r="S1354" s="58"/>
      <c r="T1354" s="58"/>
      <c r="U1354" s="58"/>
      <c r="V1354" s="58"/>
      <c r="W1354" s="58"/>
      <c r="X1354" s="58"/>
      <c r="Y1354" s="58"/>
      <c r="Z1354" s="58"/>
      <c r="AA1354" s="58"/>
      <c r="AB1354" s="58"/>
      <c r="AC1354" s="58"/>
      <c r="AD1354" s="58"/>
      <c r="AE1354" s="58"/>
      <c r="AF1354" s="58" t="s">
        <v>3304</v>
      </c>
    </row>
    <row r="1355" spans="1:32">
      <c r="A1355" s="58" t="s">
        <v>2395</v>
      </c>
      <c r="B1355" s="58" t="s">
        <v>1901</v>
      </c>
      <c r="C1355" s="58" t="s">
        <v>1914</v>
      </c>
      <c r="D1355" s="58" t="s">
        <v>1897</v>
      </c>
      <c r="E1355" s="64">
        <v>41640</v>
      </c>
      <c r="F1355" s="64">
        <v>42004</v>
      </c>
      <c r="G1355" s="58" t="s">
        <v>1898</v>
      </c>
      <c r="H1355" s="58">
        <v>60</v>
      </c>
      <c r="I1355" s="58"/>
      <c r="J1355" s="58"/>
      <c r="K1355" s="58"/>
      <c r="L1355" s="58"/>
      <c r="M1355" s="58"/>
      <c r="N1355" s="58"/>
      <c r="O1355" s="58"/>
      <c r="P1355" s="58"/>
      <c r="Q1355" s="58"/>
      <c r="R1355" s="58"/>
      <c r="S1355" s="58"/>
      <c r="T1355" s="58"/>
      <c r="U1355" s="58"/>
      <c r="V1355" s="58"/>
      <c r="W1355" s="58"/>
      <c r="X1355" s="58"/>
      <c r="Y1355" s="58"/>
      <c r="Z1355" s="58"/>
      <c r="AA1355" s="58"/>
      <c r="AB1355" s="58"/>
      <c r="AC1355" s="58"/>
      <c r="AD1355" s="58"/>
      <c r="AE1355" s="58"/>
      <c r="AF1355" s="58" t="s">
        <v>3304</v>
      </c>
    </row>
    <row r="1356" spans="1:32">
      <c r="A1356" s="58" t="s">
        <v>2396</v>
      </c>
      <c r="B1356" s="58" t="s">
        <v>1901</v>
      </c>
      <c r="C1356" s="58" t="s">
        <v>1914</v>
      </c>
      <c r="D1356" s="58" t="s">
        <v>1897</v>
      </c>
      <c r="E1356" s="64">
        <v>41640</v>
      </c>
      <c r="F1356" s="64">
        <v>42004</v>
      </c>
      <c r="G1356" s="58" t="s">
        <v>1898</v>
      </c>
      <c r="H1356" s="58">
        <v>55</v>
      </c>
      <c r="I1356" s="58"/>
      <c r="J1356" s="58"/>
      <c r="K1356" s="58"/>
      <c r="L1356" s="58"/>
      <c r="M1356" s="58"/>
      <c r="N1356" s="58"/>
      <c r="O1356" s="58"/>
      <c r="P1356" s="58"/>
      <c r="Q1356" s="58"/>
      <c r="R1356" s="58"/>
      <c r="S1356" s="58"/>
      <c r="T1356" s="58"/>
      <c r="U1356" s="58"/>
      <c r="V1356" s="58"/>
      <c r="W1356" s="58"/>
      <c r="X1356" s="58"/>
      <c r="Y1356" s="58"/>
      <c r="Z1356" s="58"/>
      <c r="AA1356" s="58"/>
      <c r="AB1356" s="58"/>
      <c r="AC1356" s="58"/>
      <c r="AD1356" s="58"/>
      <c r="AE1356" s="58"/>
      <c r="AF1356" s="58" t="s">
        <v>3304</v>
      </c>
    </row>
    <row r="1357" spans="1:32">
      <c r="A1357" s="58" t="s">
        <v>2397</v>
      </c>
      <c r="B1357" s="58" t="s">
        <v>1901</v>
      </c>
      <c r="D1357" s="58" t="s">
        <v>1897</v>
      </c>
      <c r="E1357" s="64">
        <v>41640</v>
      </c>
      <c r="F1357" s="64">
        <v>42004</v>
      </c>
      <c r="G1357" s="58" t="s">
        <v>1898</v>
      </c>
      <c r="H1357" s="58">
        <v>0.05</v>
      </c>
      <c r="I1357" s="58"/>
      <c r="J1357" s="58"/>
      <c r="K1357" s="58"/>
      <c r="L1357" s="58"/>
      <c r="M1357" s="58"/>
      <c r="N1357" s="58"/>
      <c r="O1357" s="58"/>
      <c r="P1357" s="58"/>
      <c r="Q1357" s="58"/>
      <c r="R1357" s="58"/>
      <c r="S1357" s="58"/>
      <c r="T1357" s="58"/>
      <c r="U1357" s="58"/>
      <c r="V1357" s="58"/>
      <c r="W1357" s="58"/>
      <c r="X1357" s="58"/>
      <c r="Y1357" s="58"/>
      <c r="Z1357" s="58"/>
      <c r="AA1357" s="58"/>
      <c r="AB1357" s="58"/>
      <c r="AC1357" s="58"/>
      <c r="AD1357" s="58"/>
      <c r="AE1357" s="58"/>
      <c r="AF1357" s="58" t="s">
        <v>3304</v>
      </c>
    </row>
    <row r="1358" spans="1:32">
      <c r="A1358" s="58" t="s">
        <v>2398</v>
      </c>
      <c r="B1358" s="58" t="s">
        <v>1901</v>
      </c>
      <c r="D1358" s="58" t="s">
        <v>1897</v>
      </c>
      <c r="E1358" s="64">
        <v>41640</v>
      </c>
      <c r="F1358" s="64">
        <v>42004</v>
      </c>
      <c r="G1358" s="58" t="s">
        <v>1898</v>
      </c>
      <c r="H1358" s="58">
        <v>0.2</v>
      </c>
      <c r="I1358" s="58"/>
      <c r="J1358" s="58"/>
      <c r="K1358" s="58"/>
      <c r="L1358" s="58"/>
      <c r="M1358" s="58"/>
      <c r="N1358" s="58"/>
      <c r="O1358" s="58"/>
      <c r="P1358" s="58"/>
      <c r="Q1358" s="58"/>
      <c r="R1358" s="58"/>
      <c r="S1358" s="58"/>
      <c r="T1358" s="58"/>
      <c r="U1358" s="58"/>
      <c r="V1358" s="58"/>
      <c r="W1358" s="58"/>
      <c r="X1358" s="58"/>
      <c r="Y1358" s="58"/>
      <c r="Z1358" s="58"/>
      <c r="AA1358" s="58"/>
      <c r="AB1358" s="58"/>
      <c r="AC1358" s="58"/>
      <c r="AD1358" s="58"/>
      <c r="AE1358" s="58"/>
      <c r="AF1358" s="58" t="s">
        <v>3304</v>
      </c>
    </row>
    <row r="1359" spans="1:32">
      <c r="A1359" s="58" t="s">
        <v>2399</v>
      </c>
      <c r="B1359" s="58" t="s">
        <v>1901</v>
      </c>
      <c r="C1359" s="58" t="s">
        <v>1914</v>
      </c>
      <c r="D1359" s="58" t="s">
        <v>1897</v>
      </c>
      <c r="E1359" s="64">
        <v>41640</v>
      </c>
      <c r="F1359" s="64">
        <v>42004</v>
      </c>
      <c r="G1359" s="58" t="s">
        <v>1898</v>
      </c>
      <c r="H1359" s="58">
        <v>60</v>
      </c>
      <c r="I1359" s="58"/>
      <c r="J1359" s="58"/>
      <c r="K1359" s="58"/>
      <c r="L1359" s="58"/>
      <c r="M1359" s="58"/>
      <c r="N1359" s="58"/>
      <c r="O1359" s="58"/>
      <c r="P1359" s="58"/>
      <c r="Q1359" s="58"/>
      <c r="R1359" s="58"/>
      <c r="S1359" s="58"/>
      <c r="T1359" s="58"/>
      <c r="U1359" s="58"/>
      <c r="V1359" s="58"/>
      <c r="W1359" s="58"/>
      <c r="X1359" s="58"/>
      <c r="Y1359" s="58"/>
      <c r="Z1359" s="58"/>
      <c r="AA1359" s="58"/>
      <c r="AB1359" s="58"/>
      <c r="AC1359" s="58"/>
      <c r="AD1359" s="58"/>
      <c r="AE1359" s="58"/>
      <c r="AF1359" s="58" t="s">
        <v>3304</v>
      </c>
    </row>
    <row r="1360" spans="1:32">
      <c r="A1360" s="58" t="s">
        <v>2400</v>
      </c>
      <c r="B1360" s="58" t="s">
        <v>1901</v>
      </c>
      <c r="C1360" s="58" t="s">
        <v>1914</v>
      </c>
      <c r="D1360" s="58" t="s">
        <v>1897</v>
      </c>
      <c r="E1360" s="64">
        <v>41640</v>
      </c>
      <c r="F1360" s="64">
        <v>42004</v>
      </c>
      <c r="G1360" s="58" t="s">
        <v>1898</v>
      </c>
      <c r="H1360" s="58">
        <v>55</v>
      </c>
      <c r="I1360" s="58"/>
      <c r="J1360" s="58"/>
      <c r="K1360" s="58"/>
      <c r="L1360" s="58"/>
      <c r="M1360" s="58"/>
      <c r="N1360" s="58"/>
      <c r="O1360" s="58"/>
      <c r="P1360" s="58"/>
      <c r="Q1360" s="58"/>
      <c r="R1360" s="58"/>
      <c r="S1360" s="58"/>
      <c r="T1360" s="58"/>
      <c r="U1360" s="58"/>
      <c r="V1360" s="58"/>
      <c r="W1360" s="58"/>
      <c r="X1360" s="58"/>
      <c r="Y1360" s="58"/>
      <c r="Z1360" s="58"/>
      <c r="AA1360" s="58"/>
      <c r="AB1360" s="58"/>
      <c r="AC1360" s="58"/>
      <c r="AD1360" s="58"/>
      <c r="AE1360" s="58"/>
      <c r="AF1360" s="58" t="s">
        <v>3304</v>
      </c>
    </row>
    <row r="1361" spans="1:32">
      <c r="A1361" s="58" t="s">
        <v>2401</v>
      </c>
      <c r="B1361" s="58" t="s">
        <v>1901</v>
      </c>
      <c r="D1361" s="58" t="s">
        <v>1897</v>
      </c>
      <c r="E1361" s="64">
        <v>41640</v>
      </c>
      <c r="F1361" s="64">
        <v>42004</v>
      </c>
      <c r="G1361" s="58" t="s">
        <v>1898</v>
      </c>
      <c r="H1361" s="58">
        <v>0.05</v>
      </c>
      <c r="I1361" s="58"/>
      <c r="J1361" s="58"/>
      <c r="K1361" s="58"/>
      <c r="L1361" s="58"/>
      <c r="M1361" s="58"/>
      <c r="N1361" s="58"/>
      <c r="O1361" s="58"/>
      <c r="P1361" s="58"/>
      <c r="Q1361" s="58"/>
      <c r="R1361" s="58"/>
      <c r="S1361" s="58"/>
      <c r="T1361" s="58"/>
      <c r="U1361" s="58"/>
      <c r="V1361" s="58"/>
      <c r="W1361" s="58"/>
      <c r="X1361" s="58"/>
      <c r="Y1361" s="58"/>
      <c r="Z1361" s="58"/>
      <c r="AA1361" s="58"/>
      <c r="AB1361" s="58"/>
      <c r="AC1361" s="58"/>
      <c r="AD1361" s="58"/>
      <c r="AE1361" s="58"/>
      <c r="AF1361" s="58" t="s">
        <v>3304</v>
      </c>
    </row>
    <row r="1362" spans="1:32">
      <c r="A1362" s="58" t="s">
        <v>2402</v>
      </c>
      <c r="B1362" s="58" t="s">
        <v>1901</v>
      </c>
      <c r="D1362" s="58" t="s">
        <v>1897</v>
      </c>
      <c r="E1362" s="64">
        <v>41640</v>
      </c>
      <c r="F1362" s="64">
        <v>42004</v>
      </c>
      <c r="G1362" s="58" t="s">
        <v>1898</v>
      </c>
      <c r="H1362" s="58">
        <v>0.2</v>
      </c>
      <c r="I1362" s="58"/>
      <c r="J1362" s="58"/>
      <c r="K1362" s="58"/>
      <c r="L1362" s="58"/>
      <c r="M1362" s="58"/>
      <c r="N1362" s="58"/>
      <c r="O1362" s="58"/>
      <c r="P1362" s="58"/>
      <c r="Q1362" s="58"/>
      <c r="R1362" s="58"/>
      <c r="S1362" s="58"/>
      <c r="T1362" s="58"/>
      <c r="U1362" s="58"/>
      <c r="V1362" s="58"/>
      <c r="W1362" s="58"/>
      <c r="X1362" s="58"/>
      <c r="Y1362" s="58"/>
      <c r="Z1362" s="58"/>
      <c r="AA1362" s="58"/>
      <c r="AB1362" s="58"/>
      <c r="AC1362" s="58"/>
      <c r="AD1362" s="58"/>
      <c r="AE1362" s="58"/>
      <c r="AF1362" s="58" t="s">
        <v>3304</v>
      </c>
    </row>
    <row r="1363" spans="1:32">
      <c r="A1363" s="58" t="s">
        <v>2403</v>
      </c>
      <c r="B1363" s="58" t="s">
        <v>1901</v>
      </c>
      <c r="C1363" s="58" t="s">
        <v>1914</v>
      </c>
      <c r="D1363" s="58" t="s">
        <v>1897</v>
      </c>
      <c r="E1363" s="64">
        <v>41640</v>
      </c>
      <c r="F1363" s="64">
        <v>42004</v>
      </c>
      <c r="G1363" s="58" t="s">
        <v>1898</v>
      </c>
      <c r="H1363" s="58">
        <v>60</v>
      </c>
      <c r="I1363" s="58"/>
      <c r="J1363" s="58"/>
      <c r="K1363" s="58"/>
      <c r="L1363" s="58"/>
      <c r="M1363" s="58"/>
      <c r="N1363" s="58"/>
      <c r="O1363" s="58"/>
      <c r="P1363" s="58"/>
      <c r="Q1363" s="58"/>
      <c r="R1363" s="58"/>
      <c r="S1363" s="58"/>
      <c r="T1363" s="58"/>
      <c r="U1363" s="58"/>
      <c r="V1363" s="58"/>
      <c r="W1363" s="58"/>
      <c r="X1363" s="58"/>
      <c r="Y1363" s="58"/>
      <c r="Z1363" s="58"/>
      <c r="AA1363" s="58"/>
      <c r="AB1363" s="58"/>
      <c r="AC1363" s="58"/>
      <c r="AD1363" s="58"/>
      <c r="AE1363" s="58"/>
      <c r="AF1363" s="58" t="s">
        <v>3304</v>
      </c>
    </row>
    <row r="1364" spans="1:32">
      <c r="A1364" s="58" t="s">
        <v>2404</v>
      </c>
      <c r="B1364" s="58" t="s">
        <v>1901</v>
      </c>
      <c r="C1364" s="58" t="s">
        <v>1914</v>
      </c>
      <c r="D1364" s="58" t="s">
        <v>1897</v>
      </c>
      <c r="E1364" s="64">
        <v>41640</v>
      </c>
      <c r="F1364" s="64">
        <v>42004</v>
      </c>
      <c r="G1364" s="58" t="s">
        <v>1898</v>
      </c>
      <c r="H1364" s="58">
        <v>55</v>
      </c>
      <c r="I1364" s="58"/>
      <c r="J1364" s="58"/>
      <c r="K1364" s="58"/>
      <c r="L1364" s="58"/>
      <c r="M1364" s="58"/>
      <c r="N1364" s="58"/>
      <c r="O1364" s="58"/>
      <c r="P1364" s="58"/>
      <c r="Q1364" s="58"/>
      <c r="R1364" s="58"/>
      <c r="S1364" s="58"/>
      <c r="T1364" s="58"/>
      <c r="U1364" s="58"/>
      <c r="V1364" s="58"/>
      <c r="W1364" s="58"/>
      <c r="X1364" s="58"/>
      <c r="Y1364" s="58"/>
      <c r="Z1364" s="58"/>
      <c r="AA1364" s="58"/>
      <c r="AB1364" s="58"/>
      <c r="AC1364" s="58"/>
      <c r="AD1364" s="58"/>
      <c r="AE1364" s="58"/>
      <c r="AF1364" s="58" t="s">
        <v>3304</v>
      </c>
    </row>
    <row r="1365" spans="1:32">
      <c r="A1365" s="58" t="s">
        <v>2405</v>
      </c>
      <c r="B1365" s="58" t="s">
        <v>1901</v>
      </c>
      <c r="D1365" s="58" t="s">
        <v>1897</v>
      </c>
      <c r="E1365" s="64">
        <v>41640</v>
      </c>
      <c r="F1365" s="64">
        <v>42004</v>
      </c>
      <c r="G1365" s="58" t="s">
        <v>1898</v>
      </c>
      <c r="H1365" s="58">
        <v>0.05</v>
      </c>
      <c r="I1365" s="58"/>
      <c r="J1365" s="58"/>
      <c r="K1365" s="58"/>
      <c r="L1365" s="58"/>
      <c r="M1365" s="58"/>
      <c r="N1365" s="58"/>
      <c r="O1365" s="58"/>
      <c r="P1365" s="58"/>
      <c r="Q1365" s="58"/>
      <c r="R1365" s="58"/>
      <c r="S1365" s="58"/>
      <c r="T1365" s="58"/>
      <c r="U1365" s="58"/>
      <c r="V1365" s="58"/>
      <c r="W1365" s="58"/>
      <c r="X1365" s="58"/>
      <c r="Y1365" s="58"/>
      <c r="Z1365" s="58"/>
      <c r="AA1365" s="58"/>
      <c r="AB1365" s="58"/>
      <c r="AC1365" s="58"/>
      <c r="AD1365" s="58"/>
      <c r="AE1365" s="58"/>
      <c r="AF1365" s="58" t="s">
        <v>3304</v>
      </c>
    </row>
    <row r="1366" spans="1:32">
      <c r="A1366" s="58" t="s">
        <v>2406</v>
      </c>
      <c r="B1366" s="58" t="s">
        <v>1901</v>
      </c>
      <c r="D1366" s="58" t="s">
        <v>1897</v>
      </c>
      <c r="E1366" s="64">
        <v>41640</v>
      </c>
      <c r="F1366" s="64">
        <v>42004</v>
      </c>
      <c r="G1366" s="58" t="s">
        <v>1898</v>
      </c>
      <c r="H1366" s="58">
        <v>0.2</v>
      </c>
      <c r="I1366" s="58"/>
      <c r="J1366" s="58"/>
      <c r="K1366" s="58"/>
      <c r="L1366" s="58"/>
      <c r="M1366" s="58"/>
      <c r="N1366" s="58"/>
      <c r="O1366" s="58"/>
      <c r="P1366" s="58"/>
      <c r="Q1366" s="58"/>
      <c r="R1366" s="58"/>
      <c r="S1366" s="58"/>
      <c r="T1366" s="58"/>
      <c r="U1366" s="58"/>
      <c r="V1366" s="58"/>
      <c r="W1366" s="58"/>
      <c r="X1366" s="58"/>
      <c r="Y1366" s="58"/>
      <c r="Z1366" s="58"/>
      <c r="AA1366" s="58"/>
      <c r="AB1366" s="58"/>
      <c r="AC1366" s="58"/>
      <c r="AD1366" s="58"/>
      <c r="AE1366" s="58"/>
      <c r="AF1366" s="58" t="s">
        <v>3304</v>
      </c>
    </row>
    <row r="1367" spans="1:32">
      <c r="A1367" s="58" t="s">
        <v>2407</v>
      </c>
      <c r="B1367" s="58" t="s">
        <v>1901</v>
      </c>
      <c r="C1367" s="58" t="s">
        <v>1914</v>
      </c>
      <c r="D1367" s="58" t="s">
        <v>1897</v>
      </c>
      <c r="E1367" s="64">
        <v>41640</v>
      </c>
      <c r="F1367" s="64">
        <v>42004</v>
      </c>
      <c r="G1367" s="58" t="s">
        <v>1898</v>
      </c>
      <c r="H1367" s="58">
        <v>60</v>
      </c>
      <c r="I1367" s="58"/>
      <c r="J1367" s="58"/>
      <c r="K1367" s="58"/>
      <c r="L1367" s="58"/>
      <c r="M1367" s="58"/>
      <c r="N1367" s="58"/>
      <c r="O1367" s="58"/>
      <c r="P1367" s="58"/>
      <c r="Q1367" s="58"/>
      <c r="R1367" s="58"/>
      <c r="S1367" s="58"/>
      <c r="T1367" s="58"/>
      <c r="U1367" s="58"/>
      <c r="V1367" s="58"/>
      <c r="W1367" s="58"/>
      <c r="X1367" s="58"/>
      <c r="Y1367" s="58"/>
      <c r="Z1367" s="58"/>
      <c r="AA1367" s="58"/>
      <c r="AB1367" s="58"/>
      <c r="AC1367" s="58"/>
      <c r="AD1367" s="58"/>
      <c r="AE1367" s="58"/>
      <c r="AF1367" s="58" t="s">
        <v>3304</v>
      </c>
    </row>
    <row r="1368" spans="1:32">
      <c r="A1368" s="58" t="s">
        <v>2408</v>
      </c>
      <c r="B1368" s="58" t="s">
        <v>1901</v>
      </c>
      <c r="C1368" s="58" t="s">
        <v>1914</v>
      </c>
      <c r="D1368" s="58" t="s">
        <v>1897</v>
      </c>
      <c r="E1368" s="64">
        <v>41640</v>
      </c>
      <c r="F1368" s="64">
        <v>42004</v>
      </c>
      <c r="G1368" s="58" t="s">
        <v>1898</v>
      </c>
      <c r="H1368" s="58">
        <v>55</v>
      </c>
      <c r="I1368" s="58"/>
      <c r="J1368" s="58"/>
      <c r="K1368" s="58"/>
      <c r="L1368" s="58"/>
      <c r="M1368" s="58"/>
      <c r="N1368" s="58"/>
      <c r="O1368" s="58"/>
      <c r="P1368" s="58"/>
      <c r="Q1368" s="58"/>
      <c r="R1368" s="58"/>
      <c r="S1368" s="58"/>
      <c r="T1368" s="58"/>
      <c r="U1368" s="58"/>
      <c r="V1368" s="58"/>
      <c r="W1368" s="58"/>
      <c r="X1368" s="58"/>
      <c r="Y1368" s="58"/>
      <c r="Z1368" s="58"/>
      <c r="AA1368" s="58"/>
      <c r="AB1368" s="58"/>
      <c r="AC1368" s="58"/>
      <c r="AD1368" s="58"/>
      <c r="AE1368" s="58"/>
      <c r="AF1368" s="58" t="s">
        <v>3304</v>
      </c>
    </row>
    <row r="1369" spans="1:32">
      <c r="A1369" s="58" t="s">
        <v>2409</v>
      </c>
      <c r="B1369" s="58" t="s">
        <v>1901</v>
      </c>
      <c r="D1369" s="58" t="s">
        <v>1897</v>
      </c>
      <c r="E1369" s="64">
        <v>41640</v>
      </c>
      <c r="F1369" s="64">
        <v>42004</v>
      </c>
      <c r="G1369" s="58" t="s">
        <v>1898</v>
      </c>
      <c r="H1369" s="58">
        <v>0.05</v>
      </c>
      <c r="I1369" s="58"/>
      <c r="J1369" s="58"/>
      <c r="K1369" s="58"/>
      <c r="L1369" s="58"/>
      <c r="M1369" s="58"/>
      <c r="N1369" s="58"/>
      <c r="O1369" s="58"/>
      <c r="P1369" s="58"/>
      <c r="Q1369" s="58"/>
      <c r="R1369" s="58"/>
      <c r="S1369" s="58"/>
      <c r="T1369" s="58"/>
      <c r="U1369" s="58"/>
      <c r="V1369" s="58"/>
      <c r="W1369" s="58"/>
      <c r="X1369" s="58"/>
      <c r="Y1369" s="58"/>
      <c r="Z1369" s="58"/>
      <c r="AA1369" s="58"/>
      <c r="AB1369" s="58"/>
      <c r="AC1369" s="58"/>
      <c r="AD1369" s="58"/>
      <c r="AE1369" s="58"/>
      <c r="AF1369" s="58" t="s">
        <v>3304</v>
      </c>
    </row>
    <row r="1370" spans="1:32">
      <c r="A1370" s="58" t="s">
        <v>2410</v>
      </c>
      <c r="B1370" s="58" t="s">
        <v>1901</v>
      </c>
      <c r="D1370" s="58" t="s">
        <v>1897</v>
      </c>
      <c r="E1370" s="64">
        <v>41640</v>
      </c>
      <c r="F1370" s="64">
        <v>42004</v>
      </c>
      <c r="G1370" s="58" t="s">
        <v>1898</v>
      </c>
      <c r="H1370" s="58">
        <v>0.2</v>
      </c>
      <c r="I1370" s="58"/>
      <c r="J1370" s="58"/>
      <c r="K1370" s="58"/>
      <c r="L1370" s="58"/>
      <c r="M1370" s="58"/>
      <c r="N1370" s="58"/>
      <c r="O1370" s="58"/>
      <c r="P1370" s="58"/>
      <c r="Q1370" s="58"/>
      <c r="R1370" s="58"/>
      <c r="S1370" s="58"/>
      <c r="T1370" s="58"/>
      <c r="U1370" s="58"/>
      <c r="V1370" s="58"/>
      <c r="W1370" s="58"/>
      <c r="X1370" s="58"/>
      <c r="Y1370" s="58"/>
      <c r="Z1370" s="58"/>
      <c r="AA1370" s="58"/>
      <c r="AB1370" s="58"/>
      <c r="AC1370" s="58"/>
      <c r="AD1370" s="58"/>
      <c r="AE1370" s="58"/>
      <c r="AF1370" s="58" t="s">
        <v>3304</v>
      </c>
    </row>
    <row r="1371" spans="1:32">
      <c r="A1371" s="58" t="s">
        <v>2411</v>
      </c>
      <c r="B1371" s="58" t="s">
        <v>1901</v>
      </c>
      <c r="C1371" s="58" t="s">
        <v>1914</v>
      </c>
      <c r="D1371" s="58" t="s">
        <v>1897</v>
      </c>
      <c r="E1371" s="64">
        <v>41640</v>
      </c>
      <c r="F1371" s="64">
        <v>42004</v>
      </c>
      <c r="G1371" s="58" t="s">
        <v>1898</v>
      </c>
      <c r="H1371" s="58">
        <v>60</v>
      </c>
      <c r="I1371" s="58"/>
      <c r="J1371" s="58"/>
      <c r="K1371" s="58"/>
      <c r="L1371" s="58"/>
      <c r="M1371" s="58"/>
      <c r="N1371" s="58"/>
      <c r="O1371" s="58"/>
      <c r="P1371" s="58"/>
      <c r="Q1371" s="58"/>
      <c r="R1371" s="58"/>
      <c r="S1371" s="58"/>
      <c r="T1371" s="58"/>
      <c r="U1371" s="58"/>
      <c r="V1371" s="58"/>
      <c r="W1371" s="58"/>
      <c r="X1371" s="58"/>
      <c r="Y1371" s="58"/>
      <c r="Z1371" s="58"/>
      <c r="AA1371" s="58"/>
      <c r="AB1371" s="58"/>
      <c r="AC1371" s="58"/>
      <c r="AD1371" s="58"/>
      <c r="AE1371" s="58"/>
      <c r="AF1371" s="58" t="s">
        <v>3304</v>
      </c>
    </row>
    <row r="1372" spans="1:32">
      <c r="A1372" s="58" t="s">
        <v>2412</v>
      </c>
      <c r="B1372" s="58" t="s">
        <v>1901</v>
      </c>
      <c r="C1372" s="58" t="s">
        <v>1914</v>
      </c>
      <c r="D1372" s="58" t="s">
        <v>1897</v>
      </c>
      <c r="E1372" s="64">
        <v>41640</v>
      </c>
      <c r="F1372" s="64">
        <v>42004</v>
      </c>
      <c r="G1372" s="58" t="s">
        <v>1898</v>
      </c>
      <c r="H1372" s="58">
        <v>55</v>
      </c>
      <c r="I1372" s="58"/>
      <c r="J1372" s="58"/>
      <c r="K1372" s="58"/>
      <c r="L1372" s="58"/>
      <c r="M1372" s="58"/>
      <c r="N1372" s="58"/>
      <c r="O1372" s="58"/>
      <c r="P1372" s="58"/>
      <c r="Q1372" s="58"/>
      <c r="R1372" s="58"/>
      <c r="S1372" s="58"/>
      <c r="T1372" s="58"/>
      <c r="U1372" s="58"/>
      <c r="V1372" s="58"/>
      <c r="W1372" s="58"/>
      <c r="X1372" s="58"/>
      <c r="Y1372" s="58"/>
      <c r="Z1372" s="58"/>
      <c r="AA1372" s="58"/>
      <c r="AB1372" s="58"/>
      <c r="AC1372" s="58"/>
      <c r="AD1372" s="58"/>
      <c r="AE1372" s="58"/>
      <c r="AF1372" s="58" t="s">
        <v>3304</v>
      </c>
    </row>
    <row r="1373" spans="1:32">
      <c r="A1373" s="58" t="s">
        <v>2413</v>
      </c>
      <c r="B1373" s="58" t="s">
        <v>1901</v>
      </c>
      <c r="D1373" s="58" t="s">
        <v>1897</v>
      </c>
      <c r="E1373" s="64">
        <v>41640</v>
      </c>
      <c r="F1373" s="64">
        <v>42004</v>
      </c>
      <c r="G1373" s="58" t="s">
        <v>1898</v>
      </c>
      <c r="H1373" s="58">
        <v>0.05</v>
      </c>
      <c r="I1373" s="58"/>
      <c r="J1373" s="58"/>
      <c r="K1373" s="58"/>
      <c r="L1373" s="58"/>
      <c r="M1373" s="58"/>
      <c r="N1373" s="58"/>
      <c r="O1373" s="58"/>
      <c r="P1373" s="58"/>
      <c r="Q1373" s="58"/>
      <c r="R1373" s="58"/>
      <c r="S1373" s="58"/>
      <c r="T1373" s="58"/>
      <c r="U1373" s="58"/>
      <c r="V1373" s="58"/>
      <c r="W1373" s="58"/>
      <c r="X1373" s="58"/>
      <c r="Y1373" s="58"/>
      <c r="Z1373" s="58"/>
      <c r="AA1373" s="58"/>
      <c r="AB1373" s="58"/>
      <c r="AC1373" s="58"/>
      <c r="AD1373" s="58"/>
      <c r="AE1373" s="58"/>
      <c r="AF1373" s="58" t="s">
        <v>3304</v>
      </c>
    </row>
    <row r="1374" spans="1:32">
      <c r="A1374" s="58" t="s">
        <v>2414</v>
      </c>
      <c r="B1374" s="58" t="s">
        <v>1901</v>
      </c>
      <c r="D1374" s="58" t="s">
        <v>1897</v>
      </c>
      <c r="E1374" s="64">
        <v>41640</v>
      </c>
      <c r="F1374" s="64">
        <v>42004</v>
      </c>
      <c r="G1374" s="58" t="s">
        <v>1898</v>
      </c>
      <c r="H1374" s="58">
        <v>0.2</v>
      </c>
      <c r="I1374" s="58"/>
      <c r="J1374" s="58"/>
      <c r="K1374" s="58"/>
      <c r="L1374" s="58"/>
      <c r="M1374" s="58"/>
      <c r="N1374" s="58"/>
      <c r="O1374" s="58"/>
      <c r="P1374" s="58"/>
      <c r="Q1374" s="58"/>
      <c r="R1374" s="58"/>
      <c r="S1374" s="58"/>
      <c r="T1374" s="58"/>
      <c r="U1374" s="58"/>
      <c r="V1374" s="58"/>
      <c r="W1374" s="58"/>
      <c r="X1374" s="58"/>
      <c r="Y1374" s="58"/>
      <c r="Z1374" s="58"/>
      <c r="AA1374" s="58"/>
      <c r="AB1374" s="58"/>
      <c r="AC1374" s="58"/>
      <c r="AD1374" s="58"/>
      <c r="AE1374" s="58"/>
      <c r="AF1374" s="58" t="s">
        <v>3304</v>
      </c>
    </row>
    <row r="1375" spans="1:32">
      <c r="A1375" s="58" t="s">
        <v>2415</v>
      </c>
      <c r="B1375" s="58" t="s">
        <v>1901</v>
      </c>
      <c r="C1375" s="58" t="s">
        <v>1914</v>
      </c>
      <c r="D1375" s="58" t="s">
        <v>1897</v>
      </c>
      <c r="E1375" s="64">
        <v>41640</v>
      </c>
      <c r="F1375" s="64">
        <v>42004</v>
      </c>
      <c r="G1375" s="58" t="s">
        <v>1898</v>
      </c>
      <c r="H1375" s="58">
        <v>60</v>
      </c>
      <c r="I1375" s="58"/>
      <c r="J1375" s="58"/>
      <c r="K1375" s="58"/>
      <c r="L1375" s="58"/>
      <c r="M1375" s="58"/>
      <c r="N1375" s="58"/>
      <c r="O1375" s="58"/>
      <c r="P1375" s="58"/>
      <c r="Q1375" s="58"/>
      <c r="R1375" s="58"/>
      <c r="S1375" s="58"/>
      <c r="T1375" s="58"/>
      <c r="U1375" s="58"/>
      <c r="V1375" s="58"/>
      <c r="W1375" s="58"/>
      <c r="X1375" s="58"/>
      <c r="Y1375" s="58"/>
      <c r="Z1375" s="58"/>
      <c r="AA1375" s="58"/>
      <c r="AB1375" s="58"/>
      <c r="AC1375" s="58"/>
      <c r="AD1375" s="58"/>
      <c r="AE1375" s="58"/>
      <c r="AF1375" s="58" t="s">
        <v>3304</v>
      </c>
    </row>
    <row r="1376" spans="1:32">
      <c r="A1376" s="58" t="s">
        <v>2416</v>
      </c>
      <c r="B1376" s="58" t="s">
        <v>1901</v>
      </c>
      <c r="C1376" s="58" t="s">
        <v>1914</v>
      </c>
      <c r="D1376" s="58" t="s">
        <v>1897</v>
      </c>
      <c r="E1376" s="64">
        <v>41640</v>
      </c>
      <c r="F1376" s="64">
        <v>42004</v>
      </c>
      <c r="G1376" s="58" t="s">
        <v>1898</v>
      </c>
      <c r="H1376" s="58">
        <v>55</v>
      </c>
      <c r="I1376" s="58"/>
      <c r="J1376" s="58"/>
      <c r="K1376" s="58"/>
      <c r="L1376" s="58"/>
      <c r="M1376" s="58"/>
      <c r="N1376" s="58"/>
      <c r="O1376" s="58"/>
      <c r="P1376" s="58"/>
      <c r="Q1376" s="58"/>
      <c r="R1376" s="58"/>
      <c r="S1376" s="58"/>
      <c r="T1376" s="58"/>
      <c r="U1376" s="58"/>
      <c r="V1376" s="58"/>
      <c r="W1376" s="58"/>
      <c r="X1376" s="58"/>
      <c r="Y1376" s="58"/>
      <c r="Z1376" s="58"/>
      <c r="AA1376" s="58"/>
      <c r="AB1376" s="58"/>
      <c r="AC1376" s="58"/>
      <c r="AD1376" s="58"/>
      <c r="AE1376" s="58"/>
      <c r="AF1376" s="58" t="s">
        <v>3304</v>
      </c>
    </row>
    <row r="1377" spans="1:32">
      <c r="A1377" s="58" t="s">
        <v>2417</v>
      </c>
      <c r="B1377" s="58" t="s">
        <v>1901</v>
      </c>
      <c r="D1377" s="58" t="s">
        <v>1897</v>
      </c>
      <c r="E1377" s="64">
        <v>41640</v>
      </c>
      <c r="F1377" s="64">
        <v>42004</v>
      </c>
      <c r="G1377" s="58" t="s">
        <v>1898</v>
      </c>
      <c r="H1377" s="58">
        <v>0.05</v>
      </c>
      <c r="I1377" s="58"/>
      <c r="J1377" s="58"/>
      <c r="K1377" s="58"/>
      <c r="L1377" s="58"/>
      <c r="M1377" s="58"/>
      <c r="N1377" s="58"/>
      <c r="O1377" s="58"/>
      <c r="P1377" s="58"/>
      <c r="Q1377" s="58"/>
      <c r="R1377" s="58"/>
      <c r="S1377" s="58"/>
      <c r="T1377" s="58"/>
      <c r="U1377" s="58"/>
      <c r="V1377" s="58"/>
      <c r="W1377" s="58"/>
      <c r="X1377" s="58"/>
      <c r="Y1377" s="58"/>
      <c r="Z1377" s="58"/>
      <c r="AA1377" s="58"/>
      <c r="AB1377" s="58"/>
      <c r="AC1377" s="58"/>
      <c r="AD1377" s="58"/>
      <c r="AE1377" s="58"/>
      <c r="AF1377" s="58" t="s">
        <v>3304</v>
      </c>
    </row>
    <row r="1378" spans="1:32">
      <c r="A1378" s="58" t="s">
        <v>2418</v>
      </c>
      <c r="B1378" s="58" t="s">
        <v>1901</v>
      </c>
      <c r="D1378" s="58" t="s">
        <v>1897</v>
      </c>
      <c r="E1378" s="64">
        <v>41640</v>
      </c>
      <c r="F1378" s="64">
        <v>42004</v>
      </c>
      <c r="G1378" s="58" t="s">
        <v>1898</v>
      </c>
      <c r="H1378" s="58">
        <v>0.2</v>
      </c>
      <c r="I1378" s="58"/>
      <c r="J1378" s="58"/>
      <c r="K1378" s="58"/>
      <c r="L1378" s="58"/>
      <c r="M1378" s="58"/>
      <c r="N1378" s="58"/>
      <c r="O1378" s="58"/>
      <c r="P1378" s="58"/>
      <c r="Q1378" s="58"/>
      <c r="R1378" s="58"/>
      <c r="S1378" s="58"/>
      <c r="T1378" s="58"/>
      <c r="U1378" s="58"/>
      <c r="V1378" s="58"/>
      <c r="W1378" s="58"/>
      <c r="X1378" s="58"/>
      <c r="Y1378" s="58"/>
      <c r="Z1378" s="58"/>
      <c r="AA1378" s="58"/>
      <c r="AB1378" s="58"/>
      <c r="AC1378" s="58"/>
      <c r="AD1378" s="58"/>
      <c r="AE1378" s="58"/>
      <c r="AF1378" s="58" t="s">
        <v>3304</v>
      </c>
    </row>
    <row r="1379" spans="1:32">
      <c r="A1379" s="58" t="s">
        <v>2419</v>
      </c>
      <c r="B1379" s="58" t="s">
        <v>1901</v>
      </c>
      <c r="C1379" s="58" t="s">
        <v>1914</v>
      </c>
      <c r="D1379" s="58" t="s">
        <v>1897</v>
      </c>
      <c r="E1379" s="64">
        <v>41640</v>
      </c>
      <c r="F1379" s="64">
        <v>42004</v>
      </c>
      <c r="G1379" s="58" t="s">
        <v>1898</v>
      </c>
      <c r="H1379" s="58">
        <v>60</v>
      </c>
      <c r="I1379" s="58"/>
      <c r="J1379" s="58"/>
      <c r="K1379" s="58"/>
      <c r="L1379" s="58"/>
      <c r="M1379" s="58"/>
      <c r="N1379" s="58"/>
      <c r="O1379" s="58"/>
      <c r="P1379" s="58"/>
      <c r="Q1379" s="58"/>
      <c r="R1379" s="58"/>
      <c r="S1379" s="58"/>
      <c r="T1379" s="58"/>
      <c r="U1379" s="58"/>
      <c r="V1379" s="58"/>
      <c r="W1379" s="58"/>
      <c r="X1379" s="58"/>
      <c r="Y1379" s="58"/>
      <c r="Z1379" s="58"/>
      <c r="AA1379" s="58"/>
      <c r="AB1379" s="58"/>
      <c r="AC1379" s="58"/>
      <c r="AD1379" s="58"/>
      <c r="AE1379" s="58"/>
      <c r="AF1379" s="58" t="s">
        <v>3304</v>
      </c>
    </row>
    <row r="1380" spans="1:32">
      <c r="A1380" s="58" t="s">
        <v>2420</v>
      </c>
      <c r="B1380" s="58" t="s">
        <v>1901</v>
      </c>
      <c r="C1380" s="58" t="s">
        <v>1914</v>
      </c>
      <c r="D1380" s="58" t="s">
        <v>1897</v>
      </c>
      <c r="E1380" s="64">
        <v>41640</v>
      </c>
      <c r="F1380" s="64">
        <v>42004</v>
      </c>
      <c r="G1380" s="58" t="s">
        <v>1898</v>
      </c>
      <c r="H1380" s="58">
        <v>55</v>
      </c>
      <c r="I1380" s="58"/>
      <c r="J1380" s="58"/>
      <c r="K1380" s="58"/>
      <c r="L1380" s="58"/>
      <c r="M1380" s="58"/>
      <c r="N1380" s="58"/>
      <c r="O1380" s="58"/>
      <c r="P1380" s="58"/>
      <c r="Q1380" s="58"/>
      <c r="R1380" s="58"/>
      <c r="S1380" s="58"/>
      <c r="T1380" s="58"/>
      <c r="U1380" s="58"/>
      <c r="V1380" s="58"/>
      <c r="W1380" s="58"/>
      <c r="X1380" s="58"/>
      <c r="Y1380" s="58"/>
      <c r="Z1380" s="58"/>
      <c r="AA1380" s="58"/>
      <c r="AB1380" s="58"/>
      <c r="AC1380" s="58"/>
      <c r="AD1380" s="58"/>
      <c r="AE1380" s="58"/>
      <c r="AF1380" s="58" t="s">
        <v>3304</v>
      </c>
    </row>
    <row r="1381" spans="1:32">
      <c r="A1381" s="58" t="s">
        <v>2421</v>
      </c>
      <c r="B1381" s="58" t="s">
        <v>1901</v>
      </c>
      <c r="D1381" s="58" t="s">
        <v>1897</v>
      </c>
      <c r="E1381" s="64">
        <v>41640</v>
      </c>
      <c r="F1381" s="64">
        <v>42004</v>
      </c>
      <c r="G1381" s="58" t="s">
        <v>1898</v>
      </c>
      <c r="H1381" s="58">
        <v>0.05</v>
      </c>
      <c r="I1381" s="58"/>
      <c r="J1381" s="58"/>
      <c r="K1381" s="58"/>
      <c r="L1381" s="58"/>
      <c r="M1381" s="58"/>
      <c r="N1381" s="58"/>
      <c r="O1381" s="58"/>
      <c r="P1381" s="58"/>
      <c r="Q1381" s="58"/>
      <c r="R1381" s="58"/>
      <c r="S1381" s="58"/>
      <c r="T1381" s="58"/>
      <c r="U1381" s="58"/>
      <c r="V1381" s="58"/>
      <c r="W1381" s="58"/>
      <c r="X1381" s="58"/>
      <c r="Y1381" s="58"/>
      <c r="Z1381" s="58"/>
      <c r="AA1381" s="58"/>
      <c r="AB1381" s="58"/>
      <c r="AC1381" s="58"/>
      <c r="AD1381" s="58"/>
      <c r="AE1381" s="58"/>
      <c r="AF1381" s="58" t="s">
        <v>3304</v>
      </c>
    </row>
    <row r="1382" spans="1:32">
      <c r="A1382" s="58" t="s">
        <v>2422</v>
      </c>
      <c r="B1382" s="58" t="s">
        <v>1901</v>
      </c>
      <c r="D1382" s="58" t="s">
        <v>1897</v>
      </c>
      <c r="E1382" s="64">
        <v>41640</v>
      </c>
      <c r="F1382" s="64">
        <v>42004</v>
      </c>
      <c r="G1382" s="58" t="s">
        <v>1898</v>
      </c>
      <c r="H1382" s="58">
        <v>0.2</v>
      </c>
      <c r="I1382" s="58"/>
      <c r="J1382" s="58"/>
      <c r="K1382" s="58"/>
      <c r="L1382" s="58"/>
      <c r="M1382" s="58"/>
      <c r="N1382" s="58"/>
      <c r="O1382" s="58"/>
      <c r="P1382" s="58"/>
      <c r="Q1382" s="58"/>
      <c r="R1382" s="58"/>
      <c r="S1382" s="58"/>
      <c r="T1382" s="58"/>
      <c r="U1382" s="58"/>
      <c r="V1382" s="58"/>
      <c r="W1382" s="58"/>
      <c r="X1382" s="58"/>
      <c r="Y1382" s="58"/>
      <c r="Z1382" s="58"/>
      <c r="AA1382" s="58"/>
      <c r="AB1382" s="58"/>
      <c r="AC1382" s="58"/>
      <c r="AD1382" s="58"/>
      <c r="AE1382" s="58"/>
      <c r="AF1382" s="58" t="s">
        <v>3304</v>
      </c>
    </row>
    <row r="1383" spans="1:32">
      <c r="A1383" s="58" t="s">
        <v>2423</v>
      </c>
      <c r="B1383" s="58" t="s">
        <v>1901</v>
      </c>
      <c r="C1383" s="58" t="s">
        <v>1914</v>
      </c>
      <c r="D1383" s="58" t="s">
        <v>1897</v>
      </c>
      <c r="E1383" s="64">
        <v>41640</v>
      </c>
      <c r="F1383" s="64">
        <v>42004</v>
      </c>
      <c r="G1383" s="58" t="s">
        <v>1898</v>
      </c>
      <c r="H1383" s="58">
        <v>60</v>
      </c>
      <c r="I1383" s="58"/>
      <c r="J1383" s="58"/>
      <c r="K1383" s="58"/>
      <c r="L1383" s="58"/>
      <c r="M1383" s="58"/>
      <c r="N1383" s="58"/>
      <c r="O1383" s="58"/>
      <c r="P1383" s="58"/>
      <c r="Q1383" s="58"/>
      <c r="R1383" s="58"/>
      <c r="S1383" s="58"/>
      <c r="T1383" s="58"/>
      <c r="U1383" s="58"/>
      <c r="V1383" s="58"/>
      <c r="W1383" s="58"/>
      <c r="X1383" s="58"/>
      <c r="Y1383" s="58"/>
      <c r="Z1383" s="58"/>
      <c r="AA1383" s="58"/>
      <c r="AB1383" s="58"/>
      <c r="AC1383" s="58"/>
      <c r="AD1383" s="58"/>
      <c r="AE1383" s="58"/>
      <c r="AF1383" s="58" t="s">
        <v>3304</v>
      </c>
    </row>
    <row r="1384" spans="1:32">
      <c r="A1384" s="58" t="s">
        <v>2424</v>
      </c>
      <c r="B1384" s="58" t="s">
        <v>1913</v>
      </c>
      <c r="C1384" s="58" t="s">
        <v>1914</v>
      </c>
      <c r="D1384" s="58" t="s">
        <v>1906</v>
      </c>
      <c r="E1384" s="64">
        <v>41640</v>
      </c>
      <c r="F1384" s="64">
        <v>42004</v>
      </c>
      <c r="G1384" s="58" t="s">
        <v>1903</v>
      </c>
      <c r="H1384" s="58">
        <v>21.111000000000001</v>
      </c>
      <c r="I1384" s="58">
        <v>21.111000000000001</v>
      </c>
      <c r="J1384" s="58">
        <v>21.111000000000001</v>
      </c>
      <c r="K1384" s="58">
        <v>21.111000000000001</v>
      </c>
      <c r="L1384" s="58">
        <v>21.111000000000001</v>
      </c>
      <c r="M1384" s="58">
        <v>21.111000000000001</v>
      </c>
      <c r="N1384" s="58">
        <v>21.111000000000001</v>
      </c>
      <c r="O1384" s="58">
        <v>21.111000000000001</v>
      </c>
      <c r="P1384" s="58">
        <v>21.111000000000001</v>
      </c>
      <c r="Q1384" s="58">
        <v>23.332999999999998</v>
      </c>
      <c r="R1384" s="58">
        <v>23.332999999999998</v>
      </c>
      <c r="S1384" s="58">
        <v>23.332999999999998</v>
      </c>
      <c r="T1384" s="58">
        <v>23.332999999999998</v>
      </c>
      <c r="U1384" s="58">
        <v>23.332999999999998</v>
      </c>
      <c r="V1384" s="58">
        <v>23.332999999999998</v>
      </c>
      <c r="W1384" s="58">
        <v>23.332999999999998</v>
      </c>
      <c r="X1384" s="58">
        <v>21.111000000000001</v>
      </c>
      <c r="Y1384" s="58">
        <v>21.111000000000001</v>
      </c>
      <c r="Z1384" s="58">
        <v>21.111000000000001</v>
      </c>
      <c r="AA1384" s="58">
        <v>21.111000000000001</v>
      </c>
      <c r="AB1384" s="58">
        <v>21.111000000000001</v>
      </c>
      <c r="AC1384" s="58">
        <v>21.111000000000001</v>
      </c>
      <c r="AD1384" s="58">
        <v>21.111000000000001</v>
      </c>
      <c r="AE1384" s="58">
        <v>21.111000000000001</v>
      </c>
      <c r="AF1384" s="58" t="s">
        <v>3304</v>
      </c>
    </row>
    <row r="1385" spans="1:32">
      <c r="A1385" s="58" t="s">
        <v>2424</v>
      </c>
      <c r="B1385" s="58" t="s">
        <v>1913</v>
      </c>
      <c r="C1385" s="58" t="s">
        <v>1914</v>
      </c>
      <c r="D1385" s="58" t="s">
        <v>1930</v>
      </c>
      <c r="E1385" s="64">
        <v>41640</v>
      </c>
      <c r="F1385" s="64">
        <v>42004</v>
      </c>
      <c r="G1385" s="58" t="s">
        <v>1898</v>
      </c>
      <c r="H1385" s="58">
        <v>21.111000000000001</v>
      </c>
      <c r="I1385" s="58"/>
      <c r="J1385" s="58"/>
      <c r="K1385" s="58"/>
      <c r="L1385" s="58"/>
      <c r="M1385" s="58"/>
      <c r="N1385" s="58"/>
      <c r="O1385" s="58"/>
      <c r="P1385" s="58"/>
      <c r="Q1385" s="58"/>
      <c r="R1385" s="58"/>
      <c r="S1385" s="58"/>
      <c r="T1385" s="58"/>
      <c r="U1385" s="58"/>
      <c r="V1385" s="58"/>
      <c r="W1385" s="58"/>
      <c r="X1385" s="58"/>
      <c r="Y1385" s="58"/>
      <c r="Z1385" s="58"/>
      <c r="AA1385" s="58"/>
      <c r="AB1385" s="58"/>
      <c r="AC1385" s="58"/>
      <c r="AD1385" s="58"/>
      <c r="AE1385" s="58"/>
      <c r="AF1385" s="58" t="s">
        <v>3304</v>
      </c>
    </row>
    <row r="1386" spans="1:32">
      <c r="A1386" s="58" t="s">
        <v>2425</v>
      </c>
      <c r="B1386" s="58" t="s">
        <v>1913</v>
      </c>
      <c r="C1386" s="58" t="s">
        <v>1914</v>
      </c>
      <c r="D1386" s="58" t="s">
        <v>1906</v>
      </c>
      <c r="E1386" s="64">
        <v>41640</v>
      </c>
      <c r="F1386" s="64">
        <v>42004</v>
      </c>
      <c r="G1386" s="58" t="s">
        <v>1903</v>
      </c>
      <c r="H1386" s="58">
        <v>21.111000000000001</v>
      </c>
      <c r="I1386" s="58">
        <v>21.111000000000001</v>
      </c>
      <c r="J1386" s="58">
        <v>21.111000000000001</v>
      </c>
      <c r="K1386" s="58">
        <v>21.111000000000001</v>
      </c>
      <c r="L1386" s="58">
        <v>21.111000000000001</v>
      </c>
      <c r="M1386" s="58">
        <v>21.111000000000001</v>
      </c>
      <c r="N1386" s="58">
        <v>21.111000000000001</v>
      </c>
      <c r="O1386" s="58">
        <v>21.111000000000001</v>
      </c>
      <c r="P1386" s="58">
        <v>21.111000000000001</v>
      </c>
      <c r="Q1386" s="58">
        <v>18.888999999999999</v>
      </c>
      <c r="R1386" s="58">
        <v>18.888999999999999</v>
      </c>
      <c r="S1386" s="58">
        <v>18.888999999999999</v>
      </c>
      <c r="T1386" s="58">
        <v>18.888999999999999</v>
      </c>
      <c r="U1386" s="58">
        <v>18.888999999999999</v>
      </c>
      <c r="V1386" s="58">
        <v>18.888999999999999</v>
      </c>
      <c r="W1386" s="58">
        <v>18.888999999999999</v>
      </c>
      <c r="X1386" s="58">
        <v>21.111000000000001</v>
      </c>
      <c r="Y1386" s="58">
        <v>21.111000000000001</v>
      </c>
      <c r="Z1386" s="58">
        <v>21.111000000000001</v>
      </c>
      <c r="AA1386" s="58">
        <v>21.111000000000001</v>
      </c>
      <c r="AB1386" s="58">
        <v>21.111000000000001</v>
      </c>
      <c r="AC1386" s="58">
        <v>21.111000000000001</v>
      </c>
      <c r="AD1386" s="58">
        <v>21.111000000000001</v>
      </c>
      <c r="AE1386" s="58">
        <v>21.111000000000001</v>
      </c>
      <c r="AF1386" s="58" t="s">
        <v>3304</v>
      </c>
    </row>
    <row r="1387" spans="1:32">
      <c r="A1387" s="58" t="s">
        <v>2425</v>
      </c>
      <c r="B1387" s="58" t="s">
        <v>1913</v>
      </c>
      <c r="C1387" s="58" t="s">
        <v>1914</v>
      </c>
      <c r="D1387" s="58" t="s">
        <v>1930</v>
      </c>
      <c r="E1387" s="64">
        <v>41640</v>
      </c>
      <c r="F1387" s="64">
        <v>42004</v>
      </c>
      <c r="G1387" s="58" t="s">
        <v>1898</v>
      </c>
      <c r="H1387" s="58">
        <v>21.111000000000001</v>
      </c>
      <c r="I1387" s="58"/>
      <c r="J1387" s="58"/>
      <c r="K1387" s="58"/>
      <c r="L1387" s="58"/>
      <c r="M1387" s="58"/>
      <c r="N1387" s="58"/>
      <c r="O1387" s="58"/>
      <c r="P1387" s="58"/>
      <c r="Q1387" s="58"/>
      <c r="R1387" s="58"/>
      <c r="S1387" s="58"/>
      <c r="T1387" s="58"/>
      <c r="U1387" s="58"/>
      <c r="V1387" s="58"/>
      <c r="W1387" s="58"/>
      <c r="X1387" s="58"/>
      <c r="Y1387" s="58"/>
      <c r="Z1387" s="58"/>
      <c r="AA1387" s="58"/>
      <c r="AB1387" s="58"/>
      <c r="AC1387" s="58"/>
      <c r="AD1387" s="58"/>
      <c r="AE1387" s="58"/>
      <c r="AF1387" s="58" t="s">
        <v>3304</v>
      </c>
    </row>
    <row r="1388" spans="1:32">
      <c r="A1388" s="58" t="s">
        <v>2426</v>
      </c>
      <c r="B1388" s="58" t="s">
        <v>1896</v>
      </c>
      <c r="C1388" s="58" t="s">
        <v>1914</v>
      </c>
      <c r="D1388" s="58" t="s">
        <v>1897</v>
      </c>
      <c r="E1388" s="64">
        <v>41640</v>
      </c>
      <c r="F1388" s="64">
        <v>42004</v>
      </c>
      <c r="G1388" s="58" t="s">
        <v>1898</v>
      </c>
      <c r="H1388" s="58">
        <v>0</v>
      </c>
      <c r="I1388" s="58"/>
      <c r="J1388" s="58"/>
      <c r="K1388" s="58"/>
      <c r="L1388" s="58"/>
      <c r="M1388" s="58"/>
      <c r="N1388" s="58"/>
      <c r="O1388" s="58"/>
      <c r="P1388" s="58"/>
      <c r="Q1388" s="58"/>
      <c r="R1388" s="58"/>
      <c r="S1388" s="58"/>
      <c r="T1388" s="58"/>
      <c r="U1388" s="58"/>
      <c r="V1388" s="58"/>
      <c r="W1388" s="58"/>
      <c r="X1388" s="58"/>
      <c r="Y1388" s="58"/>
      <c r="Z1388" s="58"/>
      <c r="AA1388" s="58"/>
      <c r="AB1388" s="58"/>
      <c r="AC1388" s="58"/>
      <c r="AD1388" s="58"/>
      <c r="AE1388" s="58"/>
      <c r="AF1388" s="58" t="s">
        <v>3304</v>
      </c>
    </row>
    <row r="1389" spans="1:32">
      <c r="A1389" s="58" t="s">
        <v>2427</v>
      </c>
      <c r="B1389" s="58" t="s">
        <v>1896</v>
      </c>
      <c r="C1389" s="58" t="s">
        <v>1914</v>
      </c>
      <c r="D1389" s="58" t="s">
        <v>1897</v>
      </c>
      <c r="E1389" s="64">
        <v>41640</v>
      </c>
      <c r="F1389" s="64">
        <v>42004</v>
      </c>
      <c r="G1389" s="58" t="s">
        <v>1898</v>
      </c>
      <c r="H1389" s="58">
        <v>0</v>
      </c>
      <c r="I1389" s="58"/>
      <c r="J1389" s="58"/>
      <c r="K1389" s="58"/>
      <c r="L1389" s="58"/>
      <c r="M1389" s="58"/>
      <c r="N1389" s="58"/>
      <c r="O1389" s="58"/>
      <c r="P1389" s="58"/>
      <c r="Q1389" s="58"/>
      <c r="R1389" s="58"/>
      <c r="S1389" s="58"/>
      <c r="T1389" s="58"/>
      <c r="U1389" s="58"/>
      <c r="V1389" s="58"/>
      <c r="W1389" s="58"/>
      <c r="X1389" s="58"/>
      <c r="Y1389" s="58"/>
      <c r="Z1389" s="58"/>
      <c r="AA1389" s="58"/>
      <c r="AB1389" s="58"/>
      <c r="AC1389" s="58"/>
      <c r="AD1389" s="58"/>
      <c r="AE1389" s="58"/>
      <c r="AF1389" s="58" t="s">
        <v>3304</v>
      </c>
    </row>
    <row r="1390" spans="1:32">
      <c r="A1390" s="58" t="s">
        <v>2428</v>
      </c>
      <c r="B1390" s="58" t="s">
        <v>1896</v>
      </c>
      <c r="C1390" s="58" t="s">
        <v>1914</v>
      </c>
      <c r="D1390" s="58" t="s">
        <v>1897</v>
      </c>
      <c r="E1390" s="64">
        <v>41640</v>
      </c>
      <c r="F1390" s="64">
        <v>42004</v>
      </c>
      <c r="G1390" s="58" t="s">
        <v>1898</v>
      </c>
      <c r="H1390" s="58">
        <v>0</v>
      </c>
      <c r="I1390" s="58"/>
      <c r="J1390" s="58"/>
      <c r="K1390" s="58"/>
      <c r="L1390" s="58"/>
      <c r="M1390" s="58"/>
      <c r="N1390" s="58"/>
      <c r="O1390" s="58"/>
      <c r="P1390" s="58"/>
      <c r="Q1390" s="58"/>
      <c r="R1390" s="58"/>
      <c r="S1390" s="58"/>
      <c r="T1390" s="58"/>
      <c r="U1390" s="58"/>
      <c r="V1390" s="58"/>
      <c r="W1390" s="58"/>
      <c r="X1390" s="58"/>
      <c r="Y1390" s="58"/>
      <c r="Z1390" s="58"/>
      <c r="AA1390" s="58"/>
      <c r="AB1390" s="58"/>
      <c r="AC1390" s="58"/>
      <c r="AD1390" s="58"/>
      <c r="AE1390" s="58"/>
      <c r="AF1390" s="58" t="s">
        <v>3304</v>
      </c>
    </row>
    <row r="1391" spans="1:32">
      <c r="A1391" s="58" t="s">
        <v>2429</v>
      </c>
      <c r="B1391" s="58" t="s">
        <v>1896</v>
      </c>
      <c r="C1391" s="58" t="s">
        <v>1914</v>
      </c>
      <c r="D1391" s="58" t="s">
        <v>1897</v>
      </c>
      <c r="E1391" s="64">
        <v>41640</v>
      </c>
      <c r="F1391" s="64">
        <v>42004</v>
      </c>
      <c r="G1391" s="58" t="s">
        <v>1898</v>
      </c>
      <c r="H1391" s="58">
        <v>0</v>
      </c>
      <c r="I1391" s="58"/>
      <c r="J1391" s="58"/>
      <c r="K1391" s="58"/>
      <c r="L1391" s="58"/>
      <c r="M1391" s="58"/>
      <c r="N1391" s="58"/>
      <c r="O1391" s="58"/>
      <c r="P1391" s="58"/>
      <c r="Q1391" s="58"/>
      <c r="R1391" s="58"/>
      <c r="S1391" s="58"/>
      <c r="T1391" s="58"/>
      <c r="U1391" s="58"/>
      <c r="V1391" s="58"/>
      <c r="W1391" s="58"/>
      <c r="X1391" s="58"/>
      <c r="Y1391" s="58"/>
      <c r="Z1391" s="58"/>
      <c r="AA1391" s="58"/>
      <c r="AB1391" s="58"/>
      <c r="AC1391" s="58"/>
      <c r="AD1391" s="58"/>
      <c r="AE1391" s="58"/>
      <c r="AF1391" s="58" t="s">
        <v>3304</v>
      </c>
    </row>
    <row r="1392" spans="1:32">
      <c r="A1392" s="58" t="s">
        <v>2430</v>
      </c>
      <c r="B1392" s="58" t="s">
        <v>1896</v>
      </c>
      <c r="C1392" s="58" t="s">
        <v>1914</v>
      </c>
      <c r="D1392" s="58" t="s">
        <v>1897</v>
      </c>
      <c r="E1392" s="64">
        <v>41640</v>
      </c>
      <c r="F1392" s="64">
        <v>42004</v>
      </c>
      <c r="G1392" s="58" t="s">
        <v>1898</v>
      </c>
      <c r="H1392" s="58">
        <v>13</v>
      </c>
      <c r="I1392" s="58"/>
      <c r="J1392" s="58"/>
      <c r="K1392" s="58"/>
      <c r="L1392" s="58"/>
      <c r="M1392" s="58"/>
      <c r="N1392" s="58"/>
      <c r="O1392" s="58"/>
      <c r="P1392" s="58"/>
      <c r="Q1392" s="58"/>
      <c r="R1392" s="58"/>
      <c r="S1392" s="58"/>
      <c r="T1392" s="58"/>
      <c r="U1392" s="58"/>
      <c r="V1392" s="58"/>
      <c r="W1392" s="58"/>
      <c r="X1392" s="58"/>
      <c r="Y1392" s="58"/>
      <c r="Z1392" s="58"/>
      <c r="AA1392" s="58"/>
      <c r="AB1392" s="58"/>
      <c r="AC1392" s="58"/>
      <c r="AD1392" s="58"/>
      <c r="AE1392" s="58"/>
      <c r="AF1392" s="58" t="s">
        <v>3304</v>
      </c>
    </row>
    <row r="1393" spans="1:32">
      <c r="A1393" s="58" t="s">
        <v>2430</v>
      </c>
      <c r="B1393" s="58" t="s">
        <v>1896</v>
      </c>
      <c r="C1393" s="58" t="s">
        <v>1914</v>
      </c>
      <c r="D1393" s="58" t="s">
        <v>1918</v>
      </c>
      <c r="E1393" s="64">
        <v>41913</v>
      </c>
      <c r="F1393" s="64">
        <v>42004</v>
      </c>
      <c r="G1393" s="58" t="s">
        <v>1898</v>
      </c>
      <c r="H1393" s="58">
        <v>13</v>
      </c>
      <c r="I1393" s="58"/>
      <c r="J1393" s="58"/>
      <c r="K1393" s="58"/>
      <c r="L1393" s="58"/>
      <c r="M1393" s="58"/>
      <c r="N1393" s="58"/>
      <c r="O1393" s="58"/>
      <c r="P1393" s="58"/>
      <c r="Q1393" s="58"/>
      <c r="R1393" s="58"/>
      <c r="S1393" s="58"/>
      <c r="T1393" s="58"/>
      <c r="U1393" s="58"/>
      <c r="V1393" s="58"/>
      <c r="W1393" s="58"/>
      <c r="X1393" s="58"/>
      <c r="Y1393" s="58"/>
      <c r="Z1393" s="58"/>
      <c r="AA1393" s="58"/>
      <c r="AB1393" s="58"/>
      <c r="AC1393" s="58"/>
      <c r="AD1393" s="58"/>
      <c r="AE1393" s="58"/>
      <c r="AF1393" s="58" t="s">
        <v>3304</v>
      </c>
    </row>
    <row r="1394" spans="1:32">
      <c r="A1394" s="58" t="s">
        <v>2430</v>
      </c>
      <c r="B1394" s="58" t="s">
        <v>1896</v>
      </c>
      <c r="C1394" s="58" t="s">
        <v>1914</v>
      </c>
      <c r="D1394" s="58" t="s">
        <v>1918</v>
      </c>
      <c r="E1394" s="64">
        <v>41640</v>
      </c>
      <c r="F1394" s="64">
        <v>41729</v>
      </c>
      <c r="G1394" s="58" t="s">
        <v>1898</v>
      </c>
      <c r="H1394" s="58">
        <v>13</v>
      </c>
      <c r="I1394" s="58"/>
      <c r="J1394" s="58"/>
      <c r="K1394" s="58"/>
      <c r="L1394" s="58"/>
      <c r="M1394" s="58"/>
      <c r="N1394" s="58"/>
      <c r="O1394" s="58"/>
      <c r="P1394" s="58"/>
      <c r="Q1394" s="58"/>
      <c r="R1394" s="58"/>
      <c r="S1394" s="58"/>
      <c r="T1394" s="58"/>
      <c r="U1394" s="58"/>
      <c r="V1394" s="58"/>
      <c r="W1394" s="58"/>
      <c r="X1394" s="58"/>
      <c r="Y1394" s="58"/>
      <c r="Z1394" s="58"/>
      <c r="AA1394" s="58"/>
      <c r="AB1394" s="58"/>
      <c r="AC1394" s="58"/>
      <c r="AD1394" s="58"/>
      <c r="AE1394" s="58"/>
      <c r="AF1394" s="58" t="s">
        <v>3304</v>
      </c>
    </row>
    <row r="1395" spans="1:32">
      <c r="A1395" s="58" t="s">
        <v>2431</v>
      </c>
      <c r="B1395" s="58" t="s">
        <v>1896</v>
      </c>
      <c r="C1395" s="58" t="s">
        <v>1900</v>
      </c>
      <c r="D1395" s="58" t="s">
        <v>1897</v>
      </c>
      <c r="E1395" s="64">
        <v>41640</v>
      </c>
      <c r="F1395" s="64">
        <v>42004</v>
      </c>
      <c r="G1395" s="58" t="s">
        <v>1898</v>
      </c>
      <c r="H1395" s="58">
        <v>0</v>
      </c>
      <c r="I1395" s="58"/>
      <c r="J1395" s="58"/>
      <c r="K1395" s="58"/>
      <c r="L1395" s="58"/>
      <c r="M1395" s="58"/>
      <c r="N1395" s="58"/>
      <c r="O1395" s="58"/>
      <c r="P1395" s="58"/>
      <c r="Q1395" s="58"/>
      <c r="R1395" s="58"/>
      <c r="S1395" s="58"/>
      <c r="T1395" s="58"/>
      <c r="U1395" s="58"/>
      <c r="V1395" s="58"/>
      <c r="W1395" s="58"/>
      <c r="X1395" s="58"/>
      <c r="Y1395" s="58"/>
      <c r="Z1395" s="58"/>
      <c r="AA1395" s="58"/>
      <c r="AB1395" s="58"/>
      <c r="AC1395" s="58"/>
      <c r="AD1395" s="58"/>
      <c r="AE1395" s="58"/>
      <c r="AF1395" s="58" t="s">
        <v>3304</v>
      </c>
    </row>
    <row r="1396" spans="1:32">
      <c r="A1396" s="58" t="s">
        <v>2432</v>
      </c>
      <c r="B1396" s="58" t="s">
        <v>1896</v>
      </c>
      <c r="D1396" s="58" t="s">
        <v>1906</v>
      </c>
      <c r="E1396" s="64">
        <v>41640</v>
      </c>
      <c r="F1396" s="64">
        <v>42004</v>
      </c>
      <c r="G1396" s="58" t="s">
        <v>1903</v>
      </c>
      <c r="H1396" s="58">
        <v>0</v>
      </c>
      <c r="I1396" s="58">
        <v>0</v>
      </c>
      <c r="J1396" s="58">
        <v>0</v>
      </c>
      <c r="K1396" s="58">
        <v>0</v>
      </c>
      <c r="L1396" s="58">
        <v>0</v>
      </c>
      <c r="M1396" s="58">
        <v>0</v>
      </c>
      <c r="N1396" s="58">
        <v>1</v>
      </c>
      <c r="O1396" s="58">
        <v>1</v>
      </c>
      <c r="P1396" s="58">
        <v>1</v>
      </c>
      <c r="Q1396" s="58">
        <v>0</v>
      </c>
      <c r="R1396" s="58">
        <v>0</v>
      </c>
      <c r="S1396" s="58">
        <v>0</v>
      </c>
      <c r="T1396" s="58">
        <v>0</v>
      </c>
      <c r="U1396" s="58">
        <v>0</v>
      </c>
      <c r="V1396" s="58">
        <v>0</v>
      </c>
      <c r="W1396" s="58">
        <v>0</v>
      </c>
      <c r="X1396" s="58">
        <v>1</v>
      </c>
      <c r="Y1396" s="58">
        <v>1</v>
      </c>
      <c r="Z1396" s="58">
        <v>1</v>
      </c>
      <c r="AA1396" s="58">
        <v>1</v>
      </c>
      <c r="AB1396" s="58">
        <v>1</v>
      </c>
      <c r="AC1396" s="58">
        <v>1</v>
      </c>
      <c r="AD1396" s="58">
        <v>0</v>
      </c>
      <c r="AE1396" s="58">
        <v>0</v>
      </c>
      <c r="AF1396" s="58" t="s">
        <v>3304</v>
      </c>
    </row>
    <row r="1397" spans="1:32">
      <c r="A1397" s="58" t="s">
        <v>2432</v>
      </c>
      <c r="B1397" s="58" t="s">
        <v>1896</v>
      </c>
      <c r="D1397" s="58" t="s">
        <v>1930</v>
      </c>
      <c r="E1397" s="64">
        <v>41640</v>
      </c>
      <c r="F1397" s="64">
        <v>42004</v>
      </c>
      <c r="G1397" s="58" t="s">
        <v>1898</v>
      </c>
      <c r="H1397" s="58">
        <v>0</v>
      </c>
      <c r="I1397" s="58"/>
      <c r="J1397" s="58"/>
      <c r="K1397" s="58"/>
      <c r="L1397" s="58"/>
      <c r="M1397" s="58"/>
      <c r="N1397" s="58"/>
      <c r="O1397" s="58"/>
      <c r="P1397" s="58"/>
      <c r="Q1397" s="58"/>
      <c r="R1397" s="58"/>
      <c r="S1397" s="58"/>
      <c r="T1397" s="58"/>
      <c r="U1397" s="58"/>
      <c r="V1397" s="58"/>
      <c r="W1397" s="58"/>
      <c r="X1397" s="58"/>
      <c r="Y1397" s="58"/>
      <c r="Z1397" s="58"/>
      <c r="AA1397" s="58"/>
      <c r="AB1397" s="58"/>
      <c r="AC1397" s="58"/>
      <c r="AD1397" s="58"/>
      <c r="AE1397" s="58"/>
      <c r="AF1397" s="58" t="s">
        <v>3304</v>
      </c>
    </row>
    <row r="1398" spans="1:32">
      <c r="A1398" s="58" t="s">
        <v>2433</v>
      </c>
      <c r="B1398" s="58" t="s">
        <v>1910</v>
      </c>
      <c r="C1398" s="58" t="s">
        <v>1914</v>
      </c>
      <c r="D1398" s="58" t="s">
        <v>1897</v>
      </c>
      <c r="E1398" s="64">
        <v>41640</v>
      </c>
      <c r="F1398" s="64">
        <v>42004</v>
      </c>
      <c r="G1398" s="58" t="s">
        <v>1898</v>
      </c>
      <c r="H1398" s="58">
        <v>22</v>
      </c>
      <c r="I1398" s="58"/>
      <c r="J1398" s="58"/>
      <c r="K1398" s="58"/>
      <c r="L1398" s="58"/>
      <c r="M1398" s="58"/>
      <c r="N1398" s="58"/>
      <c r="O1398" s="58"/>
      <c r="P1398" s="58"/>
      <c r="Q1398" s="58"/>
      <c r="R1398" s="58"/>
      <c r="S1398" s="58"/>
      <c r="T1398" s="58"/>
      <c r="U1398" s="58"/>
      <c r="V1398" s="58"/>
      <c r="W1398" s="58"/>
      <c r="X1398" s="58"/>
      <c r="Y1398" s="58"/>
      <c r="Z1398" s="58"/>
      <c r="AA1398" s="58"/>
      <c r="AB1398" s="58"/>
      <c r="AC1398" s="58"/>
      <c r="AD1398" s="58"/>
      <c r="AE1398" s="58"/>
      <c r="AF1398" s="58" t="s">
        <v>3304</v>
      </c>
    </row>
    <row r="1399" spans="1:32">
      <c r="A1399" s="58" t="s">
        <v>2434</v>
      </c>
      <c r="B1399" s="58" t="s">
        <v>1910</v>
      </c>
      <c r="C1399" s="58" t="s">
        <v>1914</v>
      </c>
      <c r="D1399" s="58" t="s">
        <v>1897</v>
      </c>
      <c r="E1399" s="64">
        <v>41640</v>
      </c>
      <c r="F1399" s="64">
        <v>42004</v>
      </c>
      <c r="G1399" s="58" t="s">
        <v>1898</v>
      </c>
      <c r="H1399" s="58">
        <v>60</v>
      </c>
      <c r="I1399" s="58"/>
      <c r="J1399" s="58"/>
      <c r="K1399" s="58"/>
      <c r="L1399" s="58"/>
      <c r="M1399" s="58"/>
      <c r="N1399" s="58"/>
      <c r="O1399" s="58"/>
      <c r="P1399" s="58"/>
      <c r="Q1399" s="58"/>
      <c r="R1399" s="58"/>
      <c r="S1399" s="58"/>
      <c r="T1399" s="58"/>
      <c r="U1399" s="58"/>
      <c r="V1399" s="58"/>
      <c r="W1399" s="58"/>
      <c r="X1399" s="58"/>
      <c r="Y1399" s="58"/>
      <c r="Z1399" s="58"/>
      <c r="AA1399" s="58"/>
      <c r="AB1399" s="58"/>
      <c r="AC1399" s="58"/>
      <c r="AD1399" s="58"/>
      <c r="AE1399" s="58"/>
      <c r="AF1399" s="58" t="s">
        <v>3304</v>
      </c>
    </row>
    <row r="1400" spans="1:32">
      <c r="A1400" s="58" t="s">
        <v>2435</v>
      </c>
      <c r="B1400" s="58" t="s">
        <v>1910</v>
      </c>
      <c r="C1400" s="58" t="s">
        <v>1914</v>
      </c>
      <c r="D1400" s="58" t="s">
        <v>1897</v>
      </c>
      <c r="E1400" s="64">
        <v>41640</v>
      </c>
      <c r="F1400" s="64">
        <v>42004</v>
      </c>
      <c r="G1400" s="58" t="s">
        <v>1898</v>
      </c>
      <c r="H1400" s="58">
        <v>60</v>
      </c>
      <c r="I1400" s="58"/>
      <c r="J1400" s="58"/>
      <c r="K1400" s="58"/>
      <c r="L1400" s="58"/>
      <c r="M1400" s="58"/>
      <c r="N1400" s="58"/>
      <c r="O1400" s="58"/>
      <c r="P1400" s="58"/>
      <c r="Q1400" s="58"/>
      <c r="R1400" s="58"/>
      <c r="S1400" s="58"/>
      <c r="T1400" s="58"/>
      <c r="U1400" s="58"/>
      <c r="V1400" s="58"/>
      <c r="W1400" s="58"/>
      <c r="X1400" s="58"/>
      <c r="Y1400" s="58"/>
      <c r="Z1400" s="58"/>
      <c r="AA1400" s="58"/>
      <c r="AB1400" s="58"/>
      <c r="AC1400" s="58"/>
      <c r="AD1400" s="58"/>
      <c r="AE1400" s="58"/>
      <c r="AF1400" s="58" t="s">
        <v>3304</v>
      </c>
    </row>
    <row r="1401" spans="1:32">
      <c r="A1401" s="58" t="s">
        <v>2436</v>
      </c>
      <c r="B1401" s="58" t="s">
        <v>2</v>
      </c>
      <c r="D1401" s="58" t="s">
        <v>1906</v>
      </c>
      <c r="E1401" s="64">
        <v>41640</v>
      </c>
      <c r="F1401" s="64">
        <v>42004</v>
      </c>
      <c r="G1401" s="58" t="s">
        <v>1903</v>
      </c>
      <c r="H1401" s="58">
        <v>0.156</v>
      </c>
      <c r="I1401" s="58">
        <v>0.156</v>
      </c>
      <c r="J1401" s="58">
        <v>0.104</v>
      </c>
      <c r="K1401" s="58">
        <v>0.104</v>
      </c>
      <c r="L1401" s="58">
        <v>0.104</v>
      </c>
      <c r="M1401" s="58">
        <v>0.104</v>
      </c>
      <c r="N1401" s="58">
        <v>0.156</v>
      </c>
      <c r="O1401" s="58">
        <v>0.20799999999999999</v>
      </c>
      <c r="P1401" s="58">
        <v>0.20799999999999999</v>
      </c>
      <c r="Q1401" s="58">
        <v>0.156</v>
      </c>
      <c r="R1401" s="58">
        <v>0.156</v>
      </c>
      <c r="S1401" s="58">
        <v>0.156</v>
      </c>
      <c r="T1401" s="58">
        <v>0.156</v>
      </c>
      <c r="U1401" s="58">
        <v>0.104</v>
      </c>
      <c r="V1401" s="58">
        <v>0.104</v>
      </c>
      <c r="W1401" s="58">
        <v>0.104</v>
      </c>
      <c r="X1401" s="58">
        <v>0.104</v>
      </c>
      <c r="Y1401" s="58">
        <v>0.104</v>
      </c>
      <c r="Z1401" s="58">
        <v>0.26</v>
      </c>
      <c r="AA1401" s="58">
        <v>0.36399999999999999</v>
      </c>
      <c r="AB1401" s="58">
        <v>0.41599999999999998</v>
      </c>
      <c r="AC1401" s="58">
        <v>0.312</v>
      </c>
      <c r="AD1401" s="58">
        <v>0.26</v>
      </c>
      <c r="AE1401" s="58">
        <v>0.156</v>
      </c>
      <c r="AF1401" s="58" t="s">
        <v>3304</v>
      </c>
    </row>
    <row r="1402" spans="1:32">
      <c r="A1402" s="58" t="s">
        <v>2436</v>
      </c>
      <c r="B1402" s="58" t="s">
        <v>2</v>
      </c>
      <c r="D1402" s="58" t="s">
        <v>1904</v>
      </c>
      <c r="E1402" s="64">
        <v>41640</v>
      </c>
      <c r="F1402" s="64">
        <v>42004</v>
      </c>
      <c r="G1402" s="58" t="s">
        <v>1898</v>
      </c>
      <c r="H1402" s="58">
        <v>0</v>
      </c>
      <c r="I1402" s="58"/>
      <c r="J1402" s="58"/>
      <c r="K1402" s="58"/>
      <c r="L1402" s="58"/>
      <c r="M1402" s="58"/>
      <c r="N1402" s="58"/>
      <c r="O1402" s="58"/>
      <c r="P1402" s="58"/>
      <c r="Q1402" s="58"/>
      <c r="R1402" s="58"/>
      <c r="S1402" s="58"/>
      <c r="T1402" s="58"/>
      <c r="U1402" s="58"/>
      <c r="V1402" s="58"/>
      <c r="W1402" s="58"/>
      <c r="X1402" s="58"/>
      <c r="Y1402" s="58"/>
      <c r="Z1402" s="58"/>
      <c r="AA1402" s="58"/>
      <c r="AB1402" s="58"/>
      <c r="AC1402" s="58"/>
      <c r="AD1402" s="58"/>
      <c r="AE1402" s="58"/>
      <c r="AF1402" s="58" t="s">
        <v>3304</v>
      </c>
    </row>
    <row r="1403" spans="1:32">
      <c r="A1403" s="58" t="s">
        <v>2436</v>
      </c>
      <c r="B1403" s="58" t="s">
        <v>2</v>
      </c>
      <c r="D1403" s="58" t="s">
        <v>1905</v>
      </c>
      <c r="E1403" s="64">
        <v>41640</v>
      </c>
      <c r="F1403" s="64">
        <v>42004</v>
      </c>
      <c r="G1403" s="58" t="s">
        <v>1898</v>
      </c>
      <c r="H1403" s="58">
        <v>1</v>
      </c>
      <c r="I1403" s="58"/>
      <c r="J1403" s="58"/>
      <c r="K1403" s="58"/>
      <c r="L1403" s="58"/>
      <c r="M1403" s="58"/>
      <c r="N1403" s="58"/>
      <c r="O1403" s="58"/>
      <c r="P1403" s="58"/>
      <c r="Q1403" s="58"/>
      <c r="R1403" s="58"/>
      <c r="S1403" s="58"/>
      <c r="T1403" s="58"/>
      <c r="U1403" s="58"/>
      <c r="V1403" s="58"/>
      <c r="W1403" s="58"/>
      <c r="X1403" s="58"/>
      <c r="Y1403" s="58"/>
      <c r="Z1403" s="58"/>
      <c r="AA1403" s="58"/>
      <c r="AB1403" s="58"/>
      <c r="AC1403" s="58"/>
      <c r="AD1403" s="58"/>
      <c r="AE1403" s="58"/>
      <c r="AF1403" s="58" t="s">
        <v>3304</v>
      </c>
    </row>
    <row r="1404" spans="1:32">
      <c r="A1404" s="58" t="s">
        <v>2436</v>
      </c>
      <c r="B1404" s="58" t="s">
        <v>2</v>
      </c>
      <c r="D1404" s="58" t="s">
        <v>1908</v>
      </c>
      <c r="E1404" s="64">
        <v>41640</v>
      </c>
      <c r="F1404" s="64">
        <v>42004</v>
      </c>
      <c r="G1404" s="58" t="s">
        <v>1903</v>
      </c>
      <c r="H1404" s="58">
        <v>0.104</v>
      </c>
      <c r="I1404" s="58">
        <v>0.104</v>
      </c>
      <c r="J1404" s="58">
        <v>5.1999999999999998E-2</v>
      </c>
      <c r="K1404" s="58">
        <v>5.1999999999999998E-2</v>
      </c>
      <c r="L1404" s="58">
        <v>5.1999999999999998E-2</v>
      </c>
      <c r="M1404" s="58">
        <v>5.1999999999999998E-2</v>
      </c>
      <c r="N1404" s="58">
        <v>0.156</v>
      </c>
      <c r="O1404" s="58">
        <v>0.156</v>
      </c>
      <c r="P1404" s="58">
        <v>0.20799999999999999</v>
      </c>
      <c r="Q1404" s="58">
        <v>0.20799999999999999</v>
      </c>
      <c r="R1404" s="58">
        <v>0.156</v>
      </c>
      <c r="S1404" s="58">
        <v>0.13</v>
      </c>
      <c r="T1404" s="58">
        <v>0.13</v>
      </c>
      <c r="U1404" s="58">
        <v>0.13</v>
      </c>
      <c r="V1404" s="58">
        <v>0.13</v>
      </c>
      <c r="W1404" s="58">
        <v>0.13</v>
      </c>
      <c r="X1404" s="58">
        <v>0.13</v>
      </c>
      <c r="Y1404" s="58">
        <v>0.13</v>
      </c>
      <c r="Z1404" s="58">
        <v>0.312</v>
      </c>
      <c r="AA1404" s="58">
        <v>0.36399999999999999</v>
      </c>
      <c r="AB1404" s="58">
        <v>0.36399999999999999</v>
      </c>
      <c r="AC1404" s="58">
        <v>0.36399999999999999</v>
      </c>
      <c r="AD1404" s="58">
        <v>0.312</v>
      </c>
      <c r="AE1404" s="58">
        <v>0.156</v>
      </c>
      <c r="AF1404" s="58" t="s">
        <v>3304</v>
      </c>
    </row>
    <row r="1405" spans="1:32">
      <c r="A1405" s="58" t="s">
        <v>2436</v>
      </c>
      <c r="B1405" s="58" t="s">
        <v>2</v>
      </c>
      <c r="D1405" s="58" t="s">
        <v>1966</v>
      </c>
      <c r="E1405" s="64">
        <v>41640</v>
      </c>
      <c r="F1405" s="64">
        <v>42004</v>
      </c>
      <c r="G1405" s="58" t="s">
        <v>1903</v>
      </c>
      <c r="H1405" s="58">
        <v>0.104</v>
      </c>
      <c r="I1405" s="58">
        <v>7.8E-2</v>
      </c>
      <c r="J1405" s="58">
        <v>5.1999999999999998E-2</v>
      </c>
      <c r="K1405" s="58">
        <v>5.1999999999999998E-2</v>
      </c>
      <c r="L1405" s="58">
        <v>5.1999999999999998E-2</v>
      </c>
      <c r="M1405" s="58">
        <v>0.104</v>
      </c>
      <c r="N1405" s="58">
        <v>0.20799999999999999</v>
      </c>
      <c r="O1405" s="58">
        <v>0.26</v>
      </c>
      <c r="P1405" s="58">
        <v>0.20799999999999999</v>
      </c>
      <c r="Q1405" s="58">
        <v>0.20799999999999999</v>
      </c>
      <c r="R1405" s="58">
        <v>0.13</v>
      </c>
      <c r="S1405" s="58">
        <v>0.13</v>
      </c>
      <c r="T1405" s="58">
        <v>0.13</v>
      </c>
      <c r="U1405" s="58">
        <v>0.13</v>
      </c>
      <c r="V1405" s="58">
        <v>0.13</v>
      </c>
      <c r="W1405" s="58">
        <v>0.13</v>
      </c>
      <c r="X1405" s="58">
        <v>0.13</v>
      </c>
      <c r="Y1405" s="58">
        <v>0.13</v>
      </c>
      <c r="Z1405" s="58">
        <v>0.312</v>
      </c>
      <c r="AA1405" s="58">
        <v>0.41599999999999998</v>
      </c>
      <c r="AB1405" s="58">
        <v>0.46800000000000003</v>
      </c>
      <c r="AC1405" s="58">
        <v>0.41599999999999998</v>
      </c>
      <c r="AD1405" s="58">
        <v>0.312</v>
      </c>
      <c r="AE1405" s="58">
        <v>0.156</v>
      </c>
      <c r="AF1405" s="58" t="s">
        <v>3304</v>
      </c>
    </row>
    <row r="1406" spans="1:32">
      <c r="A1406" s="58" t="s">
        <v>2437</v>
      </c>
      <c r="B1406" s="58" t="s">
        <v>1896</v>
      </c>
      <c r="D1406" s="58" t="s">
        <v>1897</v>
      </c>
      <c r="E1406" s="64">
        <v>41640</v>
      </c>
      <c r="F1406" s="64">
        <v>42004</v>
      </c>
      <c r="G1406" s="58" t="s">
        <v>1898</v>
      </c>
      <c r="H1406" s="58">
        <v>0</v>
      </c>
      <c r="I1406" s="58"/>
      <c r="J1406" s="58"/>
      <c r="K1406" s="58"/>
      <c r="L1406" s="58"/>
      <c r="M1406" s="58"/>
      <c r="N1406" s="58"/>
      <c r="O1406" s="58"/>
      <c r="P1406" s="58"/>
      <c r="Q1406" s="58"/>
      <c r="R1406" s="58"/>
      <c r="S1406" s="58"/>
      <c r="T1406" s="58"/>
      <c r="U1406" s="58"/>
      <c r="V1406" s="58"/>
      <c r="W1406" s="58"/>
      <c r="X1406" s="58"/>
      <c r="Y1406" s="58"/>
      <c r="Z1406" s="58"/>
      <c r="AA1406" s="58"/>
      <c r="AB1406" s="58"/>
      <c r="AC1406" s="58"/>
      <c r="AD1406" s="58"/>
      <c r="AE1406" s="58"/>
      <c r="AF1406" s="58" t="s">
        <v>3304</v>
      </c>
    </row>
    <row r="1407" spans="1:32">
      <c r="A1407" s="58" t="s">
        <v>2438</v>
      </c>
      <c r="B1407" s="58" t="s">
        <v>1899</v>
      </c>
      <c r="C1407" s="58" t="s">
        <v>1900</v>
      </c>
      <c r="D1407" s="58" t="s">
        <v>1897</v>
      </c>
      <c r="E1407" s="64">
        <v>41640</v>
      </c>
      <c r="F1407" s="64">
        <v>42004</v>
      </c>
      <c r="G1407" s="58" t="s">
        <v>1898</v>
      </c>
      <c r="H1407" s="58">
        <v>132</v>
      </c>
      <c r="I1407" s="58"/>
      <c r="J1407" s="58"/>
      <c r="K1407" s="58"/>
      <c r="L1407" s="58"/>
      <c r="M1407" s="58"/>
      <c r="N1407" s="58"/>
      <c r="O1407" s="58"/>
      <c r="P1407" s="58"/>
      <c r="Q1407" s="58"/>
      <c r="R1407" s="58"/>
      <c r="S1407" s="58"/>
      <c r="T1407" s="58"/>
      <c r="U1407" s="58"/>
      <c r="V1407" s="58"/>
      <c r="W1407" s="58"/>
      <c r="X1407" s="58"/>
      <c r="Y1407" s="58"/>
      <c r="Z1407" s="58"/>
      <c r="AA1407" s="58"/>
      <c r="AB1407" s="58"/>
      <c r="AC1407" s="58"/>
      <c r="AD1407" s="58"/>
      <c r="AE1407" s="58"/>
      <c r="AF1407" s="58" t="s">
        <v>3304</v>
      </c>
    </row>
    <row r="1408" spans="1:32">
      <c r="A1408" s="58" t="s">
        <v>2439</v>
      </c>
      <c r="B1408" s="58" t="s">
        <v>1913</v>
      </c>
      <c r="C1408" s="58" t="s">
        <v>1914</v>
      </c>
      <c r="D1408" s="58" t="s">
        <v>1906</v>
      </c>
      <c r="E1408" s="64">
        <v>41640</v>
      </c>
      <c r="F1408" s="64">
        <v>42004</v>
      </c>
      <c r="G1408" s="58" t="s">
        <v>1903</v>
      </c>
      <c r="H1408" s="58">
        <v>21.111000000000001</v>
      </c>
      <c r="I1408" s="58">
        <v>21.111000000000001</v>
      </c>
      <c r="J1408" s="58">
        <v>21.111000000000001</v>
      </c>
      <c r="K1408" s="58">
        <v>21.111000000000001</v>
      </c>
      <c r="L1408" s="58">
        <v>21.111000000000001</v>
      </c>
      <c r="M1408" s="58">
        <v>21.111000000000001</v>
      </c>
      <c r="N1408" s="58">
        <v>21.111000000000001</v>
      </c>
      <c r="O1408" s="58">
        <v>21.111000000000001</v>
      </c>
      <c r="P1408" s="58">
        <v>21.111000000000001</v>
      </c>
      <c r="Q1408" s="58">
        <v>23.888000000000002</v>
      </c>
      <c r="R1408" s="58">
        <v>23.888000000000002</v>
      </c>
      <c r="S1408" s="58">
        <v>23.888000000000002</v>
      </c>
      <c r="T1408" s="58">
        <v>23.888000000000002</v>
      </c>
      <c r="U1408" s="58">
        <v>23.888000000000002</v>
      </c>
      <c r="V1408" s="58">
        <v>23.888000000000002</v>
      </c>
      <c r="W1408" s="58">
        <v>23.888000000000002</v>
      </c>
      <c r="X1408" s="58">
        <v>21.111000000000001</v>
      </c>
      <c r="Y1408" s="58">
        <v>21.111000000000001</v>
      </c>
      <c r="Z1408" s="58">
        <v>21.111000000000001</v>
      </c>
      <c r="AA1408" s="58">
        <v>21.111000000000001</v>
      </c>
      <c r="AB1408" s="58">
        <v>21.111000000000001</v>
      </c>
      <c r="AC1408" s="58">
        <v>21.111000000000001</v>
      </c>
      <c r="AD1408" s="58">
        <v>21.111000000000001</v>
      </c>
      <c r="AE1408" s="58">
        <v>21.111000000000001</v>
      </c>
      <c r="AF1408" s="58" t="s">
        <v>3304</v>
      </c>
    </row>
    <row r="1409" spans="1:32">
      <c r="A1409" s="58" t="s">
        <v>2439</v>
      </c>
      <c r="B1409" s="58" t="s">
        <v>1913</v>
      </c>
      <c r="C1409" s="58" t="s">
        <v>1914</v>
      </c>
      <c r="D1409" s="58" t="s">
        <v>1930</v>
      </c>
      <c r="E1409" s="64">
        <v>41640</v>
      </c>
      <c r="F1409" s="64">
        <v>42004</v>
      </c>
      <c r="G1409" s="58" t="s">
        <v>1898</v>
      </c>
      <c r="H1409" s="58">
        <v>21.111000000000001</v>
      </c>
      <c r="I1409" s="58"/>
      <c r="J1409" s="58"/>
      <c r="K1409" s="58"/>
      <c r="L1409" s="58"/>
      <c r="M1409" s="58"/>
      <c r="N1409" s="58"/>
      <c r="O1409" s="58"/>
      <c r="P1409" s="58"/>
      <c r="Q1409" s="58"/>
      <c r="R1409" s="58"/>
      <c r="S1409" s="58"/>
      <c r="T1409" s="58"/>
      <c r="U1409" s="58"/>
      <c r="V1409" s="58"/>
      <c r="W1409" s="58"/>
      <c r="X1409" s="58"/>
      <c r="Y1409" s="58"/>
      <c r="Z1409" s="58"/>
      <c r="AA1409" s="58"/>
      <c r="AB1409" s="58"/>
      <c r="AC1409" s="58"/>
      <c r="AD1409" s="58"/>
      <c r="AE1409" s="58"/>
      <c r="AF1409" s="58" t="s">
        <v>3304</v>
      </c>
    </row>
    <row r="1410" spans="1:32">
      <c r="A1410" s="58" t="s">
        <v>2440</v>
      </c>
      <c r="B1410" s="58" t="s">
        <v>1913</v>
      </c>
      <c r="C1410" s="58" t="s">
        <v>1914</v>
      </c>
      <c r="D1410" s="58" t="s">
        <v>1906</v>
      </c>
      <c r="E1410" s="64">
        <v>41640</v>
      </c>
      <c r="F1410" s="64">
        <v>42004</v>
      </c>
      <c r="G1410" s="58" t="s">
        <v>1903</v>
      </c>
      <c r="H1410" s="58">
        <v>21.111000000000001</v>
      </c>
      <c r="I1410" s="58">
        <v>21.111000000000001</v>
      </c>
      <c r="J1410" s="58">
        <v>21.111000000000001</v>
      </c>
      <c r="K1410" s="58">
        <v>21.111000000000001</v>
      </c>
      <c r="L1410" s="58">
        <v>21.111000000000001</v>
      </c>
      <c r="M1410" s="58">
        <v>21.111000000000001</v>
      </c>
      <c r="N1410" s="58">
        <v>21.111000000000001</v>
      </c>
      <c r="O1410" s="58">
        <v>21.111000000000001</v>
      </c>
      <c r="P1410" s="58">
        <v>21.111000000000001</v>
      </c>
      <c r="Q1410" s="58">
        <v>18.334</v>
      </c>
      <c r="R1410" s="58">
        <v>18.334</v>
      </c>
      <c r="S1410" s="58">
        <v>18.334</v>
      </c>
      <c r="T1410" s="58">
        <v>18.334</v>
      </c>
      <c r="U1410" s="58">
        <v>18.334</v>
      </c>
      <c r="V1410" s="58">
        <v>18.334</v>
      </c>
      <c r="W1410" s="58">
        <v>18.334</v>
      </c>
      <c r="X1410" s="58">
        <v>21.111000000000001</v>
      </c>
      <c r="Y1410" s="58">
        <v>21.111000000000001</v>
      </c>
      <c r="Z1410" s="58">
        <v>21.111000000000001</v>
      </c>
      <c r="AA1410" s="58">
        <v>21.111000000000001</v>
      </c>
      <c r="AB1410" s="58">
        <v>21.111000000000001</v>
      </c>
      <c r="AC1410" s="58">
        <v>21.111000000000001</v>
      </c>
      <c r="AD1410" s="58">
        <v>21.111000000000001</v>
      </c>
      <c r="AE1410" s="58">
        <v>21.111000000000001</v>
      </c>
      <c r="AF1410" s="58" t="s">
        <v>3304</v>
      </c>
    </row>
    <row r="1411" spans="1:32">
      <c r="A1411" s="58" t="s">
        <v>2440</v>
      </c>
      <c r="B1411" s="58" t="s">
        <v>1913</v>
      </c>
      <c r="C1411" s="58" t="s">
        <v>1914</v>
      </c>
      <c r="D1411" s="58" t="s">
        <v>1930</v>
      </c>
      <c r="E1411" s="64">
        <v>41640</v>
      </c>
      <c r="F1411" s="64">
        <v>42004</v>
      </c>
      <c r="G1411" s="58" t="s">
        <v>1898</v>
      </c>
      <c r="H1411" s="58">
        <v>21.111000000000001</v>
      </c>
      <c r="I1411" s="58"/>
      <c r="J1411" s="58"/>
      <c r="K1411" s="58"/>
      <c r="L1411" s="58"/>
      <c r="M1411" s="58"/>
      <c r="N1411" s="58"/>
      <c r="O1411" s="58"/>
      <c r="P1411" s="58"/>
      <c r="Q1411" s="58"/>
      <c r="R1411" s="58"/>
      <c r="S1411" s="58"/>
      <c r="T1411" s="58"/>
      <c r="U1411" s="58"/>
      <c r="V1411" s="58"/>
      <c r="W1411" s="58"/>
      <c r="X1411" s="58"/>
      <c r="Y1411" s="58"/>
      <c r="Z1411" s="58"/>
      <c r="AA1411" s="58"/>
      <c r="AB1411" s="58"/>
      <c r="AC1411" s="58"/>
      <c r="AD1411" s="58"/>
      <c r="AE1411" s="58"/>
      <c r="AF1411" s="58" t="s">
        <v>3304</v>
      </c>
    </row>
    <row r="1412" spans="1:32">
      <c r="A1412" s="58" t="s">
        <v>2441</v>
      </c>
      <c r="B1412" s="58" t="s">
        <v>1913</v>
      </c>
      <c r="C1412" s="58" t="s">
        <v>1914</v>
      </c>
      <c r="D1412" s="58" t="s">
        <v>1897</v>
      </c>
      <c r="E1412" s="64">
        <v>41640</v>
      </c>
      <c r="F1412" s="64">
        <v>42004</v>
      </c>
      <c r="G1412" s="58" t="s">
        <v>1903</v>
      </c>
      <c r="H1412" s="58">
        <v>26.667000000000002</v>
      </c>
      <c r="I1412" s="58">
        <v>26.667000000000002</v>
      </c>
      <c r="J1412" s="58">
        <v>26.667000000000002</v>
      </c>
      <c r="K1412" s="58">
        <v>26.667000000000002</v>
      </c>
      <c r="L1412" s="58">
        <v>26.667000000000002</v>
      </c>
      <c r="M1412" s="58">
        <v>23.888999999999999</v>
      </c>
      <c r="N1412" s="58">
        <v>23.888999999999999</v>
      </c>
      <c r="O1412" s="58">
        <v>23.888999999999999</v>
      </c>
      <c r="P1412" s="58">
        <v>23.888999999999999</v>
      </c>
      <c r="Q1412" s="58">
        <v>23.888999999999999</v>
      </c>
      <c r="R1412" s="58">
        <v>23.888999999999999</v>
      </c>
      <c r="S1412" s="58">
        <v>23.888999999999999</v>
      </c>
      <c r="T1412" s="58">
        <v>23.888999999999999</v>
      </c>
      <c r="U1412" s="58">
        <v>23.888999999999999</v>
      </c>
      <c r="V1412" s="58">
        <v>23.888999999999999</v>
      </c>
      <c r="W1412" s="58">
        <v>23.888999999999999</v>
      </c>
      <c r="X1412" s="58">
        <v>23.888999999999999</v>
      </c>
      <c r="Y1412" s="58">
        <v>23.888999999999999</v>
      </c>
      <c r="Z1412" s="58">
        <v>23.888999999999999</v>
      </c>
      <c r="AA1412" s="58">
        <v>23.888999999999999</v>
      </c>
      <c r="AB1412" s="58">
        <v>26.667000000000002</v>
      </c>
      <c r="AC1412" s="58">
        <v>26.667000000000002</v>
      </c>
      <c r="AD1412" s="58">
        <v>26.667000000000002</v>
      </c>
      <c r="AE1412" s="58">
        <v>26.667000000000002</v>
      </c>
      <c r="AF1412" s="58" t="s">
        <v>3304</v>
      </c>
    </row>
    <row r="1413" spans="1:32">
      <c r="A1413" s="58" t="s">
        <v>2442</v>
      </c>
      <c r="B1413" s="58" t="s">
        <v>1913</v>
      </c>
      <c r="C1413" s="58" t="s">
        <v>1914</v>
      </c>
      <c r="D1413" s="58" t="s">
        <v>1897</v>
      </c>
      <c r="E1413" s="64">
        <v>41640</v>
      </c>
      <c r="F1413" s="64">
        <v>42004</v>
      </c>
      <c r="G1413" s="58" t="s">
        <v>1903</v>
      </c>
      <c r="H1413" s="58">
        <v>18.332999999999998</v>
      </c>
      <c r="I1413" s="58">
        <v>18.332999999999998</v>
      </c>
      <c r="J1413" s="58">
        <v>18.332999999999998</v>
      </c>
      <c r="K1413" s="58">
        <v>18.332999999999998</v>
      </c>
      <c r="L1413" s="58">
        <v>18.332999999999998</v>
      </c>
      <c r="M1413" s="58">
        <v>21.111000000000001</v>
      </c>
      <c r="N1413" s="58">
        <v>21.111000000000001</v>
      </c>
      <c r="O1413" s="58">
        <v>21.111000000000001</v>
      </c>
      <c r="P1413" s="58">
        <v>21.111000000000001</v>
      </c>
      <c r="Q1413" s="58">
        <v>21.111000000000001</v>
      </c>
      <c r="R1413" s="58">
        <v>21.111000000000001</v>
      </c>
      <c r="S1413" s="58">
        <v>21.111000000000001</v>
      </c>
      <c r="T1413" s="58">
        <v>21.111000000000001</v>
      </c>
      <c r="U1413" s="58">
        <v>21.111000000000001</v>
      </c>
      <c r="V1413" s="58">
        <v>21.111000000000001</v>
      </c>
      <c r="W1413" s="58">
        <v>21.111000000000001</v>
      </c>
      <c r="X1413" s="58">
        <v>21.111000000000001</v>
      </c>
      <c r="Y1413" s="58">
        <v>21.111000000000001</v>
      </c>
      <c r="Z1413" s="58">
        <v>21.111000000000001</v>
      </c>
      <c r="AA1413" s="58">
        <v>21.111000000000001</v>
      </c>
      <c r="AB1413" s="58">
        <v>18.332999999999998</v>
      </c>
      <c r="AC1413" s="58">
        <v>18.332999999999998</v>
      </c>
      <c r="AD1413" s="58">
        <v>18.332999999999998</v>
      </c>
      <c r="AE1413" s="58">
        <v>18.332999999999998</v>
      </c>
      <c r="AF1413" s="58" t="s">
        <v>3304</v>
      </c>
    </row>
    <row r="1414" spans="1:32">
      <c r="A1414" s="58" t="s">
        <v>2443</v>
      </c>
      <c r="B1414" s="58" t="s">
        <v>1913</v>
      </c>
      <c r="C1414" s="58" t="s">
        <v>1914</v>
      </c>
      <c r="D1414" s="58" t="s">
        <v>1897</v>
      </c>
      <c r="E1414" s="64">
        <v>41640</v>
      </c>
      <c r="F1414" s="64">
        <v>42004</v>
      </c>
      <c r="G1414" s="58" t="s">
        <v>1903</v>
      </c>
      <c r="H1414" s="58">
        <v>26.667000000000002</v>
      </c>
      <c r="I1414" s="58">
        <v>26.667000000000002</v>
      </c>
      <c r="J1414" s="58">
        <v>26.667000000000002</v>
      </c>
      <c r="K1414" s="58">
        <v>26.667000000000002</v>
      </c>
      <c r="L1414" s="58">
        <v>26.667000000000002</v>
      </c>
      <c r="M1414" s="58">
        <v>26.667000000000002</v>
      </c>
      <c r="N1414" s="58">
        <v>23.888999999999999</v>
      </c>
      <c r="O1414" s="58">
        <v>23.888999999999999</v>
      </c>
      <c r="P1414" s="58">
        <v>23.888999999999999</v>
      </c>
      <c r="Q1414" s="58">
        <v>23.888999999999999</v>
      </c>
      <c r="R1414" s="58">
        <v>23.888999999999999</v>
      </c>
      <c r="S1414" s="58">
        <v>23.888999999999999</v>
      </c>
      <c r="T1414" s="58">
        <v>23.888999999999999</v>
      </c>
      <c r="U1414" s="58">
        <v>23.888999999999999</v>
      </c>
      <c r="V1414" s="58">
        <v>23.888999999999999</v>
      </c>
      <c r="W1414" s="58">
        <v>23.888999999999999</v>
      </c>
      <c r="X1414" s="58">
        <v>23.888999999999999</v>
      </c>
      <c r="Y1414" s="58">
        <v>23.888999999999999</v>
      </c>
      <c r="Z1414" s="58">
        <v>23.888999999999999</v>
      </c>
      <c r="AA1414" s="58">
        <v>23.888999999999999</v>
      </c>
      <c r="AB1414" s="58">
        <v>23.888999999999999</v>
      </c>
      <c r="AC1414" s="58">
        <v>23.888999999999999</v>
      </c>
      <c r="AD1414" s="58">
        <v>23.888999999999999</v>
      </c>
      <c r="AE1414" s="58">
        <v>26.667000000000002</v>
      </c>
      <c r="AF1414" s="58" t="s">
        <v>3304</v>
      </c>
    </row>
    <row r="1415" spans="1:32">
      <c r="A1415" s="58" t="s">
        <v>2444</v>
      </c>
      <c r="B1415" s="58" t="s">
        <v>1913</v>
      </c>
      <c r="C1415" s="58" t="s">
        <v>1914</v>
      </c>
      <c r="D1415" s="58" t="s">
        <v>1897</v>
      </c>
      <c r="E1415" s="64">
        <v>41640</v>
      </c>
      <c r="F1415" s="64">
        <v>42004</v>
      </c>
      <c r="G1415" s="58" t="s">
        <v>1903</v>
      </c>
      <c r="H1415" s="58">
        <v>18.332999999999998</v>
      </c>
      <c r="I1415" s="58">
        <v>18.332999999999998</v>
      </c>
      <c r="J1415" s="58">
        <v>18.332999999999998</v>
      </c>
      <c r="K1415" s="58">
        <v>18.332999999999998</v>
      </c>
      <c r="L1415" s="58">
        <v>18.332999999999998</v>
      </c>
      <c r="M1415" s="58">
        <v>18.332999999999998</v>
      </c>
      <c r="N1415" s="58">
        <v>21.111000000000001</v>
      </c>
      <c r="O1415" s="58">
        <v>21.111000000000001</v>
      </c>
      <c r="P1415" s="58">
        <v>21.111000000000001</v>
      </c>
      <c r="Q1415" s="58">
        <v>21.111000000000001</v>
      </c>
      <c r="R1415" s="58">
        <v>21.111000000000001</v>
      </c>
      <c r="S1415" s="58">
        <v>21.111000000000001</v>
      </c>
      <c r="T1415" s="58">
        <v>21.111000000000001</v>
      </c>
      <c r="U1415" s="58">
        <v>21.111000000000001</v>
      </c>
      <c r="V1415" s="58">
        <v>21.111000000000001</v>
      </c>
      <c r="W1415" s="58">
        <v>21.111000000000001</v>
      </c>
      <c r="X1415" s="58">
        <v>21.111000000000001</v>
      </c>
      <c r="Y1415" s="58">
        <v>21.111000000000001</v>
      </c>
      <c r="Z1415" s="58">
        <v>21.111000000000001</v>
      </c>
      <c r="AA1415" s="58">
        <v>21.111000000000001</v>
      </c>
      <c r="AB1415" s="58">
        <v>21.111000000000001</v>
      </c>
      <c r="AC1415" s="58">
        <v>21.111000000000001</v>
      </c>
      <c r="AD1415" s="58">
        <v>21.111000000000001</v>
      </c>
      <c r="AE1415" s="58">
        <v>18.332999999999998</v>
      </c>
      <c r="AF1415" s="58" t="s">
        <v>3304</v>
      </c>
    </row>
    <row r="1416" spans="1:32">
      <c r="A1416" s="58" t="s">
        <v>2445</v>
      </c>
      <c r="B1416" s="58" t="s">
        <v>1913</v>
      </c>
      <c r="C1416" s="58" t="s">
        <v>1914</v>
      </c>
      <c r="D1416" s="58" t="s">
        <v>1897</v>
      </c>
      <c r="E1416" s="64">
        <v>41640</v>
      </c>
      <c r="F1416" s="64">
        <v>42004</v>
      </c>
      <c r="G1416" s="58" t="s">
        <v>1903</v>
      </c>
      <c r="H1416" s="58">
        <v>26.667000000000002</v>
      </c>
      <c r="I1416" s="58">
        <v>26.667000000000002</v>
      </c>
      <c r="J1416" s="58">
        <v>26.667000000000002</v>
      </c>
      <c r="K1416" s="58">
        <v>26.667000000000002</v>
      </c>
      <c r="L1416" s="58">
        <v>26.667000000000002</v>
      </c>
      <c r="M1416" s="58">
        <v>26.667000000000002</v>
      </c>
      <c r="N1416" s="58">
        <v>26.667000000000002</v>
      </c>
      <c r="O1416" s="58">
        <v>23.888999999999999</v>
      </c>
      <c r="P1416" s="58">
        <v>23.888999999999999</v>
      </c>
      <c r="Q1416" s="58">
        <v>23.888999999999999</v>
      </c>
      <c r="R1416" s="58">
        <v>23.888999999999999</v>
      </c>
      <c r="S1416" s="58">
        <v>23.888999999999999</v>
      </c>
      <c r="T1416" s="58">
        <v>23.888999999999999</v>
      </c>
      <c r="U1416" s="58">
        <v>23.888999999999999</v>
      </c>
      <c r="V1416" s="58">
        <v>23.888999999999999</v>
      </c>
      <c r="W1416" s="58">
        <v>23.888999999999999</v>
      </c>
      <c r="X1416" s="58">
        <v>23.888999999999999</v>
      </c>
      <c r="Y1416" s="58">
        <v>23.888999999999999</v>
      </c>
      <c r="Z1416" s="58">
        <v>23.888999999999999</v>
      </c>
      <c r="AA1416" s="58">
        <v>26.667000000000002</v>
      </c>
      <c r="AB1416" s="58">
        <v>26.667000000000002</v>
      </c>
      <c r="AC1416" s="58">
        <v>26.667000000000002</v>
      </c>
      <c r="AD1416" s="58">
        <v>26.667000000000002</v>
      </c>
      <c r="AE1416" s="58">
        <v>26.667000000000002</v>
      </c>
      <c r="AF1416" s="58" t="s">
        <v>3304</v>
      </c>
    </row>
    <row r="1417" spans="1:32">
      <c r="A1417" s="58" t="s">
        <v>2446</v>
      </c>
      <c r="B1417" s="58" t="s">
        <v>1913</v>
      </c>
      <c r="C1417" s="58" t="s">
        <v>1914</v>
      </c>
      <c r="D1417" s="58" t="s">
        <v>1897</v>
      </c>
      <c r="E1417" s="64">
        <v>41640</v>
      </c>
      <c r="F1417" s="64">
        <v>42004</v>
      </c>
      <c r="G1417" s="58" t="s">
        <v>1903</v>
      </c>
      <c r="H1417" s="58">
        <v>18.332999999999998</v>
      </c>
      <c r="I1417" s="58">
        <v>18.332999999999998</v>
      </c>
      <c r="J1417" s="58">
        <v>18.332999999999998</v>
      </c>
      <c r="K1417" s="58">
        <v>18.332999999999998</v>
      </c>
      <c r="L1417" s="58">
        <v>18.332999999999998</v>
      </c>
      <c r="M1417" s="58">
        <v>18.332999999999998</v>
      </c>
      <c r="N1417" s="58">
        <v>18.332999999999998</v>
      </c>
      <c r="O1417" s="58">
        <v>21.111000000000001</v>
      </c>
      <c r="P1417" s="58">
        <v>21.111000000000001</v>
      </c>
      <c r="Q1417" s="58">
        <v>21.111000000000001</v>
      </c>
      <c r="R1417" s="58">
        <v>21.111000000000001</v>
      </c>
      <c r="S1417" s="58">
        <v>21.111000000000001</v>
      </c>
      <c r="T1417" s="58">
        <v>21.111000000000001</v>
      </c>
      <c r="U1417" s="58">
        <v>21.111000000000001</v>
      </c>
      <c r="V1417" s="58">
        <v>21.111000000000001</v>
      </c>
      <c r="W1417" s="58">
        <v>21.111000000000001</v>
      </c>
      <c r="X1417" s="58">
        <v>21.111000000000001</v>
      </c>
      <c r="Y1417" s="58">
        <v>21.111000000000001</v>
      </c>
      <c r="Z1417" s="58">
        <v>21.111000000000001</v>
      </c>
      <c r="AA1417" s="58">
        <v>18.332999999999998</v>
      </c>
      <c r="AB1417" s="58">
        <v>18.332999999999998</v>
      </c>
      <c r="AC1417" s="58">
        <v>18.332999999999998</v>
      </c>
      <c r="AD1417" s="58">
        <v>18.332999999999998</v>
      </c>
      <c r="AE1417" s="58">
        <v>18.332999999999998</v>
      </c>
      <c r="AF1417" s="58" t="s">
        <v>3304</v>
      </c>
    </row>
    <row r="1418" spans="1:32">
      <c r="A1418" s="58" t="s">
        <v>2447</v>
      </c>
      <c r="B1418" s="58" t="s">
        <v>1913</v>
      </c>
      <c r="C1418" s="58" t="s">
        <v>1914</v>
      </c>
      <c r="D1418" s="58" t="s">
        <v>1906</v>
      </c>
      <c r="E1418" s="64">
        <v>41640</v>
      </c>
      <c r="F1418" s="64">
        <v>42004</v>
      </c>
      <c r="G1418" s="58" t="s">
        <v>1903</v>
      </c>
      <c r="H1418" s="58">
        <v>21.111000000000001</v>
      </c>
      <c r="I1418" s="58">
        <v>21.111000000000001</v>
      </c>
      <c r="J1418" s="58">
        <v>21.111000000000001</v>
      </c>
      <c r="K1418" s="58">
        <v>21.111000000000001</v>
      </c>
      <c r="L1418" s="58">
        <v>21.111000000000001</v>
      </c>
      <c r="M1418" s="58">
        <v>21.111000000000001</v>
      </c>
      <c r="N1418" s="58">
        <v>21.111000000000001</v>
      </c>
      <c r="O1418" s="58">
        <v>21.111000000000001</v>
      </c>
      <c r="P1418" s="58">
        <v>21.111000000000001</v>
      </c>
      <c r="Q1418" s="58">
        <v>23.332999999999998</v>
      </c>
      <c r="R1418" s="58">
        <v>23.332999999999998</v>
      </c>
      <c r="S1418" s="58">
        <v>23.332999999999998</v>
      </c>
      <c r="T1418" s="58">
        <v>23.332999999999998</v>
      </c>
      <c r="U1418" s="58">
        <v>23.332999999999998</v>
      </c>
      <c r="V1418" s="58">
        <v>23.332999999999998</v>
      </c>
      <c r="W1418" s="58">
        <v>23.332999999999998</v>
      </c>
      <c r="X1418" s="58">
        <v>21.111000000000001</v>
      </c>
      <c r="Y1418" s="58">
        <v>21.111000000000001</v>
      </c>
      <c r="Z1418" s="58">
        <v>21.111000000000001</v>
      </c>
      <c r="AA1418" s="58">
        <v>21.111000000000001</v>
      </c>
      <c r="AB1418" s="58">
        <v>21.111000000000001</v>
      </c>
      <c r="AC1418" s="58">
        <v>21.111000000000001</v>
      </c>
      <c r="AD1418" s="58">
        <v>21.111000000000001</v>
      </c>
      <c r="AE1418" s="58">
        <v>21.111000000000001</v>
      </c>
      <c r="AF1418" s="58" t="s">
        <v>3304</v>
      </c>
    </row>
    <row r="1419" spans="1:32">
      <c r="A1419" s="58" t="s">
        <v>2447</v>
      </c>
      <c r="B1419" s="58" t="s">
        <v>1913</v>
      </c>
      <c r="C1419" s="58" t="s">
        <v>1914</v>
      </c>
      <c r="D1419" s="58" t="s">
        <v>1930</v>
      </c>
      <c r="E1419" s="64">
        <v>41640</v>
      </c>
      <c r="F1419" s="64">
        <v>42004</v>
      </c>
      <c r="G1419" s="58" t="s">
        <v>1898</v>
      </c>
      <c r="H1419" s="58">
        <v>21.111000000000001</v>
      </c>
      <c r="I1419" s="58"/>
      <c r="J1419" s="58"/>
      <c r="K1419" s="58"/>
      <c r="L1419" s="58"/>
      <c r="M1419" s="58"/>
      <c r="N1419" s="58"/>
      <c r="O1419" s="58"/>
      <c r="P1419" s="58"/>
      <c r="Q1419" s="58"/>
      <c r="R1419" s="58"/>
      <c r="S1419" s="58"/>
      <c r="T1419" s="58"/>
      <c r="U1419" s="58"/>
      <c r="V1419" s="58"/>
      <c r="W1419" s="58"/>
      <c r="X1419" s="58"/>
      <c r="Y1419" s="58"/>
      <c r="Z1419" s="58"/>
      <c r="AA1419" s="58"/>
      <c r="AB1419" s="58"/>
      <c r="AC1419" s="58"/>
      <c r="AD1419" s="58"/>
      <c r="AE1419" s="58"/>
      <c r="AF1419" s="58" t="s">
        <v>3304</v>
      </c>
    </row>
    <row r="1420" spans="1:32">
      <c r="A1420" s="58" t="s">
        <v>2448</v>
      </c>
      <c r="B1420" s="58" t="s">
        <v>1913</v>
      </c>
      <c r="C1420" s="58" t="s">
        <v>1914</v>
      </c>
      <c r="D1420" s="58" t="s">
        <v>1906</v>
      </c>
      <c r="E1420" s="64">
        <v>41640</v>
      </c>
      <c r="F1420" s="64">
        <v>42004</v>
      </c>
      <c r="G1420" s="58" t="s">
        <v>1903</v>
      </c>
      <c r="H1420" s="58">
        <v>21.111000000000001</v>
      </c>
      <c r="I1420" s="58">
        <v>21.111000000000001</v>
      </c>
      <c r="J1420" s="58">
        <v>21.111000000000001</v>
      </c>
      <c r="K1420" s="58">
        <v>21.111000000000001</v>
      </c>
      <c r="L1420" s="58">
        <v>21.111000000000001</v>
      </c>
      <c r="M1420" s="58">
        <v>21.111000000000001</v>
      </c>
      <c r="N1420" s="58">
        <v>21.111000000000001</v>
      </c>
      <c r="O1420" s="58">
        <v>21.111000000000001</v>
      </c>
      <c r="P1420" s="58">
        <v>21.111000000000001</v>
      </c>
      <c r="Q1420" s="58">
        <v>18.888999999999999</v>
      </c>
      <c r="R1420" s="58">
        <v>18.888999999999999</v>
      </c>
      <c r="S1420" s="58">
        <v>18.888999999999999</v>
      </c>
      <c r="T1420" s="58">
        <v>18.888999999999999</v>
      </c>
      <c r="U1420" s="58">
        <v>18.888999999999999</v>
      </c>
      <c r="V1420" s="58">
        <v>18.888999999999999</v>
      </c>
      <c r="W1420" s="58">
        <v>18.888999999999999</v>
      </c>
      <c r="X1420" s="58">
        <v>21.111000000000001</v>
      </c>
      <c r="Y1420" s="58">
        <v>21.111000000000001</v>
      </c>
      <c r="Z1420" s="58">
        <v>21.111000000000001</v>
      </c>
      <c r="AA1420" s="58">
        <v>21.111000000000001</v>
      </c>
      <c r="AB1420" s="58">
        <v>21.111000000000001</v>
      </c>
      <c r="AC1420" s="58">
        <v>21.111000000000001</v>
      </c>
      <c r="AD1420" s="58">
        <v>21.111000000000001</v>
      </c>
      <c r="AE1420" s="58">
        <v>21.111000000000001</v>
      </c>
      <c r="AF1420" s="58" t="s">
        <v>3304</v>
      </c>
    </row>
    <row r="1421" spans="1:32">
      <c r="A1421" s="58" t="s">
        <v>2448</v>
      </c>
      <c r="B1421" s="58" t="s">
        <v>1913</v>
      </c>
      <c r="C1421" s="58" t="s">
        <v>1914</v>
      </c>
      <c r="D1421" s="58" t="s">
        <v>1930</v>
      </c>
      <c r="E1421" s="64">
        <v>41640</v>
      </c>
      <c r="F1421" s="64">
        <v>42004</v>
      </c>
      <c r="G1421" s="58" t="s">
        <v>1898</v>
      </c>
      <c r="H1421" s="58">
        <v>21.111000000000001</v>
      </c>
      <c r="I1421" s="58"/>
      <c r="J1421" s="58"/>
      <c r="K1421" s="58"/>
      <c r="L1421" s="58"/>
      <c r="M1421" s="58"/>
      <c r="N1421" s="58"/>
      <c r="O1421" s="58"/>
      <c r="P1421" s="58"/>
      <c r="Q1421" s="58"/>
      <c r="R1421" s="58"/>
      <c r="S1421" s="58"/>
      <c r="T1421" s="58"/>
      <c r="U1421" s="58"/>
      <c r="V1421" s="58"/>
      <c r="W1421" s="58"/>
      <c r="X1421" s="58"/>
      <c r="Y1421" s="58"/>
      <c r="Z1421" s="58"/>
      <c r="AA1421" s="58"/>
      <c r="AB1421" s="58"/>
      <c r="AC1421" s="58"/>
      <c r="AD1421" s="58"/>
      <c r="AE1421" s="58"/>
      <c r="AF1421" s="58" t="s">
        <v>3304</v>
      </c>
    </row>
    <row r="1422" spans="1:32">
      <c r="A1422" s="58" t="s">
        <v>2449</v>
      </c>
      <c r="B1422" s="58" t="s">
        <v>1896</v>
      </c>
      <c r="D1422" s="58" t="s">
        <v>1897</v>
      </c>
      <c r="E1422" s="64">
        <v>41640</v>
      </c>
      <c r="F1422" s="64">
        <v>42004</v>
      </c>
      <c r="G1422" s="58" t="s">
        <v>1898</v>
      </c>
      <c r="H1422" s="58">
        <v>0</v>
      </c>
      <c r="I1422" s="58"/>
      <c r="J1422" s="58"/>
      <c r="K1422" s="58"/>
      <c r="L1422" s="58"/>
      <c r="M1422" s="58"/>
      <c r="N1422" s="58"/>
      <c r="O1422" s="58"/>
      <c r="P1422" s="58"/>
      <c r="Q1422" s="58"/>
      <c r="R1422" s="58"/>
      <c r="S1422" s="58"/>
      <c r="T1422" s="58"/>
      <c r="U1422" s="58"/>
      <c r="V1422" s="58"/>
      <c r="W1422" s="58"/>
      <c r="X1422" s="58"/>
      <c r="Y1422" s="58"/>
      <c r="Z1422" s="58"/>
      <c r="AA1422" s="58"/>
      <c r="AB1422" s="58"/>
      <c r="AC1422" s="58"/>
      <c r="AD1422" s="58"/>
      <c r="AE1422" s="58"/>
      <c r="AF1422" s="58" t="s">
        <v>3304</v>
      </c>
    </row>
    <row r="1423" spans="1:32">
      <c r="A1423" s="58" t="s">
        <v>2450</v>
      </c>
      <c r="B1423" s="58" t="s">
        <v>1896</v>
      </c>
      <c r="D1423" s="58" t="s">
        <v>1897</v>
      </c>
      <c r="E1423" s="64">
        <v>41640</v>
      </c>
      <c r="F1423" s="64">
        <v>42004</v>
      </c>
      <c r="G1423" s="58" t="s">
        <v>1898</v>
      </c>
      <c r="H1423" s="58">
        <v>0</v>
      </c>
      <c r="I1423" s="58"/>
      <c r="J1423" s="58"/>
      <c r="K1423" s="58"/>
      <c r="L1423" s="58"/>
      <c r="M1423" s="58"/>
      <c r="N1423" s="58"/>
      <c r="O1423" s="58"/>
      <c r="P1423" s="58"/>
      <c r="Q1423" s="58"/>
      <c r="R1423" s="58"/>
      <c r="S1423" s="58"/>
      <c r="T1423" s="58"/>
      <c r="U1423" s="58"/>
      <c r="V1423" s="58"/>
      <c r="W1423" s="58"/>
      <c r="X1423" s="58"/>
      <c r="Y1423" s="58"/>
      <c r="Z1423" s="58"/>
      <c r="AA1423" s="58"/>
      <c r="AB1423" s="58"/>
      <c r="AC1423" s="58"/>
      <c r="AD1423" s="58"/>
      <c r="AE1423" s="58"/>
      <c r="AF1423" s="58" t="s">
        <v>3304</v>
      </c>
    </row>
    <row r="1424" spans="1:32">
      <c r="A1424" s="58" t="s">
        <v>2451</v>
      </c>
      <c r="B1424" s="58" t="s">
        <v>1896</v>
      </c>
      <c r="D1424" s="58" t="s">
        <v>1897</v>
      </c>
      <c r="E1424" s="64">
        <v>41640</v>
      </c>
      <c r="F1424" s="64">
        <v>42004</v>
      </c>
      <c r="G1424" s="58" t="s">
        <v>1898</v>
      </c>
      <c r="H1424" s="58">
        <v>1</v>
      </c>
      <c r="I1424" s="58"/>
      <c r="J1424" s="58"/>
      <c r="K1424" s="58"/>
      <c r="L1424" s="58"/>
      <c r="M1424" s="58"/>
      <c r="N1424" s="58"/>
      <c r="O1424" s="58"/>
      <c r="P1424" s="58"/>
      <c r="Q1424" s="58"/>
      <c r="R1424" s="58"/>
      <c r="S1424" s="58"/>
      <c r="T1424" s="58"/>
      <c r="U1424" s="58"/>
      <c r="V1424" s="58"/>
      <c r="W1424" s="58"/>
      <c r="X1424" s="58"/>
      <c r="Y1424" s="58"/>
      <c r="Z1424" s="58"/>
      <c r="AA1424" s="58"/>
      <c r="AB1424" s="58"/>
      <c r="AC1424" s="58"/>
      <c r="AD1424" s="58"/>
      <c r="AE1424" s="58"/>
      <c r="AF1424" s="58" t="s">
        <v>3304</v>
      </c>
    </row>
    <row r="1425" spans="1:32">
      <c r="A1425" s="58" t="s">
        <v>2452</v>
      </c>
      <c r="B1425" s="58" t="s">
        <v>1896</v>
      </c>
      <c r="D1425" s="58" t="s">
        <v>1897</v>
      </c>
      <c r="E1425" s="64">
        <v>41640</v>
      </c>
      <c r="F1425" s="64">
        <v>42004</v>
      </c>
      <c r="G1425" s="58" t="s">
        <v>1898</v>
      </c>
      <c r="H1425" s="58">
        <v>1</v>
      </c>
      <c r="I1425" s="58"/>
      <c r="J1425" s="58"/>
      <c r="K1425" s="58"/>
      <c r="L1425" s="58"/>
      <c r="M1425" s="58"/>
      <c r="N1425" s="58"/>
      <c r="O1425" s="58"/>
      <c r="P1425" s="58"/>
      <c r="Q1425" s="58"/>
      <c r="R1425" s="58"/>
      <c r="S1425" s="58"/>
      <c r="T1425" s="58"/>
      <c r="U1425" s="58"/>
      <c r="V1425" s="58"/>
      <c r="W1425" s="58"/>
      <c r="X1425" s="58"/>
      <c r="Y1425" s="58"/>
      <c r="Z1425" s="58"/>
      <c r="AA1425" s="58"/>
      <c r="AB1425" s="58"/>
      <c r="AC1425" s="58"/>
      <c r="AD1425" s="58"/>
      <c r="AE1425" s="58"/>
      <c r="AF1425" s="58" t="s">
        <v>3304</v>
      </c>
    </row>
    <row r="1426" spans="1:32">
      <c r="A1426" s="58" t="s">
        <v>2453</v>
      </c>
      <c r="B1426" s="58" t="s">
        <v>1913</v>
      </c>
      <c r="C1426" s="58" t="s">
        <v>1914</v>
      </c>
      <c r="D1426" s="58" t="s">
        <v>1897</v>
      </c>
      <c r="E1426" s="64">
        <v>41640</v>
      </c>
      <c r="F1426" s="64">
        <v>42004</v>
      </c>
      <c r="G1426" s="58" t="s">
        <v>1898</v>
      </c>
      <c r="H1426" s="58">
        <v>21.111000000000001</v>
      </c>
      <c r="I1426" s="58"/>
      <c r="J1426" s="58"/>
      <c r="K1426" s="58"/>
      <c r="L1426" s="58"/>
      <c r="M1426" s="58"/>
      <c r="N1426" s="58"/>
      <c r="O1426" s="58"/>
      <c r="P1426" s="58"/>
      <c r="Q1426" s="58"/>
      <c r="R1426" s="58"/>
      <c r="S1426" s="58"/>
      <c r="T1426" s="58"/>
      <c r="U1426" s="58"/>
      <c r="V1426" s="58"/>
      <c r="W1426" s="58"/>
      <c r="X1426" s="58"/>
      <c r="Y1426" s="58"/>
      <c r="Z1426" s="58"/>
      <c r="AA1426" s="58"/>
      <c r="AB1426" s="58"/>
      <c r="AC1426" s="58"/>
      <c r="AD1426" s="58"/>
      <c r="AE1426" s="58"/>
      <c r="AF1426" s="58" t="s">
        <v>3304</v>
      </c>
    </row>
    <row r="1427" spans="1:32">
      <c r="A1427" s="58" t="s">
        <v>2454</v>
      </c>
      <c r="B1427" s="58" t="s">
        <v>1913</v>
      </c>
      <c r="C1427" s="58" t="s">
        <v>1914</v>
      </c>
      <c r="D1427" s="58" t="s">
        <v>1897</v>
      </c>
      <c r="E1427" s="64">
        <v>41640</v>
      </c>
      <c r="F1427" s="64">
        <v>42004</v>
      </c>
      <c r="G1427" s="58" t="s">
        <v>1898</v>
      </c>
      <c r="H1427" s="58">
        <v>21.111000000000001</v>
      </c>
      <c r="I1427" s="58"/>
      <c r="J1427" s="58"/>
      <c r="K1427" s="58"/>
      <c r="L1427" s="58"/>
      <c r="M1427" s="58"/>
      <c r="N1427" s="58"/>
      <c r="O1427" s="58"/>
      <c r="P1427" s="58"/>
      <c r="Q1427" s="58"/>
      <c r="R1427" s="58"/>
      <c r="S1427" s="58"/>
      <c r="T1427" s="58"/>
      <c r="U1427" s="58"/>
      <c r="V1427" s="58"/>
      <c r="W1427" s="58"/>
      <c r="X1427" s="58"/>
      <c r="Y1427" s="58"/>
      <c r="Z1427" s="58"/>
      <c r="AA1427" s="58"/>
      <c r="AB1427" s="58"/>
      <c r="AC1427" s="58"/>
      <c r="AD1427" s="58"/>
      <c r="AE1427" s="58"/>
      <c r="AF1427" s="58" t="s">
        <v>3304</v>
      </c>
    </row>
    <row r="1428" spans="1:32">
      <c r="A1428" s="58" t="s">
        <v>2455</v>
      </c>
      <c r="B1428" s="58" t="s">
        <v>1924</v>
      </c>
      <c r="D1428" s="58" t="s">
        <v>1906</v>
      </c>
      <c r="E1428" s="64">
        <v>41640</v>
      </c>
      <c r="F1428" s="64">
        <v>42004</v>
      </c>
      <c r="G1428" s="58" t="s">
        <v>1903</v>
      </c>
      <c r="H1428" s="58">
        <v>0.05</v>
      </c>
      <c r="I1428" s="58">
        <v>0.05</v>
      </c>
      <c r="J1428" s="58">
        <v>0.05</v>
      </c>
      <c r="K1428" s="58">
        <v>0.05</v>
      </c>
      <c r="L1428" s="58">
        <v>0.1</v>
      </c>
      <c r="M1428" s="58">
        <v>0.2</v>
      </c>
      <c r="N1428" s="58">
        <v>0.4</v>
      </c>
      <c r="O1428" s="58">
        <v>0.5</v>
      </c>
      <c r="P1428" s="58">
        <v>0.5</v>
      </c>
      <c r="Q1428" s="58">
        <v>0.35</v>
      </c>
      <c r="R1428" s="58">
        <v>0.15</v>
      </c>
      <c r="S1428" s="58">
        <v>0.15</v>
      </c>
      <c r="T1428" s="58">
        <v>0.15</v>
      </c>
      <c r="U1428" s="58">
        <v>0.15</v>
      </c>
      <c r="V1428" s="58">
        <v>0.15</v>
      </c>
      <c r="W1428" s="58">
        <v>0.15</v>
      </c>
      <c r="X1428" s="58">
        <v>0.35</v>
      </c>
      <c r="Y1428" s="58">
        <v>0.5</v>
      </c>
      <c r="Z1428" s="58">
        <v>0.5</v>
      </c>
      <c r="AA1428" s="58">
        <v>0.4</v>
      </c>
      <c r="AB1428" s="58">
        <v>0.4</v>
      </c>
      <c r="AC1428" s="58">
        <v>0.3</v>
      </c>
      <c r="AD1428" s="58">
        <v>0.2</v>
      </c>
      <c r="AE1428" s="58">
        <v>0.1</v>
      </c>
      <c r="AF1428" s="58" t="s">
        <v>3304</v>
      </c>
    </row>
    <row r="1429" spans="1:32">
      <c r="A1429" s="58" t="s">
        <v>2455</v>
      </c>
      <c r="B1429" s="58" t="s">
        <v>1924</v>
      </c>
      <c r="D1429" s="58" t="s">
        <v>1904</v>
      </c>
      <c r="E1429" s="64">
        <v>41640</v>
      </c>
      <c r="F1429" s="64">
        <v>42004</v>
      </c>
      <c r="G1429" s="58" t="s">
        <v>1898</v>
      </c>
      <c r="H1429" s="58">
        <v>0.05</v>
      </c>
      <c r="I1429" s="58"/>
      <c r="J1429" s="58"/>
      <c r="K1429" s="58"/>
      <c r="L1429" s="58"/>
      <c r="M1429" s="58"/>
      <c r="N1429" s="58"/>
      <c r="O1429" s="58"/>
      <c r="P1429" s="58"/>
      <c r="Q1429" s="58"/>
      <c r="R1429" s="58"/>
      <c r="S1429" s="58"/>
      <c r="T1429" s="58"/>
      <c r="U1429" s="58"/>
      <c r="V1429" s="58"/>
      <c r="W1429" s="58"/>
      <c r="X1429" s="58"/>
      <c r="Y1429" s="58"/>
      <c r="Z1429" s="58"/>
      <c r="AA1429" s="58"/>
      <c r="AB1429" s="58"/>
      <c r="AC1429" s="58"/>
      <c r="AD1429" s="58"/>
      <c r="AE1429" s="58"/>
      <c r="AF1429" s="58" t="s">
        <v>3304</v>
      </c>
    </row>
    <row r="1430" spans="1:32">
      <c r="A1430" s="58" t="s">
        <v>2455</v>
      </c>
      <c r="B1430" s="58" t="s">
        <v>1924</v>
      </c>
      <c r="D1430" s="58" t="s">
        <v>1905</v>
      </c>
      <c r="E1430" s="64">
        <v>41640</v>
      </c>
      <c r="F1430" s="64">
        <v>42004</v>
      </c>
      <c r="G1430" s="58" t="s">
        <v>1898</v>
      </c>
      <c r="H1430" s="58">
        <v>0.5</v>
      </c>
      <c r="I1430" s="58"/>
      <c r="J1430" s="58"/>
      <c r="K1430" s="58"/>
      <c r="L1430" s="58"/>
      <c r="M1430" s="58"/>
      <c r="N1430" s="58"/>
      <c r="O1430" s="58"/>
      <c r="P1430" s="58"/>
      <c r="Q1430" s="58"/>
      <c r="R1430" s="58"/>
      <c r="S1430" s="58"/>
      <c r="T1430" s="58"/>
      <c r="U1430" s="58"/>
      <c r="V1430" s="58"/>
      <c r="W1430" s="58"/>
      <c r="X1430" s="58"/>
      <c r="Y1430" s="58"/>
      <c r="Z1430" s="58"/>
      <c r="AA1430" s="58"/>
      <c r="AB1430" s="58"/>
      <c r="AC1430" s="58"/>
      <c r="AD1430" s="58"/>
      <c r="AE1430" s="58"/>
      <c r="AF1430" s="58" t="s">
        <v>3304</v>
      </c>
    </row>
    <row r="1431" spans="1:32">
      <c r="A1431" s="58" t="s">
        <v>2456</v>
      </c>
      <c r="B1431" s="58" t="s">
        <v>0</v>
      </c>
      <c r="D1431" s="58" t="s">
        <v>1897</v>
      </c>
      <c r="E1431" s="64">
        <v>41640</v>
      </c>
      <c r="F1431" s="64">
        <v>42004</v>
      </c>
      <c r="G1431" s="58" t="s">
        <v>1898</v>
      </c>
      <c r="H1431" s="58">
        <v>1</v>
      </c>
      <c r="I1431" s="58"/>
      <c r="J1431" s="58"/>
      <c r="K1431" s="58"/>
      <c r="L1431" s="58"/>
      <c r="M1431" s="58"/>
      <c r="N1431" s="58"/>
      <c r="O1431" s="58"/>
      <c r="P1431" s="58"/>
      <c r="Q1431" s="58"/>
      <c r="R1431" s="58"/>
      <c r="S1431" s="58"/>
      <c r="T1431" s="58"/>
      <c r="U1431" s="58"/>
      <c r="V1431" s="58"/>
      <c r="W1431" s="58"/>
      <c r="X1431" s="58"/>
      <c r="Y1431" s="58"/>
      <c r="Z1431" s="58"/>
      <c r="AA1431" s="58"/>
      <c r="AB1431" s="58"/>
      <c r="AC1431" s="58"/>
      <c r="AD1431" s="58"/>
      <c r="AE1431" s="58"/>
      <c r="AF1431" s="58" t="s">
        <v>3304</v>
      </c>
    </row>
    <row r="1432" spans="1:32">
      <c r="A1432" s="58" t="s">
        <v>2457</v>
      </c>
      <c r="B1432" s="58" t="s">
        <v>0</v>
      </c>
      <c r="D1432" s="58" t="s">
        <v>1906</v>
      </c>
      <c r="E1432" s="64">
        <v>41640</v>
      </c>
      <c r="F1432" s="64">
        <v>42004</v>
      </c>
      <c r="G1432" s="58" t="s">
        <v>1903</v>
      </c>
      <c r="H1432" s="58">
        <v>0</v>
      </c>
      <c r="I1432" s="58">
        <v>0</v>
      </c>
      <c r="J1432" s="58">
        <v>0</v>
      </c>
      <c r="K1432" s="58">
        <v>0</v>
      </c>
      <c r="L1432" s="58">
        <v>0</v>
      </c>
      <c r="M1432" s="58">
        <v>0.2</v>
      </c>
      <c r="N1432" s="58">
        <v>0.3</v>
      </c>
      <c r="O1432" s="58">
        <v>0.5</v>
      </c>
      <c r="P1432" s="58">
        <v>1</v>
      </c>
      <c r="Q1432" s="58">
        <v>1</v>
      </c>
      <c r="R1432" s="58">
        <v>1</v>
      </c>
      <c r="S1432" s="58">
        <v>1</v>
      </c>
      <c r="T1432" s="58">
        <v>1</v>
      </c>
      <c r="U1432" s="58">
        <v>1</v>
      </c>
      <c r="V1432" s="58">
        <v>1</v>
      </c>
      <c r="W1432" s="58">
        <v>1</v>
      </c>
      <c r="X1432" s="58">
        <v>1</v>
      </c>
      <c r="Y1432" s="58">
        <v>1</v>
      </c>
      <c r="Z1432" s="58">
        <v>0.5</v>
      </c>
      <c r="AA1432" s="58">
        <v>0.3</v>
      </c>
      <c r="AB1432" s="58">
        <v>0.2</v>
      </c>
      <c r="AC1432" s="58">
        <v>0.05</v>
      </c>
      <c r="AD1432" s="58">
        <v>0</v>
      </c>
      <c r="AE1432" s="58">
        <v>0</v>
      </c>
      <c r="AF1432" s="58" t="s">
        <v>3304</v>
      </c>
    </row>
    <row r="1433" spans="1:32">
      <c r="A1433" s="58" t="s">
        <v>2457</v>
      </c>
      <c r="B1433" s="58" t="s">
        <v>0</v>
      </c>
      <c r="D1433" s="58" t="s">
        <v>1904</v>
      </c>
      <c r="E1433" s="64">
        <v>41640</v>
      </c>
      <c r="F1433" s="64">
        <v>42004</v>
      </c>
      <c r="G1433" s="58" t="s">
        <v>1898</v>
      </c>
      <c r="H1433" s="58">
        <v>0</v>
      </c>
      <c r="I1433" s="58"/>
      <c r="J1433" s="58"/>
      <c r="K1433" s="58"/>
      <c r="L1433" s="58"/>
      <c r="M1433" s="58"/>
      <c r="N1433" s="58"/>
      <c r="O1433" s="58"/>
      <c r="P1433" s="58"/>
      <c r="Q1433" s="58"/>
      <c r="R1433" s="58"/>
      <c r="S1433" s="58"/>
      <c r="T1433" s="58"/>
      <c r="U1433" s="58"/>
      <c r="V1433" s="58"/>
      <c r="W1433" s="58"/>
      <c r="X1433" s="58"/>
      <c r="Y1433" s="58"/>
      <c r="Z1433" s="58"/>
      <c r="AA1433" s="58"/>
      <c r="AB1433" s="58"/>
      <c r="AC1433" s="58"/>
      <c r="AD1433" s="58"/>
      <c r="AE1433" s="58"/>
      <c r="AF1433" s="58" t="s">
        <v>3304</v>
      </c>
    </row>
    <row r="1434" spans="1:32">
      <c r="A1434" s="58" t="s">
        <v>2457</v>
      </c>
      <c r="B1434" s="58" t="s">
        <v>0</v>
      </c>
      <c r="D1434" s="58" t="s">
        <v>1905</v>
      </c>
      <c r="E1434" s="64">
        <v>41640</v>
      </c>
      <c r="F1434" s="64">
        <v>42004</v>
      </c>
      <c r="G1434" s="58" t="s">
        <v>1898</v>
      </c>
      <c r="H1434" s="58">
        <v>1</v>
      </c>
      <c r="I1434" s="58"/>
      <c r="J1434" s="58"/>
      <c r="K1434" s="58"/>
      <c r="L1434" s="58"/>
      <c r="M1434" s="58"/>
      <c r="N1434" s="58"/>
      <c r="O1434" s="58"/>
      <c r="P1434" s="58"/>
      <c r="Q1434" s="58"/>
      <c r="R1434" s="58"/>
      <c r="S1434" s="58"/>
      <c r="T1434" s="58"/>
      <c r="U1434" s="58"/>
      <c r="V1434" s="58"/>
      <c r="W1434" s="58"/>
      <c r="X1434" s="58"/>
      <c r="Y1434" s="58"/>
      <c r="Z1434" s="58"/>
      <c r="AA1434" s="58"/>
      <c r="AB1434" s="58"/>
      <c r="AC1434" s="58"/>
      <c r="AD1434" s="58"/>
      <c r="AE1434" s="58"/>
      <c r="AF1434" s="58" t="s">
        <v>3304</v>
      </c>
    </row>
    <row r="1435" spans="1:32">
      <c r="A1435" s="58" t="s">
        <v>2458</v>
      </c>
      <c r="B1435" s="58" t="s">
        <v>0</v>
      </c>
      <c r="D1435" s="58" t="s">
        <v>1897</v>
      </c>
      <c r="E1435" s="64">
        <v>41640</v>
      </c>
      <c r="F1435" s="64">
        <v>42004</v>
      </c>
      <c r="G1435" s="58" t="s">
        <v>1903</v>
      </c>
      <c r="H1435" s="58">
        <v>0</v>
      </c>
      <c r="I1435" s="58">
        <v>0</v>
      </c>
      <c r="J1435" s="58">
        <v>0</v>
      </c>
      <c r="K1435" s="58">
        <v>0</v>
      </c>
      <c r="L1435" s="58">
        <v>0</v>
      </c>
      <c r="M1435" s="58">
        <v>0</v>
      </c>
      <c r="N1435" s="58">
        <v>0.5</v>
      </c>
      <c r="O1435" s="58">
        <v>1</v>
      </c>
      <c r="P1435" s="58">
        <v>1</v>
      </c>
      <c r="Q1435" s="58">
        <v>1</v>
      </c>
      <c r="R1435" s="58">
        <v>1</v>
      </c>
      <c r="S1435" s="58">
        <v>1</v>
      </c>
      <c r="T1435" s="58">
        <v>1</v>
      </c>
      <c r="U1435" s="58">
        <v>1</v>
      </c>
      <c r="V1435" s="58">
        <v>1</v>
      </c>
      <c r="W1435" s="58">
        <v>1</v>
      </c>
      <c r="X1435" s="58">
        <v>1</v>
      </c>
      <c r="Y1435" s="58">
        <v>1</v>
      </c>
      <c r="Z1435" s="58">
        <v>1</v>
      </c>
      <c r="AA1435" s="58">
        <v>1</v>
      </c>
      <c r="AB1435" s="58">
        <v>1</v>
      </c>
      <c r="AC1435" s="58">
        <v>1</v>
      </c>
      <c r="AD1435" s="58">
        <v>0.5</v>
      </c>
      <c r="AE1435" s="58">
        <v>0</v>
      </c>
      <c r="AF1435" s="58" t="s">
        <v>3304</v>
      </c>
    </row>
    <row r="1436" spans="1:32">
      <c r="A1436" s="58" t="s">
        <v>2459</v>
      </c>
      <c r="B1436" s="58" t="s">
        <v>0</v>
      </c>
      <c r="D1436" s="58" t="s">
        <v>1906</v>
      </c>
      <c r="E1436" s="64">
        <v>41640</v>
      </c>
      <c r="F1436" s="64">
        <v>42004</v>
      </c>
      <c r="G1436" s="58" t="s">
        <v>1903</v>
      </c>
      <c r="H1436" s="58">
        <v>0</v>
      </c>
      <c r="I1436" s="58">
        <v>0</v>
      </c>
      <c r="J1436" s="58">
        <v>0</v>
      </c>
      <c r="K1436" s="58">
        <v>0</v>
      </c>
      <c r="L1436" s="58">
        <v>0</v>
      </c>
      <c r="M1436" s="58">
        <v>0.2</v>
      </c>
      <c r="N1436" s="58">
        <v>0.3</v>
      </c>
      <c r="O1436" s="58">
        <v>0.5</v>
      </c>
      <c r="P1436" s="58">
        <v>1</v>
      </c>
      <c r="Q1436" s="58">
        <v>1</v>
      </c>
      <c r="R1436" s="58">
        <v>1</v>
      </c>
      <c r="S1436" s="58">
        <v>1</v>
      </c>
      <c r="T1436" s="58">
        <v>1</v>
      </c>
      <c r="U1436" s="58">
        <v>1</v>
      </c>
      <c r="V1436" s="58">
        <v>1</v>
      </c>
      <c r="W1436" s="58">
        <v>1</v>
      </c>
      <c r="X1436" s="58">
        <v>1</v>
      </c>
      <c r="Y1436" s="58">
        <v>1</v>
      </c>
      <c r="Z1436" s="58">
        <v>0.5</v>
      </c>
      <c r="AA1436" s="58">
        <v>0.3</v>
      </c>
      <c r="AB1436" s="58">
        <v>0.2</v>
      </c>
      <c r="AC1436" s="58">
        <v>0.05</v>
      </c>
      <c r="AD1436" s="58">
        <v>0</v>
      </c>
      <c r="AE1436" s="58">
        <v>0</v>
      </c>
      <c r="AF1436" s="58" t="s">
        <v>3304</v>
      </c>
    </row>
    <row r="1437" spans="1:32">
      <c r="A1437" s="58" t="s">
        <v>2459</v>
      </c>
      <c r="B1437" s="58" t="s">
        <v>0</v>
      </c>
      <c r="D1437" s="58" t="s">
        <v>1904</v>
      </c>
      <c r="E1437" s="64">
        <v>41640</v>
      </c>
      <c r="F1437" s="64">
        <v>42004</v>
      </c>
      <c r="G1437" s="58" t="s">
        <v>1898</v>
      </c>
      <c r="H1437" s="58">
        <v>0</v>
      </c>
      <c r="I1437" s="58"/>
      <c r="J1437" s="58"/>
      <c r="K1437" s="58"/>
      <c r="L1437" s="58"/>
      <c r="M1437" s="58"/>
      <c r="N1437" s="58"/>
      <c r="O1437" s="58"/>
      <c r="P1437" s="58"/>
      <c r="Q1437" s="58"/>
      <c r="R1437" s="58"/>
      <c r="S1437" s="58"/>
      <c r="T1437" s="58"/>
      <c r="U1437" s="58"/>
      <c r="V1437" s="58"/>
      <c r="W1437" s="58"/>
      <c r="X1437" s="58"/>
      <c r="Y1437" s="58"/>
      <c r="Z1437" s="58"/>
      <c r="AA1437" s="58"/>
      <c r="AB1437" s="58"/>
      <c r="AC1437" s="58"/>
      <c r="AD1437" s="58"/>
      <c r="AE1437" s="58"/>
      <c r="AF1437" s="58" t="s">
        <v>3304</v>
      </c>
    </row>
    <row r="1438" spans="1:32">
      <c r="A1438" s="58" t="s">
        <v>2459</v>
      </c>
      <c r="B1438" s="58" t="s">
        <v>0</v>
      </c>
      <c r="D1438" s="58" t="s">
        <v>1905</v>
      </c>
      <c r="E1438" s="64">
        <v>41640</v>
      </c>
      <c r="F1438" s="64">
        <v>42004</v>
      </c>
      <c r="G1438" s="58" t="s">
        <v>1898</v>
      </c>
      <c r="H1438" s="58">
        <v>1</v>
      </c>
      <c r="I1438" s="58"/>
      <c r="J1438" s="58"/>
      <c r="K1438" s="58"/>
      <c r="L1438" s="58"/>
      <c r="M1438" s="58"/>
      <c r="N1438" s="58"/>
      <c r="O1438" s="58"/>
      <c r="P1438" s="58"/>
      <c r="Q1438" s="58"/>
      <c r="R1438" s="58"/>
      <c r="S1438" s="58"/>
      <c r="T1438" s="58"/>
      <c r="U1438" s="58"/>
      <c r="V1438" s="58"/>
      <c r="W1438" s="58"/>
      <c r="X1438" s="58"/>
      <c r="Y1438" s="58"/>
      <c r="Z1438" s="58"/>
      <c r="AA1438" s="58"/>
      <c r="AB1438" s="58"/>
      <c r="AC1438" s="58"/>
      <c r="AD1438" s="58"/>
      <c r="AE1438" s="58"/>
      <c r="AF1438" s="58" t="s">
        <v>3304</v>
      </c>
    </row>
    <row r="1439" spans="1:32">
      <c r="A1439" s="58" t="s">
        <v>2460</v>
      </c>
      <c r="B1439" s="58" t="s">
        <v>0</v>
      </c>
      <c r="D1439" s="58" t="s">
        <v>1906</v>
      </c>
      <c r="E1439" s="64">
        <v>41640</v>
      </c>
      <c r="F1439" s="64">
        <v>42004</v>
      </c>
      <c r="G1439" s="58" t="s">
        <v>1903</v>
      </c>
      <c r="H1439" s="58">
        <v>0.26</v>
      </c>
      <c r="I1439" s="58">
        <v>0.26</v>
      </c>
      <c r="J1439" s="58">
        <v>0.11</v>
      </c>
      <c r="K1439" s="58">
        <v>0.11</v>
      </c>
      <c r="L1439" s="58">
        <v>0.11</v>
      </c>
      <c r="M1439" s="58">
        <v>0.11</v>
      </c>
      <c r="N1439" s="58">
        <v>0.41</v>
      </c>
      <c r="O1439" s="58">
        <v>0.41</v>
      </c>
      <c r="P1439" s="58">
        <v>0.56000000000000005</v>
      </c>
      <c r="Q1439" s="58">
        <v>0.56000000000000005</v>
      </c>
      <c r="R1439" s="58">
        <v>0.41</v>
      </c>
      <c r="S1439" s="58">
        <v>0.33</v>
      </c>
      <c r="T1439" s="58">
        <v>0.33</v>
      </c>
      <c r="U1439" s="58">
        <v>0.33</v>
      </c>
      <c r="V1439" s="58">
        <v>0.33</v>
      </c>
      <c r="W1439" s="58">
        <v>0.33</v>
      </c>
      <c r="X1439" s="58">
        <v>0.33</v>
      </c>
      <c r="Y1439" s="58">
        <v>0.33</v>
      </c>
      <c r="Z1439" s="58">
        <v>0.85</v>
      </c>
      <c r="AA1439" s="58">
        <v>1</v>
      </c>
      <c r="AB1439" s="58">
        <v>1</v>
      </c>
      <c r="AC1439" s="58">
        <v>1</v>
      </c>
      <c r="AD1439" s="58">
        <v>0.85</v>
      </c>
      <c r="AE1439" s="58">
        <v>0.41</v>
      </c>
      <c r="AF1439" s="58" t="s">
        <v>3304</v>
      </c>
    </row>
    <row r="1440" spans="1:32">
      <c r="A1440" s="58" t="s">
        <v>2460</v>
      </c>
      <c r="B1440" s="58" t="s">
        <v>0</v>
      </c>
      <c r="D1440" s="58" t="s">
        <v>1904</v>
      </c>
      <c r="E1440" s="64">
        <v>41640</v>
      </c>
      <c r="F1440" s="64">
        <v>42004</v>
      </c>
      <c r="G1440" s="58" t="s">
        <v>1898</v>
      </c>
      <c r="H1440" s="58">
        <v>0</v>
      </c>
      <c r="I1440" s="58"/>
      <c r="J1440" s="58"/>
      <c r="K1440" s="58"/>
      <c r="L1440" s="58"/>
      <c r="M1440" s="58"/>
      <c r="N1440" s="58"/>
      <c r="O1440" s="58"/>
      <c r="P1440" s="58"/>
      <c r="Q1440" s="58"/>
      <c r="R1440" s="58"/>
      <c r="S1440" s="58"/>
      <c r="T1440" s="58"/>
      <c r="U1440" s="58"/>
      <c r="V1440" s="58"/>
      <c r="W1440" s="58"/>
      <c r="X1440" s="58"/>
      <c r="Y1440" s="58"/>
      <c r="Z1440" s="58"/>
      <c r="AA1440" s="58"/>
      <c r="AB1440" s="58"/>
      <c r="AC1440" s="58"/>
      <c r="AD1440" s="58"/>
      <c r="AE1440" s="58"/>
      <c r="AF1440" s="58" t="s">
        <v>3304</v>
      </c>
    </row>
    <row r="1441" spans="1:32">
      <c r="A1441" s="58" t="s">
        <v>2460</v>
      </c>
      <c r="B1441" s="58" t="s">
        <v>0</v>
      </c>
      <c r="D1441" s="58" t="s">
        <v>1905</v>
      </c>
      <c r="E1441" s="64">
        <v>41640</v>
      </c>
      <c r="F1441" s="64">
        <v>42004</v>
      </c>
      <c r="G1441" s="58" t="s">
        <v>1898</v>
      </c>
      <c r="H1441" s="58">
        <v>1</v>
      </c>
      <c r="I1441" s="58"/>
      <c r="J1441" s="58"/>
      <c r="K1441" s="58"/>
      <c r="L1441" s="58"/>
      <c r="M1441" s="58"/>
      <c r="N1441" s="58"/>
      <c r="O1441" s="58"/>
      <c r="P1441" s="58"/>
      <c r="Q1441" s="58"/>
      <c r="R1441" s="58"/>
      <c r="S1441" s="58"/>
      <c r="T1441" s="58"/>
      <c r="U1441" s="58"/>
      <c r="V1441" s="58"/>
      <c r="W1441" s="58"/>
      <c r="X1441" s="58"/>
      <c r="Y1441" s="58"/>
      <c r="Z1441" s="58"/>
      <c r="AA1441" s="58"/>
      <c r="AB1441" s="58"/>
      <c r="AC1441" s="58"/>
      <c r="AD1441" s="58"/>
      <c r="AE1441" s="58"/>
      <c r="AF1441" s="58" t="s">
        <v>3304</v>
      </c>
    </row>
    <row r="1442" spans="1:32">
      <c r="A1442" s="58" t="s">
        <v>2460</v>
      </c>
      <c r="B1442" s="58" t="s">
        <v>0</v>
      </c>
      <c r="D1442" s="58" t="s">
        <v>1966</v>
      </c>
      <c r="E1442" s="64">
        <v>41640</v>
      </c>
      <c r="F1442" s="64">
        <v>42004</v>
      </c>
      <c r="G1442" s="58" t="s">
        <v>1903</v>
      </c>
      <c r="H1442" s="58">
        <v>0.22</v>
      </c>
      <c r="I1442" s="58">
        <v>0.17</v>
      </c>
      <c r="J1442" s="58">
        <v>0.11</v>
      </c>
      <c r="K1442" s="58">
        <v>0.11</v>
      </c>
      <c r="L1442" s="58">
        <v>0.11</v>
      </c>
      <c r="M1442" s="58">
        <v>0.22</v>
      </c>
      <c r="N1442" s="58">
        <v>0.44</v>
      </c>
      <c r="O1442" s="58">
        <v>0.56000000000000005</v>
      </c>
      <c r="P1442" s="58">
        <v>0.44</v>
      </c>
      <c r="Q1442" s="58">
        <v>0.44</v>
      </c>
      <c r="R1442" s="58">
        <v>0.28000000000000003</v>
      </c>
      <c r="S1442" s="58">
        <v>0.28000000000000003</v>
      </c>
      <c r="T1442" s="58">
        <v>0.28000000000000003</v>
      </c>
      <c r="U1442" s="58">
        <v>0.28000000000000003</v>
      </c>
      <c r="V1442" s="58">
        <v>0.28000000000000003</v>
      </c>
      <c r="W1442" s="58">
        <v>0.28000000000000003</v>
      </c>
      <c r="X1442" s="58">
        <v>0.28000000000000003</v>
      </c>
      <c r="Y1442" s="58">
        <v>0.28000000000000003</v>
      </c>
      <c r="Z1442" s="58">
        <v>0.67</v>
      </c>
      <c r="AA1442" s="58">
        <v>0.89</v>
      </c>
      <c r="AB1442" s="58">
        <v>1</v>
      </c>
      <c r="AC1442" s="58">
        <v>0.89</v>
      </c>
      <c r="AD1442" s="58">
        <v>0.67</v>
      </c>
      <c r="AE1442" s="58">
        <v>0.33</v>
      </c>
      <c r="AF1442" s="58" t="s">
        <v>3304</v>
      </c>
    </row>
    <row r="1443" spans="1:32">
      <c r="A1443" s="58" t="s">
        <v>2461</v>
      </c>
      <c r="B1443" s="58" t="s">
        <v>0</v>
      </c>
      <c r="D1443" s="58" t="s">
        <v>1897</v>
      </c>
      <c r="E1443" s="64">
        <v>41640</v>
      </c>
      <c r="F1443" s="64">
        <v>42004</v>
      </c>
      <c r="G1443" s="58" t="s">
        <v>1903</v>
      </c>
      <c r="H1443" s="58">
        <v>0</v>
      </c>
      <c r="I1443" s="58">
        <v>0</v>
      </c>
      <c r="J1443" s="58">
        <v>0</v>
      </c>
      <c r="K1443" s="58">
        <v>0</v>
      </c>
      <c r="L1443" s="58">
        <v>0</v>
      </c>
      <c r="M1443" s="58">
        <v>0</v>
      </c>
      <c r="N1443" s="58">
        <v>0</v>
      </c>
      <c r="O1443" s="58">
        <v>0</v>
      </c>
      <c r="P1443" s="58">
        <v>1</v>
      </c>
      <c r="Q1443" s="58">
        <v>1</v>
      </c>
      <c r="R1443" s="58">
        <v>1</v>
      </c>
      <c r="S1443" s="58">
        <v>1</v>
      </c>
      <c r="T1443" s="58">
        <v>1</v>
      </c>
      <c r="U1443" s="58">
        <v>1</v>
      </c>
      <c r="V1443" s="58">
        <v>1</v>
      </c>
      <c r="W1443" s="58">
        <v>1</v>
      </c>
      <c r="X1443" s="58">
        <v>1</v>
      </c>
      <c r="Y1443" s="58">
        <v>0</v>
      </c>
      <c r="Z1443" s="58">
        <v>0</v>
      </c>
      <c r="AA1443" s="58">
        <v>0</v>
      </c>
      <c r="AB1443" s="58">
        <v>0</v>
      </c>
      <c r="AC1443" s="58">
        <v>0</v>
      </c>
      <c r="AD1443" s="58">
        <v>0</v>
      </c>
      <c r="AE1443" s="58">
        <v>0</v>
      </c>
      <c r="AF1443" s="58" t="s">
        <v>3304</v>
      </c>
    </row>
    <row r="1444" spans="1:32">
      <c r="A1444" s="58" t="s">
        <v>2462</v>
      </c>
      <c r="B1444" s="58" t="s">
        <v>0</v>
      </c>
      <c r="D1444" s="58" t="s">
        <v>2335</v>
      </c>
      <c r="E1444" s="64">
        <v>41640</v>
      </c>
      <c r="F1444" s="64">
        <v>42004</v>
      </c>
      <c r="G1444" s="58" t="s">
        <v>1903</v>
      </c>
      <c r="H1444" s="58">
        <v>0.1</v>
      </c>
      <c r="I1444" s="58">
        <v>0.1</v>
      </c>
      <c r="J1444" s="58">
        <v>0.1</v>
      </c>
      <c r="K1444" s="58">
        <v>0.1</v>
      </c>
      <c r="L1444" s="58">
        <v>0.1</v>
      </c>
      <c r="M1444" s="58">
        <v>0.1</v>
      </c>
      <c r="N1444" s="58">
        <v>0.1</v>
      </c>
      <c r="O1444" s="58">
        <v>0.2</v>
      </c>
      <c r="P1444" s="58">
        <v>0.4</v>
      </c>
      <c r="Q1444" s="58">
        <v>0.4</v>
      </c>
      <c r="R1444" s="58">
        <v>0.4</v>
      </c>
      <c r="S1444" s="58">
        <v>0.4</v>
      </c>
      <c r="T1444" s="58">
        <v>0.4</v>
      </c>
      <c r="U1444" s="58">
        <v>0.4</v>
      </c>
      <c r="V1444" s="58">
        <v>0.4</v>
      </c>
      <c r="W1444" s="58">
        <v>0.4</v>
      </c>
      <c r="X1444" s="58">
        <v>0.4</v>
      </c>
      <c r="Y1444" s="58">
        <v>0.4</v>
      </c>
      <c r="Z1444" s="58">
        <v>0.2</v>
      </c>
      <c r="AA1444" s="58">
        <v>0.2</v>
      </c>
      <c r="AB1444" s="58">
        <v>0.2</v>
      </c>
      <c r="AC1444" s="58">
        <v>0.2</v>
      </c>
      <c r="AD1444" s="58">
        <v>0.1</v>
      </c>
      <c r="AE1444" s="58">
        <v>0.1</v>
      </c>
      <c r="AF1444" s="58" t="s">
        <v>3304</v>
      </c>
    </row>
    <row r="1445" spans="1:32">
      <c r="A1445" s="58" t="s">
        <v>2462</v>
      </c>
      <c r="B1445" s="58" t="s">
        <v>0</v>
      </c>
      <c r="D1445" s="58" t="s">
        <v>1904</v>
      </c>
      <c r="E1445" s="64">
        <v>41640</v>
      </c>
      <c r="F1445" s="64">
        <v>42004</v>
      </c>
      <c r="G1445" s="58" t="s">
        <v>1898</v>
      </c>
      <c r="H1445" s="58">
        <v>0</v>
      </c>
      <c r="I1445" s="58"/>
      <c r="J1445" s="58"/>
      <c r="K1445" s="58"/>
      <c r="L1445" s="58"/>
      <c r="M1445" s="58"/>
      <c r="N1445" s="58"/>
      <c r="O1445" s="58"/>
      <c r="P1445" s="58"/>
      <c r="Q1445" s="58"/>
      <c r="R1445" s="58"/>
      <c r="S1445" s="58"/>
      <c r="T1445" s="58"/>
      <c r="U1445" s="58"/>
      <c r="V1445" s="58"/>
      <c r="W1445" s="58"/>
      <c r="X1445" s="58"/>
      <c r="Y1445" s="58"/>
      <c r="Z1445" s="58"/>
      <c r="AA1445" s="58"/>
      <c r="AB1445" s="58"/>
      <c r="AC1445" s="58"/>
      <c r="AD1445" s="58"/>
      <c r="AE1445" s="58"/>
      <c r="AF1445" s="58" t="s">
        <v>3304</v>
      </c>
    </row>
    <row r="1446" spans="1:32">
      <c r="A1446" s="58" t="s">
        <v>2462</v>
      </c>
      <c r="B1446" s="58" t="s">
        <v>0</v>
      </c>
      <c r="D1446" s="58" t="s">
        <v>1905</v>
      </c>
      <c r="E1446" s="64">
        <v>41640</v>
      </c>
      <c r="F1446" s="64">
        <v>42004</v>
      </c>
      <c r="G1446" s="58" t="s">
        <v>1898</v>
      </c>
      <c r="H1446" s="58">
        <v>1</v>
      </c>
      <c r="I1446" s="58"/>
      <c r="J1446" s="58"/>
      <c r="K1446" s="58"/>
      <c r="L1446" s="58"/>
      <c r="M1446" s="58"/>
      <c r="N1446" s="58"/>
      <c r="O1446" s="58"/>
      <c r="P1446" s="58"/>
      <c r="Q1446" s="58"/>
      <c r="R1446" s="58"/>
      <c r="S1446" s="58"/>
      <c r="T1446" s="58"/>
      <c r="U1446" s="58"/>
      <c r="V1446" s="58"/>
      <c r="W1446" s="58"/>
      <c r="X1446" s="58"/>
      <c r="Y1446" s="58"/>
      <c r="Z1446" s="58"/>
      <c r="AA1446" s="58"/>
      <c r="AB1446" s="58"/>
      <c r="AC1446" s="58"/>
      <c r="AD1446" s="58"/>
      <c r="AE1446" s="58"/>
      <c r="AF1446" s="58" t="s">
        <v>3304</v>
      </c>
    </row>
    <row r="1447" spans="1:32">
      <c r="A1447" s="58" t="s">
        <v>2463</v>
      </c>
      <c r="B1447" s="58" t="s">
        <v>0</v>
      </c>
      <c r="D1447" s="58" t="s">
        <v>1906</v>
      </c>
      <c r="E1447" s="64">
        <v>41640</v>
      </c>
      <c r="F1447" s="64">
        <v>42004</v>
      </c>
      <c r="G1447" s="58" t="s">
        <v>1903</v>
      </c>
      <c r="H1447" s="58">
        <v>0</v>
      </c>
      <c r="I1447" s="58">
        <v>0</v>
      </c>
      <c r="J1447" s="58">
        <v>0</v>
      </c>
      <c r="K1447" s="58">
        <v>0</v>
      </c>
      <c r="L1447" s="58">
        <v>0</v>
      </c>
      <c r="M1447" s="58">
        <v>0.2</v>
      </c>
      <c r="N1447" s="58">
        <v>0.3</v>
      </c>
      <c r="O1447" s="58">
        <v>0.5</v>
      </c>
      <c r="P1447" s="58">
        <v>1</v>
      </c>
      <c r="Q1447" s="58">
        <v>1</v>
      </c>
      <c r="R1447" s="58">
        <v>1</v>
      </c>
      <c r="S1447" s="58">
        <v>1</v>
      </c>
      <c r="T1447" s="58">
        <v>1</v>
      </c>
      <c r="U1447" s="58">
        <v>1</v>
      </c>
      <c r="V1447" s="58">
        <v>1</v>
      </c>
      <c r="W1447" s="58">
        <v>1</v>
      </c>
      <c r="X1447" s="58">
        <v>1</v>
      </c>
      <c r="Y1447" s="58">
        <v>1</v>
      </c>
      <c r="Z1447" s="58">
        <v>0.5</v>
      </c>
      <c r="AA1447" s="58">
        <v>0.3</v>
      </c>
      <c r="AB1447" s="58">
        <v>0.2</v>
      </c>
      <c r="AC1447" s="58">
        <v>0.05</v>
      </c>
      <c r="AD1447" s="58">
        <v>0</v>
      </c>
      <c r="AE1447" s="58">
        <v>0</v>
      </c>
      <c r="AF1447" s="58" t="s">
        <v>3304</v>
      </c>
    </row>
    <row r="1448" spans="1:32">
      <c r="A1448" s="58" t="s">
        <v>2463</v>
      </c>
      <c r="B1448" s="58" t="s">
        <v>0</v>
      </c>
      <c r="D1448" s="58" t="s">
        <v>1904</v>
      </c>
      <c r="E1448" s="64">
        <v>41640</v>
      </c>
      <c r="F1448" s="64">
        <v>42004</v>
      </c>
      <c r="G1448" s="58" t="s">
        <v>1898</v>
      </c>
      <c r="H1448" s="58">
        <v>0</v>
      </c>
      <c r="I1448" s="58"/>
      <c r="J1448" s="58"/>
      <c r="K1448" s="58"/>
      <c r="L1448" s="58"/>
      <c r="M1448" s="58"/>
      <c r="N1448" s="58"/>
      <c r="O1448" s="58"/>
      <c r="P1448" s="58"/>
      <c r="Q1448" s="58"/>
      <c r="R1448" s="58"/>
      <c r="S1448" s="58"/>
      <c r="T1448" s="58"/>
      <c r="U1448" s="58"/>
      <c r="V1448" s="58"/>
      <c r="W1448" s="58"/>
      <c r="X1448" s="58"/>
      <c r="Y1448" s="58"/>
      <c r="Z1448" s="58"/>
      <c r="AA1448" s="58"/>
      <c r="AB1448" s="58"/>
      <c r="AC1448" s="58"/>
      <c r="AD1448" s="58"/>
      <c r="AE1448" s="58"/>
      <c r="AF1448" s="58" t="s">
        <v>3304</v>
      </c>
    </row>
    <row r="1449" spans="1:32">
      <c r="A1449" s="58" t="s">
        <v>2463</v>
      </c>
      <c r="B1449" s="58" t="s">
        <v>0</v>
      </c>
      <c r="D1449" s="58" t="s">
        <v>1905</v>
      </c>
      <c r="E1449" s="64">
        <v>41640</v>
      </c>
      <c r="F1449" s="64">
        <v>42004</v>
      </c>
      <c r="G1449" s="58" t="s">
        <v>1898</v>
      </c>
      <c r="H1449" s="58">
        <v>1</v>
      </c>
      <c r="I1449" s="58"/>
      <c r="J1449" s="58"/>
      <c r="K1449" s="58"/>
      <c r="L1449" s="58"/>
      <c r="M1449" s="58"/>
      <c r="N1449" s="58"/>
      <c r="O1449" s="58"/>
      <c r="P1449" s="58"/>
      <c r="Q1449" s="58"/>
      <c r="R1449" s="58"/>
      <c r="S1449" s="58"/>
      <c r="T1449" s="58"/>
      <c r="U1449" s="58"/>
      <c r="V1449" s="58"/>
      <c r="W1449" s="58"/>
      <c r="X1449" s="58"/>
      <c r="Y1449" s="58"/>
      <c r="Z1449" s="58"/>
      <c r="AA1449" s="58"/>
      <c r="AB1449" s="58"/>
      <c r="AC1449" s="58"/>
      <c r="AD1449" s="58"/>
      <c r="AE1449" s="58"/>
      <c r="AF1449" s="58" t="s">
        <v>3304</v>
      </c>
    </row>
    <row r="1450" spans="1:32">
      <c r="A1450" s="58" t="s">
        <v>2464</v>
      </c>
      <c r="B1450" s="58" t="s">
        <v>0</v>
      </c>
      <c r="D1450" s="58" t="s">
        <v>1906</v>
      </c>
      <c r="E1450" s="64">
        <v>41640</v>
      </c>
      <c r="F1450" s="64">
        <v>42004</v>
      </c>
      <c r="G1450" s="58" t="s">
        <v>1903</v>
      </c>
      <c r="H1450" s="58">
        <v>0.5</v>
      </c>
      <c r="I1450" s="58">
        <v>0.5</v>
      </c>
      <c r="J1450" s="58">
        <v>0.5</v>
      </c>
      <c r="K1450" s="58">
        <v>0.5</v>
      </c>
      <c r="L1450" s="58">
        <v>0.5</v>
      </c>
      <c r="M1450" s="58">
        <v>0.5</v>
      </c>
      <c r="N1450" s="58">
        <v>0.5</v>
      </c>
      <c r="O1450" s="58">
        <v>0.61</v>
      </c>
      <c r="P1450" s="58">
        <v>0.9</v>
      </c>
      <c r="Q1450" s="58">
        <v>0.9</v>
      </c>
      <c r="R1450" s="58">
        <v>0.9</v>
      </c>
      <c r="S1450" s="58">
        <v>0.9</v>
      </c>
      <c r="T1450" s="58">
        <v>0.8</v>
      </c>
      <c r="U1450" s="58">
        <v>0.9</v>
      </c>
      <c r="V1450" s="58">
        <v>0.9</v>
      </c>
      <c r="W1450" s="58">
        <v>0.9</v>
      </c>
      <c r="X1450" s="58">
        <v>0.9</v>
      </c>
      <c r="Y1450" s="58">
        <v>0.61</v>
      </c>
      <c r="Z1450" s="58">
        <v>0.5</v>
      </c>
      <c r="AA1450" s="58">
        <v>0.5</v>
      </c>
      <c r="AB1450" s="58">
        <v>0.5</v>
      </c>
      <c r="AC1450" s="58">
        <v>0.5</v>
      </c>
      <c r="AD1450" s="58">
        <v>0.5</v>
      </c>
      <c r="AE1450" s="58">
        <v>0.5</v>
      </c>
      <c r="AF1450" s="58" t="s">
        <v>3304</v>
      </c>
    </row>
    <row r="1451" spans="1:32">
      <c r="A1451" s="58" t="s">
        <v>2464</v>
      </c>
      <c r="B1451" s="58" t="s">
        <v>0</v>
      </c>
      <c r="D1451" s="58" t="s">
        <v>1904</v>
      </c>
      <c r="E1451" s="64">
        <v>41640</v>
      </c>
      <c r="F1451" s="64">
        <v>42004</v>
      </c>
      <c r="G1451" s="58" t="s">
        <v>1898</v>
      </c>
      <c r="H1451" s="58">
        <v>0</v>
      </c>
      <c r="I1451" s="58"/>
      <c r="J1451" s="58"/>
      <c r="K1451" s="58"/>
      <c r="L1451" s="58"/>
      <c r="M1451" s="58"/>
      <c r="N1451" s="58"/>
      <c r="O1451" s="58"/>
      <c r="P1451" s="58"/>
      <c r="Q1451" s="58"/>
      <c r="R1451" s="58"/>
      <c r="S1451" s="58"/>
      <c r="T1451" s="58"/>
      <c r="U1451" s="58"/>
      <c r="V1451" s="58"/>
      <c r="W1451" s="58"/>
      <c r="X1451" s="58"/>
      <c r="Y1451" s="58"/>
      <c r="Z1451" s="58"/>
      <c r="AA1451" s="58"/>
      <c r="AB1451" s="58"/>
      <c r="AC1451" s="58"/>
      <c r="AD1451" s="58"/>
      <c r="AE1451" s="58"/>
      <c r="AF1451" s="58" t="s">
        <v>3304</v>
      </c>
    </row>
    <row r="1452" spans="1:32">
      <c r="A1452" s="58" t="s">
        <v>2464</v>
      </c>
      <c r="B1452" s="58" t="s">
        <v>0</v>
      </c>
      <c r="D1452" s="58" t="s">
        <v>1905</v>
      </c>
      <c r="E1452" s="64">
        <v>41640</v>
      </c>
      <c r="F1452" s="64">
        <v>42004</v>
      </c>
      <c r="G1452" s="58" t="s">
        <v>1898</v>
      </c>
      <c r="H1452" s="58">
        <v>1</v>
      </c>
      <c r="I1452" s="58"/>
      <c r="J1452" s="58"/>
      <c r="K1452" s="58"/>
      <c r="L1452" s="58"/>
      <c r="M1452" s="58"/>
      <c r="N1452" s="58"/>
      <c r="O1452" s="58"/>
      <c r="P1452" s="58"/>
      <c r="Q1452" s="58"/>
      <c r="R1452" s="58"/>
      <c r="S1452" s="58"/>
      <c r="T1452" s="58"/>
      <c r="U1452" s="58"/>
      <c r="V1452" s="58"/>
      <c r="W1452" s="58"/>
      <c r="X1452" s="58"/>
      <c r="Y1452" s="58"/>
      <c r="Z1452" s="58"/>
      <c r="AA1452" s="58"/>
      <c r="AB1452" s="58"/>
      <c r="AC1452" s="58"/>
      <c r="AD1452" s="58"/>
      <c r="AE1452" s="58"/>
      <c r="AF1452" s="58" t="s">
        <v>3304</v>
      </c>
    </row>
    <row r="1453" spans="1:32">
      <c r="A1453" s="58" t="s">
        <v>2465</v>
      </c>
      <c r="B1453" s="58" t="s">
        <v>0</v>
      </c>
      <c r="D1453" s="58" t="s">
        <v>1897</v>
      </c>
      <c r="E1453" s="64">
        <v>41640</v>
      </c>
      <c r="F1453" s="64">
        <v>42004</v>
      </c>
      <c r="G1453" s="58" t="s">
        <v>1898</v>
      </c>
      <c r="H1453" s="58">
        <v>1</v>
      </c>
      <c r="I1453" s="58"/>
      <c r="J1453" s="58"/>
      <c r="K1453" s="58"/>
      <c r="L1453" s="58"/>
      <c r="M1453" s="58"/>
      <c r="N1453" s="58"/>
      <c r="O1453" s="58"/>
      <c r="P1453" s="58"/>
      <c r="Q1453" s="58"/>
      <c r="R1453" s="58"/>
      <c r="S1453" s="58"/>
      <c r="T1453" s="58"/>
      <c r="U1453" s="58"/>
      <c r="V1453" s="58"/>
      <c r="W1453" s="58"/>
      <c r="X1453" s="58"/>
      <c r="Y1453" s="58"/>
      <c r="Z1453" s="58"/>
      <c r="AA1453" s="58"/>
      <c r="AB1453" s="58"/>
      <c r="AC1453" s="58"/>
      <c r="AD1453" s="58"/>
      <c r="AE1453" s="58"/>
      <c r="AF1453" s="58" t="s">
        <v>3304</v>
      </c>
    </row>
    <row r="1454" spans="1:32">
      <c r="A1454" s="58" t="s">
        <v>2466</v>
      </c>
      <c r="B1454" s="58" t="s">
        <v>0</v>
      </c>
      <c r="D1454" s="58" t="s">
        <v>1897</v>
      </c>
      <c r="E1454" s="64">
        <v>41640</v>
      </c>
      <c r="F1454" s="64">
        <v>42004</v>
      </c>
      <c r="G1454" s="58" t="s">
        <v>1898</v>
      </c>
      <c r="H1454" s="58">
        <v>1</v>
      </c>
      <c r="I1454" s="58"/>
      <c r="J1454" s="58"/>
      <c r="K1454" s="58"/>
      <c r="L1454" s="58"/>
      <c r="M1454" s="58"/>
      <c r="N1454" s="58"/>
      <c r="O1454" s="58"/>
      <c r="P1454" s="58"/>
      <c r="Q1454" s="58"/>
      <c r="R1454" s="58"/>
      <c r="S1454" s="58"/>
      <c r="T1454" s="58"/>
      <c r="U1454" s="58"/>
      <c r="V1454" s="58"/>
      <c r="W1454" s="58"/>
      <c r="X1454" s="58"/>
      <c r="Y1454" s="58"/>
      <c r="Z1454" s="58"/>
      <c r="AA1454" s="58"/>
      <c r="AB1454" s="58"/>
      <c r="AC1454" s="58"/>
      <c r="AD1454" s="58"/>
      <c r="AE1454" s="58"/>
      <c r="AF1454" s="58" t="s">
        <v>3304</v>
      </c>
    </row>
    <row r="1455" spans="1:32">
      <c r="A1455" s="58" t="s">
        <v>2467</v>
      </c>
      <c r="B1455" s="58" t="s">
        <v>0</v>
      </c>
      <c r="D1455" s="58" t="s">
        <v>2335</v>
      </c>
      <c r="E1455" s="64">
        <v>41640</v>
      </c>
      <c r="F1455" s="64">
        <v>42004</v>
      </c>
      <c r="G1455" s="58" t="s">
        <v>1903</v>
      </c>
      <c r="H1455" s="58">
        <v>0.1</v>
      </c>
      <c r="I1455" s="58">
        <v>0.1</v>
      </c>
      <c r="J1455" s="58">
        <v>0.1</v>
      </c>
      <c r="K1455" s="58">
        <v>0.1</v>
      </c>
      <c r="L1455" s="58">
        <v>0.1</v>
      </c>
      <c r="M1455" s="58">
        <v>0.1</v>
      </c>
      <c r="N1455" s="58">
        <v>0.1</v>
      </c>
      <c r="O1455" s="58">
        <v>0.2</v>
      </c>
      <c r="P1455" s="58">
        <v>0.4</v>
      </c>
      <c r="Q1455" s="58">
        <v>0.4</v>
      </c>
      <c r="R1455" s="58">
        <v>0.4</v>
      </c>
      <c r="S1455" s="58">
        <v>0.4</v>
      </c>
      <c r="T1455" s="58">
        <v>0.4</v>
      </c>
      <c r="U1455" s="58">
        <v>0.4</v>
      </c>
      <c r="V1455" s="58">
        <v>0.4</v>
      </c>
      <c r="W1455" s="58">
        <v>0.4</v>
      </c>
      <c r="X1455" s="58">
        <v>0.4</v>
      </c>
      <c r="Y1455" s="58">
        <v>0.4</v>
      </c>
      <c r="Z1455" s="58">
        <v>0.2</v>
      </c>
      <c r="AA1455" s="58">
        <v>0.2</v>
      </c>
      <c r="AB1455" s="58">
        <v>0.2</v>
      </c>
      <c r="AC1455" s="58">
        <v>0.2</v>
      </c>
      <c r="AD1455" s="58">
        <v>0.1</v>
      </c>
      <c r="AE1455" s="58">
        <v>0.1</v>
      </c>
      <c r="AF1455" s="58" t="s">
        <v>3304</v>
      </c>
    </row>
    <row r="1456" spans="1:32">
      <c r="A1456" s="58" t="s">
        <v>2467</v>
      </c>
      <c r="B1456" s="58" t="s">
        <v>0</v>
      </c>
      <c r="D1456" s="58" t="s">
        <v>1904</v>
      </c>
      <c r="E1456" s="64">
        <v>41640</v>
      </c>
      <c r="F1456" s="64">
        <v>42004</v>
      </c>
      <c r="G1456" s="58" t="s">
        <v>1898</v>
      </c>
      <c r="H1456" s="58">
        <v>0</v>
      </c>
      <c r="I1456" s="58"/>
      <c r="J1456" s="58"/>
      <c r="K1456" s="58"/>
      <c r="L1456" s="58"/>
      <c r="M1456" s="58"/>
      <c r="N1456" s="58"/>
      <c r="O1456" s="58"/>
      <c r="P1456" s="58"/>
      <c r="Q1456" s="58"/>
      <c r="R1456" s="58"/>
      <c r="S1456" s="58"/>
      <c r="T1456" s="58"/>
      <c r="U1456" s="58"/>
      <c r="V1456" s="58"/>
      <c r="W1456" s="58"/>
      <c r="X1456" s="58"/>
      <c r="Y1456" s="58"/>
      <c r="Z1456" s="58"/>
      <c r="AA1456" s="58"/>
      <c r="AB1456" s="58"/>
      <c r="AC1456" s="58"/>
      <c r="AD1456" s="58"/>
      <c r="AE1456" s="58"/>
      <c r="AF1456" s="58" t="s">
        <v>3304</v>
      </c>
    </row>
    <row r="1457" spans="1:32">
      <c r="A1457" s="58" t="s">
        <v>2467</v>
      </c>
      <c r="B1457" s="58" t="s">
        <v>0</v>
      </c>
      <c r="D1457" s="58" t="s">
        <v>1905</v>
      </c>
      <c r="E1457" s="64">
        <v>41640</v>
      </c>
      <c r="F1457" s="64">
        <v>42004</v>
      </c>
      <c r="G1457" s="58" t="s">
        <v>1898</v>
      </c>
      <c r="H1457" s="58">
        <v>1</v>
      </c>
      <c r="I1457" s="58"/>
      <c r="J1457" s="58"/>
      <c r="K1457" s="58"/>
      <c r="L1457" s="58"/>
      <c r="M1457" s="58"/>
      <c r="N1457" s="58"/>
      <c r="O1457" s="58"/>
      <c r="P1457" s="58"/>
      <c r="Q1457" s="58"/>
      <c r="R1457" s="58"/>
      <c r="S1457" s="58"/>
      <c r="T1457" s="58"/>
      <c r="U1457" s="58"/>
      <c r="V1457" s="58"/>
      <c r="W1457" s="58"/>
      <c r="X1457" s="58"/>
      <c r="Y1457" s="58"/>
      <c r="Z1457" s="58"/>
      <c r="AA1457" s="58"/>
      <c r="AB1457" s="58"/>
      <c r="AC1457" s="58"/>
      <c r="AD1457" s="58"/>
      <c r="AE1457" s="58"/>
      <c r="AF1457" s="58" t="s">
        <v>3304</v>
      </c>
    </row>
    <row r="1458" spans="1:32">
      <c r="A1458" s="58" t="s">
        <v>2468</v>
      </c>
      <c r="B1458" s="58" t="s">
        <v>1913</v>
      </c>
      <c r="C1458" s="58" t="s">
        <v>1914</v>
      </c>
      <c r="D1458" s="58" t="s">
        <v>1897</v>
      </c>
      <c r="E1458" s="64">
        <v>41640</v>
      </c>
      <c r="F1458" s="64">
        <v>42004</v>
      </c>
      <c r="G1458" s="58" t="s">
        <v>1898</v>
      </c>
      <c r="H1458" s="58">
        <v>23.888999999999999</v>
      </c>
      <c r="I1458" s="58"/>
      <c r="J1458" s="58"/>
      <c r="K1458" s="58"/>
      <c r="L1458" s="58"/>
      <c r="M1458" s="58"/>
      <c r="N1458" s="58"/>
      <c r="O1458" s="58"/>
      <c r="P1458" s="58"/>
      <c r="Q1458" s="58"/>
      <c r="R1458" s="58"/>
      <c r="S1458" s="58"/>
      <c r="T1458" s="58"/>
      <c r="U1458" s="58"/>
      <c r="V1458" s="58"/>
      <c r="W1458" s="58"/>
      <c r="X1458" s="58"/>
      <c r="Y1458" s="58"/>
      <c r="Z1458" s="58"/>
      <c r="AA1458" s="58"/>
      <c r="AB1458" s="58"/>
      <c r="AC1458" s="58"/>
      <c r="AD1458" s="58"/>
      <c r="AE1458" s="58"/>
      <c r="AF1458" s="58" t="s">
        <v>3304</v>
      </c>
    </row>
    <row r="1459" spans="1:32">
      <c r="A1459" s="58" t="s">
        <v>2469</v>
      </c>
      <c r="B1459" s="58" t="s">
        <v>1913</v>
      </c>
      <c r="C1459" s="58" t="s">
        <v>1914</v>
      </c>
      <c r="D1459" s="58" t="s">
        <v>1897</v>
      </c>
      <c r="E1459" s="64">
        <v>41640</v>
      </c>
      <c r="F1459" s="64">
        <v>42004</v>
      </c>
      <c r="G1459" s="58" t="s">
        <v>1898</v>
      </c>
      <c r="H1459" s="58">
        <v>21.111000000000001</v>
      </c>
      <c r="I1459" s="58"/>
      <c r="J1459" s="58"/>
      <c r="K1459" s="58"/>
      <c r="L1459" s="58"/>
      <c r="M1459" s="58"/>
      <c r="N1459" s="58"/>
      <c r="O1459" s="58"/>
      <c r="P1459" s="58"/>
      <c r="Q1459" s="58"/>
      <c r="R1459" s="58"/>
      <c r="S1459" s="58"/>
      <c r="T1459" s="58"/>
      <c r="U1459" s="58"/>
      <c r="V1459" s="58"/>
      <c r="W1459" s="58"/>
      <c r="X1459" s="58"/>
      <c r="Y1459" s="58"/>
      <c r="Z1459" s="58"/>
      <c r="AA1459" s="58"/>
      <c r="AB1459" s="58"/>
      <c r="AC1459" s="58"/>
      <c r="AD1459" s="58"/>
      <c r="AE1459" s="58"/>
      <c r="AF1459" s="58" t="s">
        <v>3304</v>
      </c>
    </row>
    <row r="1460" spans="1:32">
      <c r="A1460" s="58" t="s">
        <v>2470</v>
      </c>
      <c r="B1460" s="58" t="s">
        <v>6</v>
      </c>
      <c r="D1460" s="58" t="s">
        <v>1906</v>
      </c>
      <c r="E1460" s="64">
        <v>41640</v>
      </c>
      <c r="F1460" s="64">
        <v>42004</v>
      </c>
      <c r="G1460" s="58" t="s">
        <v>1898</v>
      </c>
      <c r="H1460" s="58">
        <v>0.25</v>
      </c>
      <c r="I1460" s="58"/>
      <c r="J1460" s="58"/>
      <c r="K1460" s="58"/>
      <c r="L1460" s="58"/>
      <c r="M1460" s="58"/>
      <c r="N1460" s="58"/>
      <c r="O1460" s="58"/>
      <c r="P1460" s="58"/>
      <c r="Q1460" s="58"/>
      <c r="R1460" s="58"/>
      <c r="S1460" s="58"/>
      <c r="T1460" s="58"/>
      <c r="U1460" s="58"/>
      <c r="V1460" s="58"/>
      <c r="W1460" s="58"/>
      <c r="X1460" s="58"/>
      <c r="Y1460" s="58"/>
      <c r="Z1460" s="58"/>
      <c r="AA1460" s="58"/>
      <c r="AB1460" s="58"/>
      <c r="AC1460" s="58"/>
      <c r="AD1460" s="58"/>
      <c r="AE1460" s="58"/>
      <c r="AF1460" s="58" t="s">
        <v>3304</v>
      </c>
    </row>
    <row r="1461" spans="1:32">
      <c r="A1461" s="58" t="s">
        <v>2470</v>
      </c>
      <c r="B1461" s="58" t="s">
        <v>6</v>
      </c>
      <c r="D1461" s="58" t="s">
        <v>1904</v>
      </c>
      <c r="E1461" s="64">
        <v>41640</v>
      </c>
      <c r="F1461" s="64">
        <v>42004</v>
      </c>
      <c r="G1461" s="58" t="s">
        <v>1898</v>
      </c>
      <c r="H1461" s="58">
        <v>0</v>
      </c>
      <c r="I1461" s="58"/>
      <c r="J1461" s="58"/>
      <c r="K1461" s="58"/>
      <c r="L1461" s="58"/>
      <c r="M1461" s="58"/>
      <c r="N1461" s="58"/>
      <c r="O1461" s="58"/>
      <c r="P1461" s="58"/>
      <c r="Q1461" s="58"/>
      <c r="R1461" s="58"/>
      <c r="S1461" s="58"/>
      <c r="T1461" s="58"/>
      <c r="U1461" s="58"/>
      <c r="V1461" s="58"/>
      <c r="W1461" s="58"/>
      <c r="X1461" s="58"/>
      <c r="Y1461" s="58"/>
      <c r="Z1461" s="58"/>
      <c r="AA1461" s="58"/>
      <c r="AB1461" s="58"/>
      <c r="AC1461" s="58"/>
      <c r="AD1461" s="58"/>
      <c r="AE1461" s="58"/>
      <c r="AF1461" s="58" t="s">
        <v>3304</v>
      </c>
    </row>
    <row r="1462" spans="1:32">
      <c r="A1462" s="58" t="s">
        <v>2470</v>
      </c>
      <c r="B1462" s="58" t="s">
        <v>6</v>
      </c>
      <c r="D1462" s="58" t="s">
        <v>1905</v>
      </c>
      <c r="E1462" s="64">
        <v>41640</v>
      </c>
      <c r="F1462" s="64">
        <v>42004</v>
      </c>
      <c r="G1462" s="58" t="s">
        <v>1898</v>
      </c>
      <c r="H1462" s="58">
        <v>1</v>
      </c>
      <c r="I1462" s="58"/>
      <c r="J1462" s="58"/>
      <c r="K1462" s="58"/>
      <c r="L1462" s="58"/>
      <c r="M1462" s="58"/>
      <c r="N1462" s="58"/>
      <c r="O1462" s="58"/>
      <c r="P1462" s="58"/>
      <c r="Q1462" s="58"/>
      <c r="R1462" s="58"/>
      <c r="S1462" s="58"/>
      <c r="T1462" s="58"/>
      <c r="U1462" s="58"/>
      <c r="V1462" s="58"/>
      <c r="W1462" s="58"/>
      <c r="X1462" s="58"/>
      <c r="Y1462" s="58"/>
      <c r="Z1462" s="58"/>
      <c r="AA1462" s="58"/>
      <c r="AB1462" s="58"/>
      <c r="AC1462" s="58"/>
      <c r="AD1462" s="58"/>
      <c r="AE1462" s="58"/>
      <c r="AF1462" s="58" t="s">
        <v>3304</v>
      </c>
    </row>
    <row r="1463" spans="1:32">
      <c r="A1463" s="58" t="s">
        <v>2471</v>
      </c>
      <c r="B1463" s="58" t="s">
        <v>1896</v>
      </c>
      <c r="D1463" s="58" t="s">
        <v>1897</v>
      </c>
      <c r="E1463" s="64">
        <v>41640</v>
      </c>
      <c r="F1463" s="64">
        <v>42004</v>
      </c>
      <c r="G1463" s="58" t="s">
        <v>1898</v>
      </c>
      <c r="H1463" s="58">
        <v>0</v>
      </c>
      <c r="I1463" s="58"/>
      <c r="J1463" s="58"/>
      <c r="K1463" s="58"/>
      <c r="L1463" s="58"/>
      <c r="M1463" s="58"/>
      <c r="N1463" s="58"/>
      <c r="O1463" s="58"/>
      <c r="P1463" s="58"/>
      <c r="Q1463" s="58"/>
      <c r="R1463" s="58"/>
      <c r="S1463" s="58"/>
      <c r="T1463" s="58"/>
      <c r="U1463" s="58"/>
      <c r="V1463" s="58"/>
      <c r="W1463" s="58"/>
      <c r="X1463" s="58"/>
      <c r="Y1463" s="58"/>
      <c r="Z1463" s="58"/>
      <c r="AA1463" s="58"/>
      <c r="AB1463" s="58"/>
      <c r="AC1463" s="58"/>
      <c r="AD1463" s="58"/>
      <c r="AE1463" s="58"/>
      <c r="AF1463" s="58" t="s">
        <v>3304</v>
      </c>
    </row>
    <row r="1464" spans="1:32">
      <c r="A1464" s="58" t="s">
        <v>2472</v>
      </c>
      <c r="B1464" s="58" t="s">
        <v>1896</v>
      </c>
      <c r="D1464" s="58" t="s">
        <v>1897</v>
      </c>
      <c r="E1464" s="64">
        <v>41640</v>
      </c>
      <c r="F1464" s="64">
        <v>42004</v>
      </c>
      <c r="G1464" s="58" t="s">
        <v>1898</v>
      </c>
      <c r="H1464" s="58">
        <v>1</v>
      </c>
      <c r="I1464" s="58"/>
      <c r="J1464" s="58"/>
      <c r="K1464" s="58"/>
      <c r="L1464" s="58"/>
      <c r="M1464" s="58"/>
      <c r="N1464" s="58"/>
      <c r="O1464" s="58"/>
      <c r="P1464" s="58"/>
      <c r="Q1464" s="58"/>
      <c r="R1464" s="58"/>
      <c r="S1464" s="58"/>
      <c r="T1464" s="58"/>
      <c r="U1464" s="58"/>
      <c r="V1464" s="58"/>
      <c r="W1464" s="58"/>
      <c r="X1464" s="58"/>
      <c r="Y1464" s="58"/>
      <c r="Z1464" s="58"/>
      <c r="AA1464" s="58"/>
      <c r="AB1464" s="58"/>
      <c r="AC1464" s="58"/>
      <c r="AD1464" s="58"/>
      <c r="AE1464" s="58"/>
      <c r="AF1464" s="58" t="s">
        <v>3304</v>
      </c>
    </row>
    <row r="1465" spans="1:32">
      <c r="A1465" s="58" t="s">
        <v>2473</v>
      </c>
      <c r="B1465" s="58" t="s">
        <v>1896</v>
      </c>
      <c r="D1465" s="58" t="s">
        <v>1897</v>
      </c>
      <c r="E1465" s="64">
        <v>41640</v>
      </c>
      <c r="F1465" s="64">
        <v>42004</v>
      </c>
      <c r="G1465" s="58" t="s">
        <v>1898</v>
      </c>
      <c r="H1465" s="58">
        <v>4</v>
      </c>
      <c r="I1465" s="58"/>
      <c r="J1465" s="58"/>
      <c r="K1465" s="58"/>
      <c r="L1465" s="58"/>
      <c r="M1465" s="58"/>
      <c r="N1465" s="58"/>
      <c r="O1465" s="58"/>
      <c r="P1465" s="58"/>
      <c r="Q1465" s="58"/>
      <c r="R1465" s="58"/>
      <c r="S1465" s="58"/>
      <c r="T1465" s="58"/>
      <c r="U1465" s="58"/>
      <c r="V1465" s="58"/>
      <c r="W1465" s="58"/>
      <c r="X1465" s="58"/>
      <c r="Y1465" s="58"/>
      <c r="Z1465" s="58"/>
      <c r="AA1465" s="58"/>
      <c r="AB1465" s="58"/>
      <c r="AC1465" s="58"/>
      <c r="AD1465" s="58"/>
      <c r="AE1465" s="58"/>
      <c r="AF1465" s="58" t="s">
        <v>3304</v>
      </c>
    </row>
    <row r="1466" spans="1:32">
      <c r="A1466" s="58" t="s">
        <v>2474</v>
      </c>
      <c r="B1466" s="58" t="s">
        <v>0</v>
      </c>
      <c r="D1466" s="58" t="s">
        <v>1897</v>
      </c>
      <c r="E1466" s="64">
        <v>41640</v>
      </c>
      <c r="F1466" s="64">
        <v>42004</v>
      </c>
      <c r="G1466" s="58" t="s">
        <v>1898</v>
      </c>
      <c r="H1466" s="58">
        <v>1</v>
      </c>
      <c r="I1466" s="58"/>
      <c r="J1466" s="58"/>
      <c r="K1466" s="58"/>
      <c r="L1466" s="58"/>
      <c r="M1466" s="58"/>
      <c r="N1466" s="58"/>
      <c r="O1466" s="58"/>
      <c r="P1466" s="58"/>
      <c r="Q1466" s="58"/>
      <c r="R1466" s="58"/>
      <c r="S1466" s="58"/>
      <c r="T1466" s="58"/>
      <c r="U1466" s="58"/>
      <c r="V1466" s="58"/>
      <c r="W1466" s="58"/>
      <c r="X1466" s="58"/>
      <c r="Y1466" s="58"/>
      <c r="Z1466" s="58"/>
      <c r="AA1466" s="58"/>
      <c r="AB1466" s="58"/>
      <c r="AC1466" s="58"/>
      <c r="AD1466" s="58"/>
      <c r="AE1466" s="58"/>
      <c r="AF1466" s="58" t="s">
        <v>3304</v>
      </c>
    </row>
    <row r="1467" spans="1:32">
      <c r="A1467" s="58" t="s">
        <v>2475</v>
      </c>
      <c r="B1467" s="58" t="s">
        <v>0</v>
      </c>
      <c r="D1467" s="58" t="s">
        <v>1906</v>
      </c>
      <c r="E1467" s="64">
        <v>41640</v>
      </c>
      <c r="F1467" s="64">
        <v>42004</v>
      </c>
      <c r="G1467" s="58" t="s">
        <v>1903</v>
      </c>
      <c r="H1467" s="58">
        <v>0.05</v>
      </c>
      <c r="I1467" s="58">
        <v>0.05</v>
      </c>
      <c r="J1467" s="58">
        <v>0.05</v>
      </c>
      <c r="K1467" s="58">
        <v>0.05</v>
      </c>
      <c r="L1467" s="58">
        <v>0.1</v>
      </c>
      <c r="M1467" s="58">
        <v>0.2</v>
      </c>
      <c r="N1467" s="58">
        <v>0.4</v>
      </c>
      <c r="O1467" s="58">
        <v>0.5</v>
      </c>
      <c r="P1467" s="58">
        <v>0.5</v>
      </c>
      <c r="Q1467" s="58">
        <v>0.35</v>
      </c>
      <c r="R1467" s="58">
        <v>0.15</v>
      </c>
      <c r="S1467" s="58">
        <v>0.15</v>
      </c>
      <c r="T1467" s="58">
        <v>0.15</v>
      </c>
      <c r="U1467" s="58">
        <v>0.15</v>
      </c>
      <c r="V1467" s="58">
        <v>0.15</v>
      </c>
      <c r="W1467" s="58">
        <v>0.15</v>
      </c>
      <c r="X1467" s="58">
        <v>0.35</v>
      </c>
      <c r="Y1467" s="58">
        <v>0.5</v>
      </c>
      <c r="Z1467" s="58">
        <v>0.5</v>
      </c>
      <c r="AA1467" s="58">
        <v>0.4</v>
      </c>
      <c r="AB1467" s="58">
        <v>0.4</v>
      </c>
      <c r="AC1467" s="58">
        <v>0.3</v>
      </c>
      <c r="AD1467" s="58">
        <v>0.2</v>
      </c>
      <c r="AE1467" s="58">
        <v>0.1</v>
      </c>
      <c r="AF1467" s="58" t="s">
        <v>3304</v>
      </c>
    </row>
    <row r="1468" spans="1:32">
      <c r="A1468" s="58" t="s">
        <v>2475</v>
      </c>
      <c r="B1468" s="58" t="s">
        <v>0</v>
      </c>
      <c r="D1468" s="58" t="s">
        <v>1904</v>
      </c>
      <c r="E1468" s="64">
        <v>41640</v>
      </c>
      <c r="F1468" s="64">
        <v>42004</v>
      </c>
      <c r="G1468" s="58" t="s">
        <v>1898</v>
      </c>
      <c r="H1468" s="58">
        <v>0.05</v>
      </c>
      <c r="I1468" s="58"/>
      <c r="J1468" s="58"/>
      <c r="K1468" s="58"/>
      <c r="L1468" s="58"/>
      <c r="M1468" s="58"/>
      <c r="N1468" s="58"/>
      <c r="O1468" s="58"/>
      <c r="P1468" s="58"/>
      <c r="Q1468" s="58"/>
      <c r="R1468" s="58"/>
      <c r="S1468" s="58"/>
      <c r="T1468" s="58"/>
      <c r="U1468" s="58"/>
      <c r="V1468" s="58"/>
      <c r="W1468" s="58"/>
      <c r="X1468" s="58"/>
      <c r="Y1468" s="58"/>
      <c r="Z1468" s="58"/>
      <c r="AA1468" s="58"/>
      <c r="AB1468" s="58"/>
      <c r="AC1468" s="58"/>
      <c r="AD1468" s="58"/>
      <c r="AE1468" s="58"/>
      <c r="AF1468" s="58" t="s">
        <v>3304</v>
      </c>
    </row>
    <row r="1469" spans="1:32">
      <c r="A1469" s="58" t="s">
        <v>2475</v>
      </c>
      <c r="B1469" s="58" t="s">
        <v>0</v>
      </c>
      <c r="D1469" s="58" t="s">
        <v>1905</v>
      </c>
      <c r="E1469" s="64">
        <v>41640</v>
      </c>
      <c r="F1469" s="64">
        <v>42004</v>
      </c>
      <c r="G1469" s="58" t="s">
        <v>1898</v>
      </c>
      <c r="H1469" s="58">
        <v>0.5</v>
      </c>
      <c r="I1469" s="58"/>
      <c r="J1469" s="58"/>
      <c r="K1469" s="58"/>
      <c r="L1469" s="58"/>
      <c r="M1469" s="58"/>
      <c r="N1469" s="58"/>
      <c r="O1469" s="58"/>
      <c r="P1469" s="58"/>
      <c r="Q1469" s="58"/>
      <c r="R1469" s="58"/>
      <c r="S1469" s="58"/>
      <c r="T1469" s="58"/>
      <c r="U1469" s="58"/>
      <c r="V1469" s="58"/>
      <c r="W1469" s="58"/>
      <c r="X1469" s="58"/>
      <c r="Y1469" s="58"/>
      <c r="Z1469" s="58"/>
      <c r="AA1469" s="58"/>
      <c r="AB1469" s="58"/>
      <c r="AC1469" s="58"/>
      <c r="AD1469" s="58"/>
      <c r="AE1469" s="58"/>
      <c r="AF1469" s="58" t="s">
        <v>3304</v>
      </c>
    </row>
    <row r="1470" spans="1:32">
      <c r="A1470" s="58" t="s">
        <v>2476</v>
      </c>
      <c r="B1470" s="58" t="s">
        <v>1901</v>
      </c>
      <c r="D1470" s="58" t="s">
        <v>2335</v>
      </c>
      <c r="E1470" s="64">
        <v>41640</v>
      </c>
      <c r="F1470" s="64">
        <v>42004</v>
      </c>
      <c r="G1470" s="58" t="s">
        <v>1903</v>
      </c>
      <c r="H1470" s="58">
        <v>0.11</v>
      </c>
      <c r="I1470" s="58">
        <v>0.11</v>
      </c>
      <c r="J1470" s="58">
        <v>0.11</v>
      </c>
      <c r="K1470" s="58">
        <v>0.11</v>
      </c>
      <c r="L1470" s="58">
        <v>0.11</v>
      </c>
      <c r="M1470" s="58">
        <v>0.19</v>
      </c>
      <c r="N1470" s="58">
        <v>0.19</v>
      </c>
      <c r="O1470" s="58">
        <v>0.25</v>
      </c>
      <c r="P1470" s="58">
        <v>1</v>
      </c>
      <c r="Q1470" s="58">
        <v>1</v>
      </c>
      <c r="R1470" s="58">
        <v>0.86</v>
      </c>
      <c r="S1470" s="58">
        <v>0.86</v>
      </c>
      <c r="T1470" s="58">
        <v>1</v>
      </c>
      <c r="U1470" s="58">
        <v>0.86</v>
      </c>
      <c r="V1470" s="58">
        <v>0.86</v>
      </c>
      <c r="W1470" s="58">
        <v>0.86</v>
      </c>
      <c r="X1470" s="58">
        <v>0.86</v>
      </c>
      <c r="Y1470" s="58">
        <v>0.86</v>
      </c>
      <c r="Z1470" s="58">
        <v>0.25</v>
      </c>
      <c r="AA1470" s="58">
        <v>0.19</v>
      </c>
      <c r="AB1470" s="58">
        <v>0.11</v>
      </c>
      <c r="AC1470" s="58">
        <v>0.11</v>
      </c>
      <c r="AD1470" s="58">
        <v>0.11</v>
      </c>
      <c r="AE1470" s="58">
        <v>0.11</v>
      </c>
      <c r="AF1470" s="58" t="s">
        <v>3304</v>
      </c>
    </row>
    <row r="1471" spans="1:32">
      <c r="A1471" s="58" t="s">
        <v>2476</v>
      </c>
      <c r="B1471" s="58" t="s">
        <v>1901</v>
      </c>
      <c r="D1471" s="58" t="s">
        <v>1904</v>
      </c>
      <c r="E1471" s="64">
        <v>41640</v>
      </c>
      <c r="F1471" s="64">
        <v>42004</v>
      </c>
      <c r="G1471" s="58" t="s">
        <v>1898</v>
      </c>
      <c r="H1471" s="58">
        <v>0</v>
      </c>
      <c r="I1471" s="58"/>
      <c r="J1471" s="58"/>
      <c r="K1471" s="58"/>
      <c r="L1471" s="58"/>
      <c r="M1471" s="58"/>
      <c r="N1471" s="58"/>
      <c r="O1471" s="58"/>
      <c r="P1471" s="58"/>
      <c r="Q1471" s="58"/>
      <c r="R1471" s="58"/>
      <c r="S1471" s="58"/>
      <c r="T1471" s="58"/>
      <c r="U1471" s="58"/>
      <c r="V1471" s="58"/>
      <c r="W1471" s="58"/>
      <c r="X1471" s="58"/>
      <c r="Y1471" s="58"/>
      <c r="Z1471" s="58"/>
      <c r="AA1471" s="58"/>
      <c r="AB1471" s="58"/>
      <c r="AC1471" s="58"/>
      <c r="AD1471" s="58"/>
      <c r="AE1471" s="58"/>
      <c r="AF1471" s="58" t="s">
        <v>3304</v>
      </c>
    </row>
    <row r="1472" spans="1:32">
      <c r="A1472" s="58" t="s">
        <v>2476</v>
      </c>
      <c r="B1472" s="58" t="s">
        <v>1901</v>
      </c>
      <c r="D1472" s="58" t="s">
        <v>1905</v>
      </c>
      <c r="E1472" s="64">
        <v>41640</v>
      </c>
      <c r="F1472" s="64">
        <v>42004</v>
      </c>
      <c r="G1472" s="58" t="s">
        <v>1898</v>
      </c>
      <c r="H1472" s="58">
        <v>1</v>
      </c>
      <c r="I1472" s="58"/>
      <c r="J1472" s="58"/>
      <c r="K1472" s="58"/>
      <c r="L1472" s="58"/>
      <c r="M1472" s="58"/>
      <c r="N1472" s="58"/>
      <c r="O1472" s="58"/>
      <c r="P1472" s="58"/>
      <c r="Q1472" s="58"/>
      <c r="R1472" s="58"/>
      <c r="S1472" s="58"/>
      <c r="T1472" s="58"/>
      <c r="U1472" s="58"/>
      <c r="V1472" s="58"/>
      <c r="W1472" s="58"/>
      <c r="X1472" s="58"/>
      <c r="Y1472" s="58"/>
      <c r="Z1472" s="58"/>
      <c r="AA1472" s="58"/>
      <c r="AB1472" s="58"/>
      <c r="AC1472" s="58"/>
      <c r="AD1472" s="58"/>
      <c r="AE1472" s="58"/>
      <c r="AF1472" s="58" t="s">
        <v>3304</v>
      </c>
    </row>
    <row r="1473" spans="1:32">
      <c r="A1473" s="58" t="s">
        <v>2477</v>
      </c>
      <c r="B1473" s="58" t="s">
        <v>2</v>
      </c>
      <c r="D1473" s="58" t="s">
        <v>1906</v>
      </c>
      <c r="E1473" s="64">
        <v>41640</v>
      </c>
      <c r="F1473" s="64">
        <v>42004</v>
      </c>
      <c r="G1473" s="58" t="s">
        <v>1903</v>
      </c>
      <c r="H1473" s="58">
        <v>0</v>
      </c>
      <c r="I1473" s="58">
        <v>0</v>
      </c>
      <c r="J1473" s="58">
        <v>0</v>
      </c>
      <c r="K1473" s="58">
        <v>0</v>
      </c>
      <c r="L1473" s="58">
        <v>0</v>
      </c>
      <c r="M1473" s="58">
        <v>0.05</v>
      </c>
      <c r="N1473" s="58">
        <v>0.05</v>
      </c>
      <c r="O1473" s="58">
        <v>0.05</v>
      </c>
      <c r="P1473" s="58">
        <v>0.1</v>
      </c>
      <c r="Q1473" s="58">
        <v>0.1</v>
      </c>
      <c r="R1473" s="58">
        <v>0.1</v>
      </c>
      <c r="S1473" s="58">
        <v>0.1</v>
      </c>
      <c r="T1473" s="58">
        <v>0.2</v>
      </c>
      <c r="U1473" s="58">
        <v>0.1</v>
      </c>
      <c r="V1473" s="58">
        <v>0.1</v>
      </c>
      <c r="W1473" s="58">
        <v>0.1</v>
      </c>
      <c r="X1473" s="58">
        <v>0.1</v>
      </c>
      <c r="Y1473" s="58">
        <v>0.1</v>
      </c>
      <c r="Z1473" s="58">
        <v>0.05</v>
      </c>
      <c r="AA1473" s="58">
        <v>0.05</v>
      </c>
      <c r="AB1473" s="58">
        <v>0</v>
      </c>
      <c r="AC1473" s="58">
        <v>0</v>
      </c>
      <c r="AD1473" s="58">
        <v>0</v>
      </c>
      <c r="AE1473" s="58">
        <v>0</v>
      </c>
      <c r="AF1473" s="58" t="s">
        <v>3304</v>
      </c>
    </row>
    <row r="1474" spans="1:32">
      <c r="A1474" s="58" t="s">
        <v>2477</v>
      </c>
      <c r="B1474" s="58" t="s">
        <v>2</v>
      </c>
      <c r="D1474" s="58" t="s">
        <v>1904</v>
      </c>
      <c r="E1474" s="64">
        <v>41640</v>
      </c>
      <c r="F1474" s="64">
        <v>42004</v>
      </c>
      <c r="G1474" s="58" t="s">
        <v>1898</v>
      </c>
      <c r="H1474" s="58">
        <v>0</v>
      </c>
      <c r="I1474" s="58"/>
      <c r="J1474" s="58"/>
      <c r="K1474" s="58"/>
      <c r="L1474" s="58"/>
      <c r="M1474" s="58"/>
      <c r="N1474" s="58"/>
      <c r="O1474" s="58"/>
      <c r="P1474" s="58"/>
      <c r="Q1474" s="58"/>
      <c r="R1474" s="58"/>
      <c r="S1474" s="58"/>
      <c r="T1474" s="58"/>
      <c r="U1474" s="58"/>
      <c r="V1474" s="58"/>
      <c r="W1474" s="58"/>
      <c r="X1474" s="58"/>
      <c r="Y1474" s="58"/>
      <c r="Z1474" s="58"/>
      <c r="AA1474" s="58"/>
      <c r="AB1474" s="58"/>
      <c r="AC1474" s="58"/>
      <c r="AD1474" s="58"/>
      <c r="AE1474" s="58"/>
      <c r="AF1474" s="58" t="s">
        <v>3304</v>
      </c>
    </row>
    <row r="1475" spans="1:32">
      <c r="A1475" s="58" t="s">
        <v>2477</v>
      </c>
      <c r="B1475" s="58" t="s">
        <v>2</v>
      </c>
      <c r="D1475" s="58" t="s">
        <v>1905</v>
      </c>
      <c r="E1475" s="64">
        <v>41640</v>
      </c>
      <c r="F1475" s="64">
        <v>42004</v>
      </c>
      <c r="G1475" s="58" t="s">
        <v>1898</v>
      </c>
      <c r="H1475" s="58">
        <v>1</v>
      </c>
      <c r="I1475" s="58"/>
      <c r="J1475" s="58"/>
      <c r="K1475" s="58"/>
      <c r="L1475" s="58"/>
      <c r="M1475" s="58"/>
      <c r="N1475" s="58"/>
      <c r="O1475" s="58"/>
      <c r="P1475" s="58"/>
      <c r="Q1475" s="58"/>
      <c r="R1475" s="58"/>
      <c r="S1475" s="58"/>
      <c r="T1475" s="58"/>
      <c r="U1475" s="58"/>
      <c r="V1475" s="58"/>
      <c r="W1475" s="58"/>
      <c r="X1475" s="58"/>
      <c r="Y1475" s="58"/>
      <c r="Z1475" s="58"/>
      <c r="AA1475" s="58"/>
      <c r="AB1475" s="58"/>
      <c r="AC1475" s="58"/>
      <c r="AD1475" s="58"/>
      <c r="AE1475" s="58"/>
      <c r="AF1475" s="58" t="s">
        <v>3304</v>
      </c>
    </row>
    <row r="1476" spans="1:32">
      <c r="A1476" s="58" t="s">
        <v>2477</v>
      </c>
      <c r="B1476" s="58" t="s">
        <v>2</v>
      </c>
      <c r="D1476" s="58" t="s">
        <v>1966</v>
      </c>
      <c r="E1476" s="64">
        <v>41640</v>
      </c>
      <c r="F1476" s="64">
        <v>42004</v>
      </c>
      <c r="G1476" s="58" t="s">
        <v>1903</v>
      </c>
      <c r="H1476" s="58">
        <v>0</v>
      </c>
      <c r="I1476" s="58">
        <v>0</v>
      </c>
      <c r="J1476" s="58">
        <v>0</v>
      </c>
      <c r="K1476" s="58">
        <v>0</v>
      </c>
      <c r="L1476" s="58">
        <v>0</v>
      </c>
      <c r="M1476" s="58">
        <v>0.1</v>
      </c>
      <c r="N1476" s="58">
        <v>0.1</v>
      </c>
      <c r="O1476" s="58">
        <v>0.2</v>
      </c>
      <c r="P1476" s="58">
        <v>0.2</v>
      </c>
      <c r="Q1476" s="58">
        <v>0.2</v>
      </c>
      <c r="R1476" s="58">
        <v>0.2</v>
      </c>
      <c r="S1476" s="58">
        <v>0.2</v>
      </c>
      <c r="T1476" s="58">
        <v>0.7</v>
      </c>
      <c r="U1476" s="58">
        <v>0.2</v>
      </c>
      <c r="V1476" s="58">
        <v>0.2</v>
      </c>
      <c r="W1476" s="58">
        <v>0.2</v>
      </c>
      <c r="X1476" s="58">
        <v>0.2</v>
      </c>
      <c r="Y1476" s="58">
        <v>0.2</v>
      </c>
      <c r="Z1476" s="58">
        <v>0.1</v>
      </c>
      <c r="AA1476" s="58">
        <v>0.1</v>
      </c>
      <c r="AB1476" s="58">
        <v>0</v>
      </c>
      <c r="AC1476" s="58">
        <v>0</v>
      </c>
      <c r="AD1476" s="58">
        <v>0</v>
      </c>
      <c r="AE1476" s="58">
        <v>0</v>
      </c>
      <c r="AF1476" s="58" t="s">
        <v>3304</v>
      </c>
    </row>
    <row r="1477" spans="1:32">
      <c r="A1477" s="58" t="s">
        <v>2478</v>
      </c>
      <c r="B1477" s="58" t="s">
        <v>1901</v>
      </c>
      <c r="D1477" s="58" t="s">
        <v>1897</v>
      </c>
      <c r="E1477" s="64">
        <v>41640</v>
      </c>
      <c r="F1477" s="64">
        <v>42004</v>
      </c>
      <c r="G1477" s="58" t="s">
        <v>1903</v>
      </c>
      <c r="H1477" s="58">
        <v>0</v>
      </c>
      <c r="I1477" s="58">
        <v>0</v>
      </c>
      <c r="J1477" s="58">
        <v>0</v>
      </c>
      <c r="K1477" s="58">
        <v>0</v>
      </c>
      <c r="L1477" s="58">
        <v>0</v>
      </c>
      <c r="M1477" s="58">
        <v>0</v>
      </c>
      <c r="N1477" s="58">
        <v>0.5</v>
      </c>
      <c r="O1477" s="58">
        <v>1</v>
      </c>
      <c r="P1477" s="58">
        <v>1</v>
      </c>
      <c r="Q1477" s="58">
        <v>0.5</v>
      </c>
      <c r="R1477" s="58">
        <v>0.5</v>
      </c>
      <c r="S1477" s="58">
        <v>0.5</v>
      </c>
      <c r="T1477" s="58">
        <v>0</v>
      </c>
      <c r="U1477" s="58">
        <v>0.5</v>
      </c>
      <c r="V1477" s="58">
        <v>0.5</v>
      </c>
      <c r="W1477" s="58">
        <v>0.5</v>
      </c>
      <c r="X1477" s="58">
        <v>1</v>
      </c>
      <c r="Y1477" s="58">
        <v>0.5</v>
      </c>
      <c r="Z1477" s="58">
        <v>0.5</v>
      </c>
      <c r="AA1477" s="58">
        <v>1</v>
      </c>
      <c r="AB1477" s="58">
        <v>1</v>
      </c>
      <c r="AC1477" s="58">
        <v>0.5</v>
      </c>
      <c r="AD1477" s="58">
        <v>0.5</v>
      </c>
      <c r="AE1477" s="58">
        <v>0</v>
      </c>
      <c r="AF1477" s="58" t="s">
        <v>3304</v>
      </c>
    </row>
    <row r="1478" spans="1:32">
      <c r="A1478" s="58" t="s">
        <v>2479</v>
      </c>
      <c r="B1478" s="58" t="s">
        <v>2</v>
      </c>
      <c r="D1478" s="58" t="s">
        <v>1897</v>
      </c>
      <c r="E1478" s="64">
        <v>41640</v>
      </c>
      <c r="F1478" s="64">
        <v>42004</v>
      </c>
      <c r="G1478" s="58" t="s">
        <v>1903</v>
      </c>
      <c r="H1478" s="58">
        <v>0</v>
      </c>
      <c r="I1478" s="58">
        <v>0</v>
      </c>
      <c r="J1478" s="58">
        <v>0</v>
      </c>
      <c r="K1478" s="58">
        <v>0</v>
      </c>
      <c r="L1478" s="58">
        <v>0</v>
      </c>
      <c r="M1478" s="58">
        <v>0</v>
      </c>
      <c r="N1478" s="58">
        <v>0.5</v>
      </c>
      <c r="O1478" s="58">
        <v>1</v>
      </c>
      <c r="P1478" s="58">
        <v>1</v>
      </c>
      <c r="Q1478" s="58">
        <v>1</v>
      </c>
      <c r="R1478" s="58">
        <v>1</v>
      </c>
      <c r="S1478" s="58">
        <v>0.5</v>
      </c>
      <c r="T1478" s="58">
        <v>0</v>
      </c>
      <c r="U1478" s="58">
        <v>1</v>
      </c>
      <c r="V1478" s="58">
        <v>1</v>
      </c>
      <c r="W1478" s="58">
        <v>1</v>
      </c>
      <c r="X1478" s="58">
        <v>1</v>
      </c>
      <c r="Y1478" s="58">
        <v>1</v>
      </c>
      <c r="Z1478" s="58">
        <v>1</v>
      </c>
      <c r="AA1478" s="58">
        <v>1</v>
      </c>
      <c r="AB1478" s="58">
        <v>1</v>
      </c>
      <c r="AC1478" s="58">
        <v>1</v>
      </c>
      <c r="AD1478" s="58">
        <v>0.5</v>
      </c>
      <c r="AE1478" s="58">
        <v>0</v>
      </c>
      <c r="AF1478" s="58" t="s">
        <v>3304</v>
      </c>
    </row>
    <row r="1479" spans="1:32">
      <c r="A1479" s="58" t="s">
        <v>2480</v>
      </c>
      <c r="B1479" s="58" t="s">
        <v>1896</v>
      </c>
      <c r="D1479" s="58" t="s">
        <v>1897</v>
      </c>
      <c r="E1479" s="64">
        <v>41640</v>
      </c>
      <c r="F1479" s="64">
        <v>42004</v>
      </c>
      <c r="G1479" s="58" t="s">
        <v>1898</v>
      </c>
      <c r="H1479" s="58">
        <v>1</v>
      </c>
      <c r="I1479" s="58"/>
      <c r="J1479" s="58"/>
      <c r="K1479" s="58"/>
      <c r="L1479" s="58"/>
      <c r="M1479" s="58"/>
      <c r="N1479" s="58"/>
      <c r="O1479" s="58"/>
      <c r="P1479" s="58"/>
      <c r="Q1479" s="58"/>
      <c r="R1479" s="58"/>
      <c r="S1479" s="58"/>
      <c r="T1479" s="58"/>
      <c r="U1479" s="58"/>
      <c r="V1479" s="58"/>
      <c r="W1479" s="58"/>
      <c r="X1479" s="58"/>
      <c r="Y1479" s="58"/>
      <c r="Z1479" s="58"/>
      <c r="AA1479" s="58"/>
      <c r="AB1479" s="58"/>
      <c r="AC1479" s="58"/>
      <c r="AD1479" s="58"/>
      <c r="AE1479" s="58"/>
      <c r="AF1479" s="58" t="s">
        <v>3304</v>
      </c>
    </row>
    <row r="1480" spans="1:32">
      <c r="A1480" s="58" t="s">
        <v>2481</v>
      </c>
      <c r="B1480" s="58" t="s">
        <v>1896</v>
      </c>
      <c r="D1480" s="58" t="s">
        <v>1897</v>
      </c>
      <c r="E1480" s="64">
        <v>41640</v>
      </c>
      <c r="F1480" s="64">
        <v>42004</v>
      </c>
      <c r="G1480" s="58" t="s">
        <v>1903</v>
      </c>
      <c r="H1480" s="58">
        <v>1</v>
      </c>
      <c r="I1480" s="58">
        <v>1</v>
      </c>
      <c r="J1480" s="58">
        <v>1</v>
      </c>
      <c r="K1480" s="58">
        <v>1</v>
      </c>
      <c r="L1480" s="58">
        <v>1</v>
      </c>
      <c r="M1480" s="58">
        <v>1</v>
      </c>
      <c r="N1480" s="58">
        <v>1</v>
      </c>
      <c r="O1480" s="58">
        <v>0</v>
      </c>
      <c r="P1480" s="58">
        <v>0</v>
      </c>
      <c r="Q1480" s="58">
        <v>0</v>
      </c>
      <c r="R1480" s="58">
        <v>0</v>
      </c>
      <c r="S1480" s="58">
        <v>0</v>
      </c>
      <c r="T1480" s="58">
        <v>0</v>
      </c>
      <c r="U1480" s="58">
        <v>0</v>
      </c>
      <c r="V1480" s="58">
        <v>0</v>
      </c>
      <c r="W1480" s="58">
        <v>0</v>
      </c>
      <c r="X1480" s="58">
        <v>0</v>
      </c>
      <c r="Y1480" s="58">
        <v>0</v>
      </c>
      <c r="Z1480" s="58">
        <v>0</v>
      </c>
      <c r="AA1480" s="58">
        <v>1</v>
      </c>
      <c r="AB1480" s="58">
        <v>1</v>
      </c>
      <c r="AC1480" s="58">
        <v>1</v>
      </c>
      <c r="AD1480" s="58">
        <v>1</v>
      </c>
      <c r="AE1480" s="58">
        <v>1</v>
      </c>
      <c r="AF1480" s="58" t="s">
        <v>3304</v>
      </c>
    </row>
    <row r="1481" spans="1:32">
      <c r="A1481" s="58" t="s">
        <v>2482</v>
      </c>
      <c r="B1481" s="58" t="s">
        <v>1901</v>
      </c>
      <c r="D1481" s="58" t="s">
        <v>1906</v>
      </c>
      <c r="E1481" s="64">
        <v>41640</v>
      </c>
      <c r="F1481" s="64">
        <v>42004</v>
      </c>
      <c r="G1481" s="58" t="s">
        <v>1903</v>
      </c>
      <c r="H1481" s="58">
        <v>0.09</v>
      </c>
      <c r="I1481" s="58">
        <v>0.09</v>
      </c>
      <c r="J1481" s="58">
        <v>0.09</v>
      </c>
      <c r="K1481" s="58">
        <v>0.09</v>
      </c>
      <c r="L1481" s="58">
        <v>0.09</v>
      </c>
      <c r="M1481" s="58">
        <v>0.09</v>
      </c>
      <c r="N1481" s="58">
        <v>0.3</v>
      </c>
      <c r="O1481" s="58">
        <v>0.62</v>
      </c>
      <c r="P1481" s="58">
        <v>0.9</v>
      </c>
      <c r="Q1481" s="58">
        <v>0.62</v>
      </c>
      <c r="R1481" s="58">
        <v>0.13</v>
      </c>
      <c r="S1481" s="58">
        <v>0.13</v>
      </c>
      <c r="T1481" s="58">
        <v>0.13</v>
      </c>
      <c r="U1481" s="58">
        <v>0.13</v>
      </c>
      <c r="V1481" s="58">
        <v>0.13</v>
      </c>
      <c r="W1481" s="58">
        <v>0.13</v>
      </c>
      <c r="X1481" s="58">
        <v>0.21</v>
      </c>
      <c r="Y1481" s="58">
        <v>0.4</v>
      </c>
      <c r="Z1481" s="58">
        <v>0.48</v>
      </c>
      <c r="AA1481" s="58">
        <v>0.46</v>
      </c>
      <c r="AB1481" s="58">
        <v>0.62</v>
      </c>
      <c r="AC1481" s="58">
        <v>0.69</v>
      </c>
      <c r="AD1481" s="58">
        <v>0.34</v>
      </c>
      <c r="AE1481" s="58">
        <v>0.09</v>
      </c>
      <c r="AF1481" s="58" t="s">
        <v>3304</v>
      </c>
    </row>
    <row r="1482" spans="1:32">
      <c r="A1482" s="58" t="s">
        <v>2482</v>
      </c>
      <c r="B1482" s="58" t="s">
        <v>1901</v>
      </c>
      <c r="D1482" s="58" t="s">
        <v>1904</v>
      </c>
      <c r="E1482" s="64">
        <v>41640</v>
      </c>
      <c r="F1482" s="64">
        <v>42004</v>
      </c>
      <c r="G1482" s="58" t="s">
        <v>1898</v>
      </c>
      <c r="H1482" s="58">
        <v>0</v>
      </c>
      <c r="I1482" s="58"/>
      <c r="J1482" s="58"/>
      <c r="K1482" s="58"/>
      <c r="L1482" s="58"/>
      <c r="M1482" s="58"/>
      <c r="N1482" s="58"/>
      <c r="O1482" s="58"/>
      <c r="P1482" s="58"/>
      <c r="Q1482" s="58"/>
      <c r="R1482" s="58"/>
      <c r="S1482" s="58"/>
      <c r="T1482" s="58"/>
      <c r="U1482" s="58"/>
      <c r="V1482" s="58"/>
      <c r="W1482" s="58"/>
      <c r="X1482" s="58"/>
      <c r="Y1482" s="58"/>
      <c r="Z1482" s="58"/>
      <c r="AA1482" s="58"/>
      <c r="AB1482" s="58"/>
      <c r="AC1482" s="58"/>
      <c r="AD1482" s="58"/>
      <c r="AE1482" s="58"/>
      <c r="AF1482" s="58" t="s">
        <v>3304</v>
      </c>
    </row>
    <row r="1483" spans="1:32">
      <c r="A1483" s="58" t="s">
        <v>2482</v>
      </c>
      <c r="B1483" s="58" t="s">
        <v>1901</v>
      </c>
      <c r="D1483" s="58" t="s">
        <v>1905</v>
      </c>
      <c r="E1483" s="64">
        <v>41640</v>
      </c>
      <c r="F1483" s="64">
        <v>42004</v>
      </c>
      <c r="G1483" s="58" t="s">
        <v>1898</v>
      </c>
      <c r="H1483" s="58">
        <v>1</v>
      </c>
      <c r="I1483" s="58"/>
      <c r="J1483" s="58"/>
      <c r="K1483" s="58"/>
      <c r="L1483" s="58"/>
      <c r="M1483" s="58"/>
      <c r="N1483" s="58"/>
      <c r="O1483" s="58"/>
      <c r="P1483" s="58"/>
      <c r="Q1483" s="58"/>
      <c r="R1483" s="58"/>
      <c r="S1483" s="58"/>
      <c r="T1483" s="58"/>
      <c r="U1483" s="58"/>
      <c r="V1483" s="58"/>
      <c r="W1483" s="58"/>
      <c r="X1483" s="58"/>
      <c r="Y1483" s="58"/>
      <c r="Z1483" s="58"/>
      <c r="AA1483" s="58"/>
      <c r="AB1483" s="58"/>
      <c r="AC1483" s="58"/>
      <c r="AD1483" s="58"/>
      <c r="AE1483" s="58"/>
      <c r="AF1483" s="58" t="s">
        <v>3304</v>
      </c>
    </row>
    <row r="1484" spans="1:32">
      <c r="A1484" s="58" t="s">
        <v>2482</v>
      </c>
      <c r="B1484" s="58" t="s">
        <v>1901</v>
      </c>
      <c r="D1484" s="58" t="s">
        <v>1966</v>
      </c>
      <c r="E1484" s="64">
        <v>41640</v>
      </c>
      <c r="F1484" s="64">
        <v>42004</v>
      </c>
      <c r="G1484" s="58" t="s">
        <v>1903</v>
      </c>
      <c r="H1484" s="58">
        <v>0.09</v>
      </c>
      <c r="I1484" s="58">
        <v>0.09</v>
      </c>
      <c r="J1484" s="58">
        <v>0.09</v>
      </c>
      <c r="K1484" s="58">
        <v>0.09</v>
      </c>
      <c r="L1484" s="58">
        <v>0.09</v>
      </c>
      <c r="M1484" s="58">
        <v>0.09</v>
      </c>
      <c r="N1484" s="58">
        <v>0.62</v>
      </c>
      <c r="O1484" s="58">
        <v>0.9</v>
      </c>
      <c r="P1484" s="58">
        <v>0.43</v>
      </c>
      <c r="Q1484" s="58">
        <v>0.43</v>
      </c>
      <c r="R1484" s="58">
        <v>0.12</v>
      </c>
      <c r="S1484" s="58">
        <v>0.12</v>
      </c>
      <c r="T1484" s="58">
        <v>0.12</v>
      </c>
      <c r="U1484" s="58">
        <v>0.12</v>
      </c>
      <c r="V1484" s="58">
        <v>0.12</v>
      </c>
      <c r="W1484" s="58">
        <v>0.12</v>
      </c>
      <c r="X1484" s="58">
        <v>0.19</v>
      </c>
      <c r="Y1484" s="58">
        <v>0.48</v>
      </c>
      <c r="Z1484" s="58">
        <v>0.48</v>
      </c>
      <c r="AA1484" s="58">
        <v>0.46</v>
      </c>
      <c r="AB1484" s="58">
        <v>0.62</v>
      </c>
      <c r="AC1484" s="58">
        <v>0.69</v>
      </c>
      <c r="AD1484" s="58">
        <v>0.34</v>
      </c>
      <c r="AE1484" s="58">
        <v>0.09</v>
      </c>
      <c r="AF1484" s="58" t="s">
        <v>3304</v>
      </c>
    </row>
    <row r="1485" spans="1:32">
      <c r="A1485" s="58" t="s">
        <v>2483</v>
      </c>
      <c r="B1485" s="58" t="s">
        <v>1901</v>
      </c>
      <c r="D1485" s="58" t="s">
        <v>1906</v>
      </c>
      <c r="E1485" s="64">
        <v>41640</v>
      </c>
      <c r="F1485" s="64">
        <v>42004</v>
      </c>
      <c r="G1485" s="58" t="s">
        <v>1903</v>
      </c>
      <c r="H1485" s="58">
        <v>0.11</v>
      </c>
      <c r="I1485" s="58">
        <v>0.11</v>
      </c>
      <c r="J1485" s="58">
        <v>0.11</v>
      </c>
      <c r="K1485" s="58">
        <v>0.11</v>
      </c>
      <c r="L1485" s="58">
        <v>0.11</v>
      </c>
      <c r="M1485" s="58">
        <v>0.11</v>
      </c>
      <c r="N1485" s="58">
        <v>0.3</v>
      </c>
      <c r="O1485" s="58">
        <v>0.62</v>
      </c>
      <c r="P1485" s="58">
        <v>0.9</v>
      </c>
      <c r="Q1485" s="58">
        <v>0.62</v>
      </c>
      <c r="R1485" s="58">
        <v>0.28999999999999998</v>
      </c>
      <c r="S1485" s="58">
        <v>0.28999999999999998</v>
      </c>
      <c r="T1485" s="58">
        <v>0.28999999999999998</v>
      </c>
      <c r="U1485" s="58">
        <v>0.28999999999999998</v>
      </c>
      <c r="V1485" s="58">
        <v>0.28999999999999998</v>
      </c>
      <c r="W1485" s="58">
        <v>0.28999999999999998</v>
      </c>
      <c r="X1485" s="58">
        <v>0.28999999999999998</v>
      </c>
      <c r="Y1485" s="58">
        <v>0.43</v>
      </c>
      <c r="Z1485" s="58">
        <v>0.51</v>
      </c>
      <c r="AA1485" s="58">
        <v>0.49</v>
      </c>
      <c r="AB1485" s="58">
        <v>0.66</v>
      </c>
      <c r="AC1485" s="58">
        <v>0.7</v>
      </c>
      <c r="AD1485" s="58">
        <v>0.35</v>
      </c>
      <c r="AE1485" s="58">
        <v>0.11</v>
      </c>
      <c r="AF1485" s="58" t="s">
        <v>3304</v>
      </c>
    </row>
    <row r="1486" spans="1:32">
      <c r="A1486" s="58" t="s">
        <v>2483</v>
      </c>
      <c r="B1486" s="58" t="s">
        <v>1901</v>
      </c>
      <c r="D1486" s="58" t="s">
        <v>1904</v>
      </c>
      <c r="E1486" s="64">
        <v>41640</v>
      </c>
      <c r="F1486" s="64">
        <v>42004</v>
      </c>
      <c r="G1486" s="58" t="s">
        <v>1898</v>
      </c>
      <c r="H1486" s="58">
        <v>0</v>
      </c>
      <c r="I1486" s="58"/>
      <c r="J1486" s="58"/>
      <c r="K1486" s="58"/>
      <c r="L1486" s="58"/>
      <c r="M1486" s="58"/>
      <c r="N1486" s="58"/>
      <c r="O1486" s="58"/>
      <c r="P1486" s="58"/>
      <c r="Q1486" s="58"/>
      <c r="R1486" s="58"/>
      <c r="S1486" s="58"/>
      <c r="T1486" s="58"/>
      <c r="U1486" s="58"/>
      <c r="V1486" s="58"/>
      <c r="W1486" s="58"/>
      <c r="X1486" s="58"/>
      <c r="Y1486" s="58"/>
      <c r="Z1486" s="58"/>
      <c r="AA1486" s="58"/>
      <c r="AB1486" s="58"/>
      <c r="AC1486" s="58"/>
      <c r="AD1486" s="58"/>
      <c r="AE1486" s="58"/>
      <c r="AF1486" s="58" t="s">
        <v>3304</v>
      </c>
    </row>
    <row r="1487" spans="1:32">
      <c r="A1487" s="58" t="s">
        <v>2483</v>
      </c>
      <c r="B1487" s="58" t="s">
        <v>1901</v>
      </c>
      <c r="D1487" s="58" t="s">
        <v>1905</v>
      </c>
      <c r="E1487" s="64">
        <v>41640</v>
      </c>
      <c r="F1487" s="64">
        <v>42004</v>
      </c>
      <c r="G1487" s="58" t="s">
        <v>1898</v>
      </c>
      <c r="H1487" s="58">
        <v>1</v>
      </c>
      <c r="I1487" s="58"/>
      <c r="J1487" s="58"/>
      <c r="K1487" s="58"/>
      <c r="L1487" s="58"/>
      <c r="M1487" s="58"/>
      <c r="N1487" s="58"/>
      <c r="O1487" s="58"/>
      <c r="P1487" s="58"/>
      <c r="Q1487" s="58"/>
      <c r="R1487" s="58"/>
      <c r="S1487" s="58"/>
      <c r="T1487" s="58"/>
      <c r="U1487" s="58"/>
      <c r="V1487" s="58"/>
      <c r="W1487" s="58"/>
      <c r="X1487" s="58"/>
      <c r="Y1487" s="58"/>
      <c r="Z1487" s="58"/>
      <c r="AA1487" s="58"/>
      <c r="AB1487" s="58"/>
      <c r="AC1487" s="58"/>
      <c r="AD1487" s="58"/>
      <c r="AE1487" s="58"/>
      <c r="AF1487" s="58" t="s">
        <v>3304</v>
      </c>
    </row>
    <row r="1488" spans="1:32">
      <c r="A1488" s="58" t="s">
        <v>2483</v>
      </c>
      <c r="B1488" s="58" t="s">
        <v>1901</v>
      </c>
      <c r="D1488" s="58" t="s">
        <v>1966</v>
      </c>
      <c r="E1488" s="64">
        <v>41640</v>
      </c>
      <c r="F1488" s="64">
        <v>42004</v>
      </c>
      <c r="G1488" s="58" t="s">
        <v>1903</v>
      </c>
      <c r="H1488" s="58">
        <v>0.11</v>
      </c>
      <c r="I1488" s="58">
        <v>0.11</v>
      </c>
      <c r="J1488" s="58">
        <v>0.11</v>
      </c>
      <c r="K1488" s="58">
        <v>0.11</v>
      </c>
      <c r="L1488" s="58">
        <v>0.11</v>
      </c>
      <c r="M1488" s="58">
        <v>0.11</v>
      </c>
      <c r="N1488" s="58">
        <v>0.62</v>
      </c>
      <c r="O1488" s="58">
        <v>0.9</v>
      </c>
      <c r="P1488" s="58">
        <v>0.43</v>
      </c>
      <c r="Q1488" s="58">
        <v>0.43</v>
      </c>
      <c r="R1488" s="58">
        <v>0.26</v>
      </c>
      <c r="S1488" s="58">
        <v>0.26</v>
      </c>
      <c r="T1488" s="58">
        <v>0.26</v>
      </c>
      <c r="U1488" s="58">
        <v>0.26</v>
      </c>
      <c r="V1488" s="58">
        <v>0.26</v>
      </c>
      <c r="W1488" s="58">
        <v>0.26</v>
      </c>
      <c r="X1488" s="58">
        <v>0.26</v>
      </c>
      <c r="Y1488" s="58">
        <v>0.51</v>
      </c>
      <c r="Z1488" s="58">
        <v>0.51</v>
      </c>
      <c r="AA1488" s="58">
        <v>0.49</v>
      </c>
      <c r="AB1488" s="58">
        <v>0.66</v>
      </c>
      <c r="AC1488" s="58">
        <v>0.7</v>
      </c>
      <c r="AD1488" s="58">
        <v>0.35</v>
      </c>
      <c r="AE1488" s="58">
        <v>0.11</v>
      </c>
      <c r="AF1488" s="58" t="s">
        <v>3304</v>
      </c>
    </row>
    <row r="1489" spans="1:32">
      <c r="A1489" s="58" t="s">
        <v>2484</v>
      </c>
      <c r="B1489" s="58" t="s">
        <v>6</v>
      </c>
      <c r="D1489" s="58" t="s">
        <v>1906</v>
      </c>
      <c r="E1489" s="64">
        <v>41640</v>
      </c>
      <c r="F1489" s="64">
        <v>42004</v>
      </c>
      <c r="G1489" s="58" t="s">
        <v>1898</v>
      </c>
      <c r="H1489" s="58">
        <v>0.25</v>
      </c>
      <c r="I1489" s="58"/>
      <c r="J1489" s="58"/>
      <c r="K1489" s="58"/>
      <c r="L1489" s="58"/>
      <c r="M1489" s="58"/>
      <c r="N1489" s="58"/>
      <c r="O1489" s="58"/>
      <c r="P1489" s="58"/>
      <c r="Q1489" s="58"/>
      <c r="R1489" s="58"/>
      <c r="S1489" s="58"/>
      <c r="T1489" s="58"/>
      <c r="U1489" s="58"/>
      <c r="V1489" s="58"/>
      <c r="W1489" s="58"/>
      <c r="X1489" s="58"/>
      <c r="Y1489" s="58"/>
      <c r="Z1489" s="58"/>
      <c r="AA1489" s="58"/>
      <c r="AB1489" s="58"/>
      <c r="AC1489" s="58"/>
      <c r="AD1489" s="58"/>
      <c r="AE1489" s="58"/>
      <c r="AF1489" s="58" t="s">
        <v>3304</v>
      </c>
    </row>
    <row r="1490" spans="1:32">
      <c r="A1490" s="58" t="s">
        <v>2484</v>
      </c>
      <c r="B1490" s="58" t="s">
        <v>6</v>
      </c>
      <c r="D1490" s="58" t="s">
        <v>1904</v>
      </c>
      <c r="E1490" s="64">
        <v>41640</v>
      </c>
      <c r="F1490" s="64">
        <v>42004</v>
      </c>
      <c r="G1490" s="58" t="s">
        <v>1898</v>
      </c>
      <c r="H1490" s="58">
        <v>0</v>
      </c>
      <c r="I1490" s="58"/>
      <c r="J1490" s="58"/>
      <c r="K1490" s="58"/>
      <c r="L1490" s="58"/>
      <c r="M1490" s="58"/>
      <c r="N1490" s="58"/>
      <c r="O1490" s="58"/>
      <c r="P1490" s="58"/>
      <c r="Q1490" s="58"/>
      <c r="R1490" s="58"/>
      <c r="S1490" s="58"/>
      <c r="T1490" s="58"/>
      <c r="U1490" s="58"/>
      <c r="V1490" s="58"/>
      <c r="W1490" s="58"/>
      <c r="X1490" s="58"/>
      <c r="Y1490" s="58"/>
      <c r="Z1490" s="58"/>
      <c r="AA1490" s="58"/>
      <c r="AB1490" s="58"/>
      <c r="AC1490" s="58"/>
      <c r="AD1490" s="58"/>
      <c r="AE1490" s="58"/>
      <c r="AF1490" s="58" t="s">
        <v>3304</v>
      </c>
    </row>
    <row r="1491" spans="1:32">
      <c r="A1491" s="58" t="s">
        <v>2484</v>
      </c>
      <c r="B1491" s="58" t="s">
        <v>6</v>
      </c>
      <c r="D1491" s="58" t="s">
        <v>1905</v>
      </c>
      <c r="E1491" s="64">
        <v>41640</v>
      </c>
      <c r="F1491" s="64">
        <v>42004</v>
      </c>
      <c r="G1491" s="58" t="s">
        <v>1898</v>
      </c>
      <c r="H1491" s="58">
        <v>1</v>
      </c>
      <c r="I1491" s="58"/>
      <c r="J1491" s="58"/>
      <c r="K1491" s="58"/>
      <c r="L1491" s="58"/>
      <c r="M1491" s="58"/>
      <c r="N1491" s="58"/>
      <c r="O1491" s="58"/>
      <c r="P1491" s="58"/>
      <c r="Q1491" s="58"/>
      <c r="R1491" s="58"/>
      <c r="S1491" s="58"/>
      <c r="T1491" s="58"/>
      <c r="U1491" s="58"/>
      <c r="V1491" s="58"/>
      <c r="W1491" s="58"/>
      <c r="X1491" s="58"/>
      <c r="Y1491" s="58"/>
      <c r="Z1491" s="58"/>
      <c r="AA1491" s="58"/>
      <c r="AB1491" s="58"/>
      <c r="AC1491" s="58"/>
      <c r="AD1491" s="58"/>
      <c r="AE1491" s="58"/>
      <c r="AF1491" s="58" t="s">
        <v>3304</v>
      </c>
    </row>
    <row r="1492" spans="1:32">
      <c r="A1492" s="58" t="s">
        <v>2485</v>
      </c>
      <c r="B1492" s="58" t="s">
        <v>2</v>
      </c>
      <c r="D1492" s="58" t="s">
        <v>1906</v>
      </c>
      <c r="E1492" s="64">
        <v>41640</v>
      </c>
      <c r="F1492" s="64">
        <v>42004</v>
      </c>
      <c r="G1492" s="58" t="s">
        <v>1903</v>
      </c>
      <c r="H1492" s="58">
        <v>1</v>
      </c>
      <c r="I1492" s="58">
        <v>1</v>
      </c>
      <c r="J1492" s="58">
        <v>1</v>
      </c>
      <c r="K1492" s="58">
        <v>1</v>
      </c>
      <c r="L1492" s="58">
        <v>1</v>
      </c>
      <c r="M1492" s="58">
        <v>1</v>
      </c>
      <c r="N1492" s="58">
        <v>0.77</v>
      </c>
      <c r="O1492" s="58">
        <v>0.53</v>
      </c>
      <c r="P1492" s="58">
        <v>0.53</v>
      </c>
      <c r="Q1492" s="58">
        <v>0.3</v>
      </c>
      <c r="R1492" s="58">
        <v>0.3</v>
      </c>
      <c r="S1492" s="58">
        <v>0.3</v>
      </c>
      <c r="T1492" s="58">
        <v>0.3</v>
      </c>
      <c r="U1492" s="58">
        <v>0.3</v>
      </c>
      <c r="V1492" s="58">
        <v>0.3</v>
      </c>
      <c r="W1492" s="58">
        <v>0.3</v>
      </c>
      <c r="X1492" s="58">
        <v>0.3</v>
      </c>
      <c r="Y1492" s="58">
        <v>0.53</v>
      </c>
      <c r="Z1492" s="58">
        <v>0.54</v>
      </c>
      <c r="AA1492" s="58">
        <v>0.65</v>
      </c>
      <c r="AB1492" s="58">
        <v>0.65</v>
      </c>
      <c r="AC1492" s="58">
        <v>0.77</v>
      </c>
      <c r="AD1492" s="58">
        <v>0.77</v>
      </c>
      <c r="AE1492" s="58">
        <v>0.77</v>
      </c>
      <c r="AF1492" s="58" t="s">
        <v>3304</v>
      </c>
    </row>
    <row r="1493" spans="1:32">
      <c r="A1493" s="58" t="s">
        <v>2485</v>
      </c>
      <c r="B1493" s="58" t="s">
        <v>2</v>
      </c>
      <c r="D1493" s="58" t="s">
        <v>1904</v>
      </c>
      <c r="E1493" s="64">
        <v>41640</v>
      </c>
      <c r="F1493" s="64">
        <v>42004</v>
      </c>
      <c r="G1493" s="58" t="s">
        <v>1898</v>
      </c>
      <c r="H1493" s="58">
        <v>0</v>
      </c>
      <c r="I1493" s="58"/>
      <c r="J1493" s="58"/>
      <c r="K1493" s="58"/>
      <c r="L1493" s="58"/>
      <c r="M1493" s="58"/>
      <c r="N1493" s="58"/>
      <c r="O1493" s="58"/>
      <c r="P1493" s="58"/>
      <c r="Q1493" s="58"/>
      <c r="R1493" s="58"/>
      <c r="S1493" s="58"/>
      <c r="T1493" s="58"/>
      <c r="U1493" s="58"/>
      <c r="V1493" s="58"/>
      <c r="W1493" s="58"/>
      <c r="X1493" s="58"/>
      <c r="Y1493" s="58"/>
      <c r="Z1493" s="58"/>
      <c r="AA1493" s="58"/>
      <c r="AB1493" s="58"/>
      <c r="AC1493" s="58"/>
      <c r="AD1493" s="58"/>
      <c r="AE1493" s="58"/>
      <c r="AF1493" s="58" t="s">
        <v>3304</v>
      </c>
    </row>
    <row r="1494" spans="1:32">
      <c r="A1494" s="58" t="s">
        <v>2485</v>
      </c>
      <c r="B1494" s="58" t="s">
        <v>2</v>
      </c>
      <c r="D1494" s="58" t="s">
        <v>1905</v>
      </c>
      <c r="E1494" s="64">
        <v>41640</v>
      </c>
      <c r="F1494" s="64">
        <v>42004</v>
      </c>
      <c r="G1494" s="58" t="s">
        <v>1898</v>
      </c>
      <c r="H1494" s="58">
        <v>1</v>
      </c>
      <c r="I1494" s="58"/>
      <c r="J1494" s="58"/>
      <c r="K1494" s="58"/>
      <c r="L1494" s="58"/>
      <c r="M1494" s="58"/>
      <c r="N1494" s="58"/>
      <c r="O1494" s="58"/>
      <c r="P1494" s="58"/>
      <c r="Q1494" s="58"/>
      <c r="R1494" s="58"/>
      <c r="S1494" s="58"/>
      <c r="T1494" s="58"/>
      <c r="U1494" s="58"/>
      <c r="V1494" s="58"/>
      <c r="W1494" s="58"/>
      <c r="X1494" s="58"/>
      <c r="Y1494" s="58"/>
      <c r="Z1494" s="58"/>
      <c r="AA1494" s="58"/>
      <c r="AB1494" s="58"/>
      <c r="AC1494" s="58"/>
      <c r="AD1494" s="58"/>
      <c r="AE1494" s="58"/>
      <c r="AF1494" s="58" t="s">
        <v>3304</v>
      </c>
    </row>
    <row r="1495" spans="1:32">
      <c r="A1495" s="58" t="s">
        <v>2485</v>
      </c>
      <c r="B1495" s="58" t="s">
        <v>2</v>
      </c>
      <c r="D1495" s="58" t="s">
        <v>1966</v>
      </c>
      <c r="E1495" s="64">
        <v>41640</v>
      </c>
      <c r="F1495" s="64">
        <v>42004</v>
      </c>
      <c r="G1495" s="58" t="s">
        <v>1903</v>
      </c>
      <c r="H1495" s="58">
        <v>1</v>
      </c>
      <c r="I1495" s="58">
        <v>1</v>
      </c>
      <c r="J1495" s="58">
        <v>1</v>
      </c>
      <c r="K1495" s="58">
        <v>1</v>
      </c>
      <c r="L1495" s="58">
        <v>1</v>
      </c>
      <c r="M1495" s="58">
        <v>1</v>
      </c>
      <c r="N1495" s="58">
        <v>0.77</v>
      </c>
      <c r="O1495" s="58">
        <v>0.43</v>
      </c>
      <c r="P1495" s="58">
        <v>0.43</v>
      </c>
      <c r="Q1495" s="58">
        <v>0.2</v>
      </c>
      <c r="R1495" s="58">
        <v>0.2</v>
      </c>
      <c r="S1495" s="58">
        <v>0.2</v>
      </c>
      <c r="T1495" s="58">
        <v>0.2</v>
      </c>
      <c r="U1495" s="58">
        <v>0.2</v>
      </c>
      <c r="V1495" s="58">
        <v>0.2</v>
      </c>
      <c r="W1495" s="58">
        <v>0.31</v>
      </c>
      <c r="X1495" s="58">
        <v>0.54</v>
      </c>
      <c r="Y1495" s="58">
        <v>0.54</v>
      </c>
      <c r="Z1495" s="58">
        <v>0.54</v>
      </c>
      <c r="AA1495" s="58">
        <v>0.77</v>
      </c>
      <c r="AB1495" s="58">
        <v>0.77</v>
      </c>
      <c r="AC1495" s="58">
        <v>0.89</v>
      </c>
      <c r="AD1495" s="58">
        <v>1</v>
      </c>
      <c r="AE1495" s="58">
        <v>1</v>
      </c>
      <c r="AF1495" s="58" t="s">
        <v>3304</v>
      </c>
    </row>
    <row r="1496" spans="1:32">
      <c r="A1496" s="58" t="s">
        <v>2486</v>
      </c>
      <c r="B1496" s="58" t="s">
        <v>1910</v>
      </c>
      <c r="D1496" s="58" t="s">
        <v>1897</v>
      </c>
      <c r="E1496" s="64">
        <v>41640</v>
      </c>
      <c r="F1496" s="64">
        <v>42004</v>
      </c>
      <c r="G1496" s="58" t="s">
        <v>1903</v>
      </c>
      <c r="H1496" s="58">
        <v>0.2</v>
      </c>
      <c r="I1496" s="58">
        <v>0.15</v>
      </c>
      <c r="J1496" s="58">
        <v>0.15</v>
      </c>
      <c r="K1496" s="58">
        <v>0.15</v>
      </c>
      <c r="L1496" s="58">
        <v>0.2</v>
      </c>
      <c r="M1496" s="58">
        <v>0.25</v>
      </c>
      <c r="N1496" s="58">
        <v>0.35</v>
      </c>
      <c r="O1496" s="58">
        <v>0.6</v>
      </c>
      <c r="P1496" s="58">
        <v>0.8</v>
      </c>
      <c r="Q1496" s="58">
        <v>0.55000000000000004</v>
      </c>
      <c r="R1496" s="58">
        <v>0.4</v>
      </c>
      <c r="S1496" s="58">
        <v>0.3</v>
      </c>
      <c r="T1496" s="58">
        <v>0.2</v>
      </c>
      <c r="U1496" s="58">
        <v>0.2</v>
      </c>
      <c r="V1496" s="58">
        <v>0.2</v>
      </c>
      <c r="W1496" s="58">
        <v>0.2</v>
      </c>
      <c r="X1496" s="58">
        <v>0.2</v>
      </c>
      <c r="Y1496" s="58">
        <v>0.25</v>
      </c>
      <c r="Z1496" s="58">
        <v>0.3</v>
      </c>
      <c r="AA1496" s="58">
        <v>0.4</v>
      </c>
      <c r="AB1496" s="58">
        <v>0.4</v>
      </c>
      <c r="AC1496" s="58">
        <v>0.4</v>
      </c>
      <c r="AD1496" s="58">
        <v>0.6</v>
      </c>
      <c r="AE1496" s="58">
        <v>0.35</v>
      </c>
      <c r="AF1496" s="58" t="s">
        <v>3304</v>
      </c>
    </row>
    <row r="1497" spans="1:32">
      <c r="A1497" s="58" t="s">
        <v>2486</v>
      </c>
      <c r="B1497" s="58" t="s">
        <v>1910</v>
      </c>
      <c r="D1497" s="58" t="s">
        <v>1966</v>
      </c>
      <c r="E1497" s="64">
        <v>41640</v>
      </c>
      <c r="F1497" s="64">
        <v>42004</v>
      </c>
      <c r="G1497" s="58" t="s">
        <v>1903</v>
      </c>
      <c r="H1497" s="58">
        <v>0.2</v>
      </c>
      <c r="I1497" s="58">
        <v>0.15</v>
      </c>
      <c r="J1497" s="58">
        <v>0.15</v>
      </c>
      <c r="K1497" s="58">
        <v>0.15</v>
      </c>
      <c r="L1497" s="58">
        <v>0.2</v>
      </c>
      <c r="M1497" s="58">
        <v>0.35</v>
      </c>
      <c r="N1497" s="58">
        <v>0.6</v>
      </c>
      <c r="O1497" s="58">
        <v>0.8</v>
      </c>
      <c r="P1497" s="58">
        <v>0.55000000000000004</v>
      </c>
      <c r="Q1497" s="58">
        <v>0.4</v>
      </c>
      <c r="R1497" s="58">
        <v>0.3</v>
      </c>
      <c r="S1497" s="58">
        <v>0.2</v>
      </c>
      <c r="T1497" s="58">
        <v>0.2</v>
      </c>
      <c r="U1497" s="58">
        <v>0.2</v>
      </c>
      <c r="V1497" s="58">
        <v>0.2</v>
      </c>
      <c r="W1497" s="58">
        <v>0.2</v>
      </c>
      <c r="X1497" s="58">
        <v>0.2</v>
      </c>
      <c r="Y1497" s="58">
        <v>0.3</v>
      </c>
      <c r="Z1497" s="58">
        <v>0.55000000000000004</v>
      </c>
      <c r="AA1497" s="58">
        <v>0.4</v>
      </c>
      <c r="AB1497" s="58">
        <v>0.4</v>
      </c>
      <c r="AC1497" s="58">
        <v>0.6</v>
      </c>
      <c r="AD1497" s="58">
        <v>0.45</v>
      </c>
      <c r="AE1497" s="58">
        <v>0.25</v>
      </c>
      <c r="AF1497" s="58" t="s">
        <v>3304</v>
      </c>
    </row>
    <row r="1498" spans="1:32">
      <c r="A1498" s="58" t="s">
        <v>2487</v>
      </c>
      <c r="B1498" s="58" t="s">
        <v>1896</v>
      </c>
      <c r="C1498" s="58" t="s">
        <v>1914</v>
      </c>
      <c r="D1498" s="58" t="s">
        <v>1897</v>
      </c>
      <c r="E1498" s="64">
        <v>41640</v>
      </c>
      <c r="F1498" s="64">
        <v>42004</v>
      </c>
      <c r="G1498" s="58" t="s">
        <v>1898</v>
      </c>
      <c r="H1498" s="58">
        <v>14</v>
      </c>
      <c r="I1498" s="58"/>
      <c r="J1498" s="58"/>
      <c r="K1498" s="58"/>
      <c r="L1498" s="58"/>
      <c r="M1498" s="58"/>
      <c r="N1498" s="58"/>
      <c r="O1498" s="58"/>
      <c r="P1498" s="58"/>
      <c r="Q1498" s="58"/>
      <c r="R1498" s="58"/>
      <c r="S1498" s="58"/>
      <c r="T1498" s="58"/>
      <c r="U1498" s="58"/>
      <c r="V1498" s="58"/>
      <c r="W1498" s="58"/>
      <c r="X1498" s="58"/>
      <c r="Y1498" s="58"/>
      <c r="Z1498" s="58"/>
      <c r="AA1498" s="58"/>
      <c r="AB1498" s="58"/>
      <c r="AC1498" s="58"/>
      <c r="AD1498" s="58"/>
      <c r="AE1498" s="58"/>
      <c r="AF1498" s="58" t="s">
        <v>3304</v>
      </c>
    </row>
    <row r="1499" spans="1:32">
      <c r="A1499" s="58" t="s">
        <v>2488</v>
      </c>
      <c r="B1499" s="58" t="s">
        <v>6</v>
      </c>
      <c r="D1499" s="58" t="s">
        <v>1897</v>
      </c>
      <c r="E1499" s="64">
        <v>41640</v>
      </c>
      <c r="F1499" s="64">
        <v>42004</v>
      </c>
      <c r="G1499" s="58" t="s">
        <v>1903</v>
      </c>
      <c r="H1499" s="58">
        <v>0</v>
      </c>
      <c r="I1499" s="58">
        <v>0</v>
      </c>
      <c r="J1499" s="58">
        <v>0</v>
      </c>
      <c r="K1499" s="58">
        <v>0</v>
      </c>
      <c r="L1499" s="58">
        <v>0</v>
      </c>
      <c r="M1499" s="58">
        <v>0</v>
      </c>
      <c r="N1499" s="58">
        <v>0.14399999999999999</v>
      </c>
      <c r="O1499" s="58">
        <v>1</v>
      </c>
      <c r="P1499" s="58">
        <v>0.14399999999999999</v>
      </c>
      <c r="Q1499" s="58">
        <v>0.14399999999999999</v>
      </c>
      <c r="R1499" s="58">
        <v>0.14399999999999999</v>
      </c>
      <c r="S1499" s="58">
        <v>0.14399999999999999</v>
      </c>
      <c r="T1499" s="58">
        <v>0.14399999999999999</v>
      </c>
      <c r="U1499" s="58">
        <v>0.14399999999999999</v>
      </c>
      <c r="V1499" s="58">
        <v>0.14399999999999999</v>
      </c>
      <c r="W1499" s="58">
        <v>0.14399999999999999</v>
      </c>
      <c r="X1499" s="58">
        <v>0.14399999999999999</v>
      </c>
      <c r="Y1499" s="58">
        <v>1</v>
      </c>
      <c r="Z1499" s="58">
        <v>0.14399999999999999</v>
      </c>
      <c r="AA1499" s="58">
        <v>0.14399999999999999</v>
      </c>
      <c r="AB1499" s="58">
        <v>0.14399999999999999</v>
      </c>
      <c r="AC1499" s="58">
        <v>0.14399999999999999</v>
      </c>
      <c r="AD1499" s="58">
        <v>0</v>
      </c>
      <c r="AE1499" s="58">
        <v>0</v>
      </c>
      <c r="AF1499" s="58" t="s">
        <v>3304</v>
      </c>
    </row>
    <row r="1500" spans="1:32">
      <c r="A1500" s="58" t="s">
        <v>2489</v>
      </c>
      <c r="B1500" s="58" t="s">
        <v>1901</v>
      </c>
      <c r="D1500" s="58" t="s">
        <v>1906</v>
      </c>
      <c r="E1500" s="64">
        <v>41640</v>
      </c>
      <c r="F1500" s="64">
        <v>42004</v>
      </c>
      <c r="G1500" s="58" t="s">
        <v>1903</v>
      </c>
      <c r="H1500" s="58">
        <v>0</v>
      </c>
      <c r="I1500" s="58">
        <v>0</v>
      </c>
      <c r="J1500" s="58">
        <v>0</v>
      </c>
      <c r="K1500" s="58">
        <v>0</v>
      </c>
      <c r="L1500" s="58">
        <v>0</v>
      </c>
      <c r="M1500" s="58">
        <v>0</v>
      </c>
      <c r="N1500" s="58">
        <v>0</v>
      </c>
      <c r="O1500" s="58">
        <v>0</v>
      </c>
      <c r="P1500" s="58">
        <v>1</v>
      </c>
      <c r="Q1500" s="58">
        <v>1</v>
      </c>
      <c r="R1500" s="58">
        <v>1</v>
      </c>
      <c r="S1500" s="58">
        <v>1</v>
      </c>
      <c r="T1500" s="58">
        <v>1</v>
      </c>
      <c r="U1500" s="58">
        <v>1</v>
      </c>
      <c r="V1500" s="58">
        <v>1</v>
      </c>
      <c r="W1500" s="58">
        <v>1</v>
      </c>
      <c r="X1500" s="58">
        <v>0</v>
      </c>
      <c r="Y1500" s="58">
        <v>0</v>
      </c>
      <c r="Z1500" s="58">
        <v>0</v>
      </c>
      <c r="AA1500" s="58">
        <v>0</v>
      </c>
      <c r="AB1500" s="58">
        <v>0</v>
      </c>
      <c r="AC1500" s="58">
        <v>0</v>
      </c>
      <c r="AD1500" s="58">
        <v>0</v>
      </c>
      <c r="AE1500" s="58">
        <v>0</v>
      </c>
      <c r="AF1500" s="58" t="s">
        <v>3304</v>
      </c>
    </row>
    <row r="1501" spans="1:32">
      <c r="A1501" s="58" t="s">
        <v>2489</v>
      </c>
      <c r="B1501" s="58" t="s">
        <v>1901</v>
      </c>
      <c r="D1501" s="58" t="s">
        <v>1904</v>
      </c>
      <c r="E1501" s="64">
        <v>41640</v>
      </c>
      <c r="F1501" s="64">
        <v>42004</v>
      </c>
      <c r="G1501" s="58" t="s">
        <v>1898</v>
      </c>
      <c r="H1501" s="58">
        <v>0</v>
      </c>
      <c r="I1501" s="58"/>
      <c r="J1501" s="58"/>
      <c r="K1501" s="58"/>
      <c r="L1501" s="58"/>
      <c r="M1501" s="58"/>
      <c r="N1501" s="58"/>
      <c r="O1501" s="58"/>
      <c r="P1501" s="58"/>
      <c r="Q1501" s="58"/>
      <c r="R1501" s="58"/>
      <c r="S1501" s="58"/>
      <c r="T1501" s="58"/>
      <c r="U1501" s="58"/>
      <c r="V1501" s="58"/>
      <c r="W1501" s="58"/>
      <c r="X1501" s="58"/>
      <c r="Y1501" s="58"/>
      <c r="Z1501" s="58"/>
      <c r="AA1501" s="58"/>
      <c r="AB1501" s="58"/>
      <c r="AC1501" s="58"/>
      <c r="AD1501" s="58"/>
      <c r="AE1501" s="58"/>
      <c r="AF1501" s="58" t="s">
        <v>3304</v>
      </c>
    </row>
    <row r="1502" spans="1:32">
      <c r="A1502" s="58" t="s">
        <v>2489</v>
      </c>
      <c r="B1502" s="58" t="s">
        <v>1901</v>
      </c>
      <c r="D1502" s="58" t="s">
        <v>1905</v>
      </c>
      <c r="E1502" s="64">
        <v>41640</v>
      </c>
      <c r="F1502" s="64">
        <v>42004</v>
      </c>
      <c r="G1502" s="58" t="s">
        <v>1898</v>
      </c>
      <c r="H1502" s="58">
        <v>1</v>
      </c>
      <c r="I1502" s="58"/>
      <c r="J1502" s="58"/>
      <c r="K1502" s="58"/>
      <c r="L1502" s="58"/>
      <c r="M1502" s="58"/>
      <c r="N1502" s="58"/>
      <c r="O1502" s="58"/>
      <c r="P1502" s="58"/>
      <c r="Q1502" s="58"/>
      <c r="R1502" s="58"/>
      <c r="S1502" s="58"/>
      <c r="T1502" s="58"/>
      <c r="U1502" s="58"/>
      <c r="V1502" s="58"/>
      <c r="W1502" s="58"/>
      <c r="X1502" s="58"/>
      <c r="Y1502" s="58"/>
      <c r="Z1502" s="58"/>
      <c r="AA1502" s="58"/>
      <c r="AB1502" s="58"/>
      <c r="AC1502" s="58"/>
      <c r="AD1502" s="58"/>
      <c r="AE1502" s="58"/>
      <c r="AF1502" s="58" t="s">
        <v>3304</v>
      </c>
    </row>
    <row r="1503" spans="1:32">
      <c r="A1503" s="58" t="s">
        <v>2490</v>
      </c>
      <c r="B1503" s="58" t="s">
        <v>1901</v>
      </c>
      <c r="D1503" s="58" t="s">
        <v>1906</v>
      </c>
      <c r="E1503" s="64">
        <v>41640</v>
      </c>
      <c r="F1503" s="64">
        <v>42004</v>
      </c>
      <c r="G1503" s="58" t="s">
        <v>1903</v>
      </c>
      <c r="H1503" s="58">
        <v>0</v>
      </c>
      <c r="I1503" s="58">
        <v>0</v>
      </c>
      <c r="J1503" s="58">
        <v>0</v>
      </c>
      <c r="K1503" s="58">
        <v>0</v>
      </c>
      <c r="L1503" s="58">
        <v>0</v>
      </c>
      <c r="M1503" s="58">
        <v>0</v>
      </c>
      <c r="N1503" s="58">
        <v>0</v>
      </c>
      <c r="O1503" s="58">
        <v>0</v>
      </c>
      <c r="P1503" s="58">
        <v>0</v>
      </c>
      <c r="Q1503" s="58">
        <v>1</v>
      </c>
      <c r="R1503" s="58">
        <v>1</v>
      </c>
      <c r="S1503" s="58">
        <v>1</v>
      </c>
      <c r="T1503" s="58">
        <v>1</v>
      </c>
      <c r="U1503" s="58">
        <v>1</v>
      </c>
      <c r="V1503" s="58">
        <v>1</v>
      </c>
      <c r="W1503" s="58">
        <v>1</v>
      </c>
      <c r="X1503" s="58">
        <v>1</v>
      </c>
      <c r="Y1503" s="58">
        <v>0</v>
      </c>
      <c r="Z1503" s="58">
        <v>0</v>
      </c>
      <c r="AA1503" s="58">
        <v>0</v>
      </c>
      <c r="AB1503" s="58">
        <v>0</v>
      </c>
      <c r="AC1503" s="58">
        <v>0</v>
      </c>
      <c r="AD1503" s="58">
        <v>0</v>
      </c>
      <c r="AE1503" s="58">
        <v>0</v>
      </c>
      <c r="AF1503" s="58" t="s">
        <v>3304</v>
      </c>
    </row>
    <row r="1504" spans="1:32">
      <c r="A1504" s="58" t="s">
        <v>2490</v>
      </c>
      <c r="B1504" s="58" t="s">
        <v>1901</v>
      </c>
      <c r="D1504" s="58" t="s">
        <v>1904</v>
      </c>
      <c r="E1504" s="64">
        <v>41640</v>
      </c>
      <c r="F1504" s="64">
        <v>42004</v>
      </c>
      <c r="G1504" s="58" t="s">
        <v>1898</v>
      </c>
      <c r="H1504" s="58">
        <v>0</v>
      </c>
      <c r="I1504" s="58"/>
      <c r="J1504" s="58"/>
      <c r="K1504" s="58"/>
      <c r="L1504" s="58"/>
      <c r="M1504" s="58"/>
      <c r="N1504" s="58"/>
      <c r="O1504" s="58"/>
      <c r="P1504" s="58"/>
      <c r="Q1504" s="58"/>
      <c r="R1504" s="58"/>
      <c r="S1504" s="58"/>
      <c r="T1504" s="58"/>
      <c r="U1504" s="58"/>
      <c r="V1504" s="58"/>
      <c r="W1504" s="58"/>
      <c r="X1504" s="58"/>
      <c r="Y1504" s="58"/>
      <c r="Z1504" s="58"/>
      <c r="AA1504" s="58"/>
      <c r="AB1504" s="58"/>
      <c r="AC1504" s="58"/>
      <c r="AD1504" s="58"/>
      <c r="AE1504" s="58"/>
      <c r="AF1504" s="58" t="s">
        <v>3304</v>
      </c>
    </row>
    <row r="1505" spans="1:32">
      <c r="A1505" s="58" t="s">
        <v>2490</v>
      </c>
      <c r="B1505" s="58" t="s">
        <v>1901</v>
      </c>
      <c r="D1505" s="58" t="s">
        <v>1905</v>
      </c>
      <c r="E1505" s="64">
        <v>41640</v>
      </c>
      <c r="F1505" s="64">
        <v>42004</v>
      </c>
      <c r="G1505" s="58" t="s">
        <v>1898</v>
      </c>
      <c r="H1505" s="58">
        <v>1</v>
      </c>
      <c r="I1505" s="58"/>
      <c r="J1505" s="58"/>
      <c r="K1505" s="58"/>
      <c r="L1505" s="58"/>
      <c r="M1505" s="58"/>
      <c r="N1505" s="58"/>
      <c r="O1505" s="58"/>
      <c r="P1505" s="58"/>
      <c r="Q1505" s="58"/>
      <c r="R1505" s="58"/>
      <c r="S1505" s="58"/>
      <c r="T1505" s="58"/>
      <c r="U1505" s="58"/>
      <c r="V1505" s="58"/>
      <c r="W1505" s="58"/>
      <c r="X1505" s="58"/>
      <c r="Y1505" s="58"/>
      <c r="Z1505" s="58"/>
      <c r="AA1505" s="58"/>
      <c r="AB1505" s="58"/>
      <c r="AC1505" s="58"/>
      <c r="AD1505" s="58"/>
      <c r="AE1505" s="58"/>
      <c r="AF1505" s="58" t="s">
        <v>3304</v>
      </c>
    </row>
    <row r="1506" spans="1:32">
      <c r="A1506" s="58" t="s">
        <v>2491</v>
      </c>
      <c r="B1506" s="58" t="s">
        <v>2</v>
      </c>
      <c r="D1506" s="58" t="s">
        <v>2335</v>
      </c>
      <c r="E1506" s="64">
        <v>41640</v>
      </c>
      <c r="F1506" s="64">
        <v>42004</v>
      </c>
      <c r="G1506" s="58" t="s">
        <v>1903</v>
      </c>
      <c r="H1506" s="58">
        <v>0</v>
      </c>
      <c r="I1506" s="58">
        <v>0</v>
      </c>
      <c r="J1506" s="58">
        <v>0</v>
      </c>
      <c r="K1506" s="58">
        <v>0</v>
      </c>
      <c r="L1506" s="58">
        <v>0</v>
      </c>
      <c r="M1506" s="58">
        <v>0</v>
      </c>
      <c r="N1506" s="58">
        <v>0</v>
      </c>
      <c r="O1506" s="58">
        <v>0</v>
      </c>
      <c r="P1506" s="58">
        <v>0.09</v>
      </c>
      <c r="Q1506" s="58">
        <v>0.09</v>
      </c>
      <c r="R1506" s="58">
        <v>0.18</v>
      </c>
      <c r="S1506" s="58">
        <v>0.18</v>
      </c>
      <c r="T1506" s="58">
        <v>0</v>
      </c>
      <c r="U1506" s="58">
        <v>0.18</v>
      </c>
      <c r="V1506" s="58">
        <v>0.18</v>
      </c>
      <c r="W1506" s="58">
        <v>0.18</v>
      </c>
      <c r="X1506" s="58">
        <v>0.09</v>
      </c>
      <c r="Y1506" s="58">
        <v>0</v>
      </c>
      <c r="Z1506" s="58">
        <v>0</v>
      </c>
      <c r="AA1506" s="58">
        <v>0</v>
      </c>
      <c r="AB1506" s="58">
        <v>0</v>
      </c>
      <c r="AC1506" s="58">
        <v>0</v>
      </c>
      <c r="AD1506" s="58">
        <v>0</v>
      </c>
      <c r="AE1506" s="58">
        <v>0</v>
      </c>
      <c r="AF1506" s="58" t="s">
        <v>3304</v>
      </c>
    </row>
    <row r="1507" spans="1:32">
      <c r="A1507" s="58" t="s">
        <v>2491</v>
      </c>
      <c r="B1507" s="58" t="s">
        <v>2</v>
      </c>
      <c r="D1507" s="58" t="s">
        <v>1904</v>
      </c>
      <c r="E1507" s="64">
        <v>41640</v>
      </c>
      <c r="F1507" s="64">
        <v>42004</v>
      </c>
      <c r="G1507" s="58" t="s">
        <v>1898</v>
      </c>
      <c r="H1507" s="58">
        <v>0</v>
      </c>
      <c r="I1507" s="58"/>
      <c r="J1507" s="58"/>
      <c r="K1507" s="58"/>
      <c r="L1507" s="58"/>
      <c r="M1507" s="58"/>
      <c r="N1507" s="58"/>
      <c r="O1507" s="58"/>
      <c r="P1507" s="58"/>
      <c r="Q1507" s="58"/>
      <c r="R1507" s="58"/>
      <c r="S1507" s="58"/>
      <c r="T1507" s="58"/>
      <c r="U1507" s="58"/>
      <c r="V1507" s="58"/>
      <c r="W1507" s="58"/>
      <c r="X1507" s="58"/>
      <c r="Y1507" s="58"/>
      <c r="Z1507" s="58"/>
      <c r="AA1507" s="58"/>
      <c r="AB1507" s="58"/>
      <c r="AC1507" s="58"/>
      <c r="AD1507" s="58"/>
      <c r="AE1507" s="58"/>
      <c r="AF1507" s="58" t="s">
        <v>3304</v>
      </c>
    </row>
    <row r="1508" spans="1:32">
      <c r="A1508" s="58" t="s">
        <v>2491</v>
      </c>
      <c r="B1508" s="58" t="s">
        <v>2</v>
      </c>
      <c r="D1508" s="58" t="s">
        <v>1905</v>
      </c>
      <c r="E1508" s="64">
        <v>41640</v>
      </c>
      <c r="F1508" s="64">
        <v>42004</v>
      </c>
      <c r="G1508" s="58" t="s">
        <v>1898</v>
      </c>
      <c r="H1508" s="58">
        <v>1</v>
      </c>
      <c r="I1508" s="58"/>
      <c r="J1508" s="58"/>
      <c r="K1508" s="58"/>
      <c r="L1508" s="58"/>
      <c r="M1508" s="58"/>
      <c r="N1508" s="58"/>
      <c r="O1508" s="58"/>
      <c r="P1508" s="58"/>
      <c r="Q1508" s="58"/>
      <c r="R1508" s="58"/>
      <c r="S1508" s="58"/>
      <c r="T1508" s="58"/>
      <c r="U1508" s="58"/>
      <c r="V1508" s="58"/>
      <c r="W1508" s="58"/>
      <c r="X1508" s="58"/>
      <c r="Y1508" s="58"/>
      <c r="Z1508" s="58"/>
      <c r="AA1508" s="58"/>
      <c r="AB1508" s="58"/>
      <c r="AC1508" s="58"/>
      <c r="AD1508" s="58"/>
      <c r="AE1508" s="58"/>
      <c r="AF1508" s="58" t="s">
        <v>3304</v>
      </c>
    </row>
    <row r="1509" spans="1:32">
      <c r="A1509" s="58" t="s">
        <v>2492</v>
      </c>
      <c r="B1509" s="58" t="s">
        <v>1901</v>
      </c>
      <c r="D1509" s="58" t="s">
        <v>1897</v>
      </c>
      <c r="E1509" s="64">
        <v>41640</v>
      </c>
      <c r="F1509" s="64">
        <v>42004</v>
      </c>
      <c r="G1509" s="58" t="s">
        <v>1903</v>
      </c>
      <c r="H1509" s="58">
        <v>0</v>
      </c>
      <c r="I1509" s="58">
        <v>0</v>
      </c>
      <c r="J1509" s="58">
        <v>0</v>
      </c>
      <c r="K1509" s="58">
        <v>0</v>
      </c>
      <c r="L1509" s="58">
        <v>0</v>
      </c>
      <c r="M1509" s="58">
        <v>0</v>
      </c>
      <c r="N1509" s="58">
        <v>0</v>
      </c>
      <c r="O1509" s="58">
        <v>0</v>
      </c>
      <c r="P1509" s="58">
        <v>1</v>
      </c>
      <c r="Q1509" s="58">
        <v>1</v>
      </c>
      <c r="R1509" s="58">
        <v>1</v>
      </c>
      <c r="S1509" s="58">
        <v>1</v>
      </c>
      <c r="T1509" s="58">
        <v>1</v>
      </c>
      <c r="U1509" s="58">
        <v>1</v>
      </c>
      <c r="V1509" s="58">
        <v>1</v>
      </c>
      <c r="W1509" s="58">
        <v>1</v>
      </c>
      <c r="X1509" s="58">
        <v>0</v>
      </c>
      <c r="Y1509" s="58">
        <v>0</v>
      </c>
      <c r="Z1509" s="58">
        <v>0</v>
      </c>
      <c r="AA1509" s="58">
        <v>0</v>
      </c>
      <c r="AB1509" s="58">
        <v>0</v>
      </c>
      <c r="AC1509" s="58">
        <v>0</v>
      </c>
      <c r="AD1509" s="58">
        <v>0</v>
      </c>
      <c r="AE1509" s="58">
        <v>0</v>
      </c>
      <c r="AF1509" s="58" t="s">
        <v>3304</v>
      </c>
    </row>
    <row r="1510" spans="1:32">
      <c r="A1510" s="58" t="s">
        <v>2493</v>
      </c>
      <c r="B1510" s="58" t="s">
        <v>1901</v>
      </c>
      <c r="D1510" s="58" t="s">
        <v>1906</v>
      </c>
      <c r="E1510" s="64">
        <v>41640</v>
      </c>
      <c r="F1510" s="64">
        <v>42004</v>
      </c>
      <c r="G1510" s="58" t="s">
        <v>1903</v>
      </c>
      <c r="H1510" s="58">
        <v>0.21</v>
      </c>
      <c r="I1510" s="58">
        <v>0.21</v>
      </c>
      <c r="J1510" s="58">
        <v>0.21</v>
      </c>
      <c r="K1510" s="58">
        <v>0.21</v>
      </c>
      <c r="L1510" s="58">
        <v>0.21</v>
      </c>
      <c r="M1510" s="58">
        <v>0.68</v>
      </c>
      <c r="N1510" s="58">
        <v>1</v>
      </c>
      <c r="O1510" s="58">
        <v>1</v>
      </c>
      <c r="P1510" s="58">
        <v>1</v>
      </c>
      <c r="Q1510" s="58">
        <v>1</v>
      </c>
      <c r="R1510" s="58">
        <v>0.32</v>
      </c>
      <c r="S1510" s="58">
        <v>0.23</v>
      </c>
      <c r="T1510" s="58">
        <v>0.23</v>
      </c>
      <c r="U1510" s="58">
        <v>0.23</v>
      </c>
      <c r="V1510" s="58">
        <v>0.23</v>
      </c>
      <c r="W1510" s="58">
        <v>0.23</v>
      </c>
      <c r="X1510" s="58">
        <v>0.23</v>
      </c>
      <c r="Y1510" s="58">
        <v>0.23</v>
      </c>
      <c r="Z1510" s="58">
        <v>0.23</v>
      </c>
      <c r="AA1510" s="58">
        <v>0.23</v>
      </c>
      <c r="AB1510" s="58">
        <v>0.23</v>
      </c>
      <c r="AC1510" s="58">
        <v>0.23</v>
      </c>
      <c r="AD1510" s="58">
        <v>0.23</v>
      </c>
      <c r="AE1510" s="58">
        <v>0.21</v>
      </c>
      <c r="AF1510" s="58" t="s">
        <v>3304</v>
      </c>
    </row>
    <row r="1511" spans="1:32">
      <c r="A1511" s="58" t="s">
        <v>2493</v>
      </c>
      <c r="B1511" s="58" t="s">
        <v>1901</v>
      </c>
      <c r="D1511" s="58" t="s">
        <v>1904</v>
      </c>
      <c r="E1511" s="64">
        <v>41640</v>
      </c>
      <c r="F1511" s="64">
        <v>42004</v>
      </c>
      <c r="G1511" s="58" t="s">
        <v>1898</v>
      </c>
      <c r="H1511" s="58">
        <v>0</v>
      </c>
      <c r="I1511" s="58"/>
      <c r="J1511" s="58"/>
      <c r="K1511" s="58"/>
      <c r="L1511" s="58"/>
      <c r="M1511" s="58"/>
      <c r="N1511" s="58"/>
      <c r="O1511" s="58"/>
      <c r="P1511" s="58"/>
      <c r="Q1511" s="58"/>
      <c r="R1511" s="58"/>
      <c r="S1511" s="58"/>
      <c r="T1511" s="58"/>
      <c r="U1511" s="58"/>
      <c r="V1511" s="58"/>
      <c r="W1511" s="58"/>
      <c r="X1511" s="58"/>
      <c r="Y1511" s="58"/>
      <c r="Z1511" s="58"/>
      <c r="AA1511" s="58"/>
      <c r="AB1511" s="58"/>
      <c r="AC1511" s="58"/>
      <c r="AD1511" s="58"/>
      <c r="AE1511" s="58"/>
      <c r="AF1511" s="58" t="s">
        <v>3304</v>
      </c>
    </row>
    <row r="1512" spans="1:32">
      <c r="A1512" s="58" t="s">
        <v>2493</v>
      </c>
      <c r="B1512" s="58" t="s">
        <v>1901</v>
      </c>
      <c r="D1512" s="58" t="s">
        <v>1905</v>
      </c>
      <c r="E1512" s="64">
        <v>41640</v>
      </c>
      <c r="F1512" s="64">
        <v>42004</v>
      </c>
      <c r="G1512" s="58" t="s">
        <v>1898</v>
      </c>
      <c r="H1512" s="58">
        <v>1</v>
      </c>
      <c r="I1512" s="58"/>
      <c r="J1512" s="58"/>
      <c r="K1512" s="58"/>
      <c r="L1512" s="58"/>
      <c r="M1512" s="58"/>
      <c r="N1512" s="58"/>
      <c r="O1512" s="58"/>
      <c r="P1512" s="58"/>
      <c r="Q1512" s="58"/>
      <c r="R1512" s="58"/>
      <c r="S1512" s="58"/>
      <c r="T1512" s="58"/>
      <c r="U1512" s="58"/>
      <c r="V1512" s="58"/>
      <c r="W1512" s="58"/>
      <c r="X1512" s="58"/>
      <c r="Y1512" s="58"/>
      <c r="Z1512" s="58"/>
      <c r="AA1512" s="58"/>
      <c r="AB1512" s="58"/>
      <c r="AC1512" s="58"/>
      <c r="AD1512" s="58"/>
      <c r="AE1512" s="58"/>
      <c r="AF1512" s="58" t="s">
        <v>3304</v>
      </c>
    </row>
    <row r="1513" spans="1:32">
      <c r="A1513" s="58" t="s">
        <v>2494</v>
      </c>
      <c r="B1513" s="58" t="s">
        <v>2</v>
      </c>
      <c r="D1513" s="58" t="s">
        <v>1906</v>
      </c>
      <c r="E1513" s="64">
        <v>41640</v>
      </c>
      <c r="F1513" s="64">
        <v>42004</v>
      </c>
      <c r="G1513" s="58" t="s">
        <v>1903</v>
      </c>
      <c r="H1513" s="58">
        <v>0.1</v>
      </c>
      <c r="I1513" s="58">
        <v>0.1</v>
      </c>
      <c r="J1513" s="58">
        <v>0.1</v>
      </c>
      <c r="K1513" s="58">
        <v>0.1</v>
      </c>
      <c r="L1513" s="58">
        <v>0.1</v>
      </c>
      <c r="M1513" s="58">
        <v>0.1</v>
      </c>
      <c r="N1513" s="58">
        <v>0.3</v>
      </c>
      <c r="O1513" s="58">
        <v>0.7</v>
      </c>
      <c r="P1513" s="58">
        <v>0.7</v>
      </c>
      <c r="Q1513" s="58">
        <v>0.7</v>
      </c>
      <c r="R1513" s="58">
        <v>0.2</v>
      </c>
      <c r="S1513" s="58">
        <v>0.2</v>
      </c>
      <c r="T1513" s="58">
        <v>0.2</v>
      </c>
      <c r="U1513" s="58">
        <v>0.2</v>
      </c>
      <c r="V1513" s="58">
        <v>0.2</v>
      </c>
      <c r="W1513" s="58">
        <v>0.2</v>
      </c>
      <c r="X1513" s="58">
        <v>0.2</v>
      </c>
      <c r="Y1513" s="58">
        <v>0.2</v>
      </c>
      <c r="Z1513" s="58">
        <v>0.2</v>
      </c>
      <c r="AA1513" s="58">
        <v>0.2</v>
      </c>
      <c r="AB1513" s="58">
        <v>0.2</v>
      </c>
      <c r="AC1513" s="58">
        <v>0.2</v>
      </c>
      <c r="AD1513" s="58">
        <v>0.1</v>
      </c>
      <c r="AE1513" s="58">
        <v>0.1</v>
      </c>
      <c r="AF1513" s="58" t="s">
        <v>3304</v>
      </c>
    </row>
    <row r="1514" spans="1:32">
      <c r="A1514" s="58" t="s">
        <v>2494</v>
      </c>
      <c r="B1514" s="58" t="s">
        <v>2</v>
      </c>
      <c r="D1514" s="58" t="s">
        <v>1904</v>
      </c>
      <c r="E1514" s="64">
        <v>41640</v>
      </c>
      <c r="F1514" s="64">
        <v>42004</v>
      </c>
      <c r="G1514" s="58" t="s">
        <v>1898</v>
      </c>
      <c r="H1514" s="58">
        <v>0</v>
      </c>
      <c r="I1514" s="58"/>
      <c r="J1514" s="58"/>
      <c r="K1514" s="58"/>
      <c r="L1514" s="58"/>
      <c r="M1514" s="58"/>
      <c r="N1514" s="58"/>
      <c r="O1514" s="58"/>
      <c r="P1514" s="58"/>
      <c r="Q1514" s="58"/>
      <c r="R1514" s="58"/>
      <c r="S1514" s="58"/>
      <c r="T1514" s="58"/>
      <c r="U1514" s="58"/>
      <c r="V1514" s="58"/>
      <c r="W1514" s="58"/>
      <c r="X1514" s="58"/>
      <c r="Y1514" s="58"/>
      <c r="Z1514" s="58"/>
      <c r="AA1514" s="58"/>
      <c r="AB1514" s="58"/>
      <c r="AC1514" s="58"/>
      <c r="AD1514" s="58"/>
      <c r="AE1514" s="58"/>
      <c r="AF1514" s="58" t="s">
        <v>3304</v>
      </c>
    </row>
    <row r="1515" spans="1:32">
      <c r="A1515" s="58" t="s">
        <v>2494</v>
      </c>
      <c r="B1515" s="58" t="s">
        <v>2</v>
      </c>
      <c r="D1515" s="58" t="s">
        <v>1905</v>
      </c>
      <c r="E1515" s="64">
        <v>41640</v>
      </c>
      <c r="F1515" s="64">
        <v>42004</v>
      </c>
      <c r="G1515" s="58" t="s">
        <v>1898</v>
      </c>
      <c r="H1515" s="58">
        <v>1</v>
      </c>
      <c r="I1515" s="58"/>
      <c r="J1515" s="58"/>
      <c r="K1515" s="58"/>
      <c r="L1515" s="58"/>
      <c r="M1515" s="58"/>
      <c r="N1515" s="58"/>
      <c r="O1515" s="58"/>
      <c r="P1515" s="58"/>
      <c r="Q1515" s="58"/>
      <c r="R1515" s="58"/>
      <c r="S1515" s="58"/>
      <c r="T1515" s="58"/>
      <c r="U1515" s="58"/>
      <c r="V1515" s="58"/>
      <c r="W1515" s="58"/>
      <c r="X1515" s="58"/>
      <c r="Y1515" s="58"/>
      <c r="Z1515" s="58"/>
      <c r="AA1515" s="58"/>
      <c r="AB1515" s="58"/>
      <c r="AC1515" s="58"/>
      <c r="AD1515" s="58"/>
      <c r="AE1515" s="58"/>
      <c r="AF1515" s="58" t="s">
        <v>3304</v>
      </c>
    </row>
    <row r="1516" spans="1:32">
      <c r="A1516" s="58" t="s">
        <v>2494</v>
      </c>
      <c r="B1516" s="58" t="s">
        <v>2</v>
      </c>
      <c r="D1516" s="58" t="s">
        <v>1966</v>
      </c>
      <c r="E1516" s="64">
        <v>41640</v>
      </c>
      <c r="F1516" s="64">
        <v>42004</v>
      </c>
      <c r="G1516" s="58" t="s">
        <v>1903</v>
      </c>
      <c r="H1516" s="58">
        <v>0.1</v>
      </c>
      <c r="I1516" s="58">
        <v>0.1</v>
      </c>
      <c r="J1516" s="58">
        <v>0.1</v>
      </c>
      <c r="K1516" s="58">
        <v>0.1</v>
      </c>
      <c r="L1516" s="58">
        <v>0.1</v>
      </c>
      <c r="M1516" s="58">
        <v>0.3</v>
      </c>
      <c r="N1516" s="58">
        <v>0.7</v>
      </c>
      <c r="O1516" s="58">
        <v>0.7</v>
      </c>
      <c r="P1516" s="58">
        <v>0.7</v>
      </c>
      <c r="Q1516" s="58">
        <v>0.7</v>
      </c>
      <c r="R1516" s="58">
        <v>0.2</v>
      </c>
      <c r="S1516" s="58">
        <v>0.2</v>
      </c>
      <c r="T1516" s="58">
        <v>0.2</v>
      </c>
      <c r="U1516" s="58">
        <v>0.2</v>
      </c>
      <c r="V1516" s="58">
        <v>0.2</v>
      </c>
      <c r="W1516" s="58">
        <v>0.2</v>
      </c>
      <c r="X1516" s="58">
        <v>0.4</v>
      </c>
      <c r="Y1516" s="58">
        <v>0.4</v>
      </c>
      <c r="Z1516" s="58">
        <v>0.2</v>
      </c>
      <c r="AA1516" s="58">
        <v>0.2</v>
      </c>
      <c r="AB1516" s="58">
        <v>0.2</v>
      </c>
      <c r="AC1516" s="58">
        <v>0.2</v>
      </c>
      <c r="AD1516" s="58">
        <v>0.1</v>
      </c>
      <c r="AE1516" s="58">
        <v>0.1</v>
      </c>
      <c r="AF1516" s="58" t="s">
        <v>3304</v>
      </c>
    </row>
    <row r="1517" spans="1:32">
      <c r="A1517" s="58" t="s">
        <v>2495</v>
      </c>
      <c r="B1517" s="58" t="s">
        <v>1901</v>
      </c>
      <c r="D1517" s="58" t="s">
        <v>1897</v>
      </c>
      <c r="E1517" s="64">
        <v>41640</v>
      </c>
      <c r="F1517" s="64">
        <v>42004</v>
      </c>
      <c r="G1517" s="58" t="s">
        <v>1903</v>
      </c>
      <c r="H1517" s="58">
        <v>0</v>
      </c>
      <c r="I1517" s="58">
        <v>0</v>
      </c>
      <c r="J1517" s="58">
        <v>0</v>
      </c>
      <c r="K1517" s="58">
        <v>0</v>
      </c>
      <c r="L1517" s="58">
        <v>0</v>
      </c>
      <c r="M1517" s="58">
        <v>0</v>
      </c>
      <c r="N1517" s="58">
        <v>0</v>
      </c>
      <c r="O1517" s="58">
        <v>0.05</v>
      </c>
      <c r="P1517" s="58">
        <v>0.54</v>
      </c>
      <c r="Q1517" s="58">
        <v>0.54</v>
      </c>
      <c r="R1517" s="58">
        <v>0.26</v>
      </c>
      <c r="S1517" s="58">
        <v>0.26</v>
      </c>
      <c r="T1517" s="58">
        <v>0.05</v>
      </c>
      <c r="U1517" s="58">
        <v>0.54</v>
      </c>
      <c r="V1517" s="58">
        <v>0.54</v>
      </c>
      <c r="W1517" s="58">
        <v>0.26</v>
      </c>
      <c r="X1517" s="58">
        <v>0.26</v>
      </c>
      <c r="Y1517" s="58">
        <v>0.26</v>
      </c>
      <c r="Z1517" s="58">
        <v>0.05</v>
      </c>
      <c r="AA1517" s="58">
        <v>0.05</v>
      </c>
      <c r="AB1517" s="58">
        <v>0</v>
      </c>
      <c r="AC1517" s="58">
        <v>0</v>
      </c>
      <c r="AD1517" s="58">
        <v>0</v>
      </c>
      <c r="AE1517" s="58">
        <v>0</v>
      </c>
      <c r="AF1517" s="58" t="s">
        <v>3304</v>
      </c>
    </row>
    <row r="1518" spans="1:32">
      <c r="A1518" s="58" t="s">
        <v>2496</v>
      </c>
      <c r="B1518" s="58" t="s">
        <v>2</v>
      </c>
      <c r="D1518" s="58" t="s">
        <v>2335</v>
      </c>
      <c r="E1518" s="64">
        <v>41640</v>
      </c>
      <c r="F1518" s="64">
        <v>42004</v>
      </c>
      <c r="G1518" s="58" t="s">
        <v>1903</v>
      </c>
      <c r="H1518" s="58">
        <v>0</v>
      </c>
      <c r="I1518" s="58">
        <v>0</v>
      </c>
      <c r="J1518" s="58">
        <v>0</v>
      </c>
      <c r="K1518" s="58">
        <v>0</v>
      </c>
      <c r="L1518" s="58">
        <v>0</v>
      </c>
      <c r="M1518" s="58">
        <v>0</v>
      </c>
      <c r="N1518" s="58">
        <v>0</v>
      </c>
      <c r="O1518" s="58">
        <v>0.05</v>
      </c>
      <c r="P1518" s="58">
        <v>0.5</v>
      </c>
      <c r="Q1518" s="58">
        <v>0.5</v>
      </c>
      <c r="R1518" s="58">
        <v>0.2</v>
      </c>
      <c r="S1518" s="58">
        <v>0.2</v>
      </c>
      <c r="T1518" s="58">
        <v>0.05</v>
      </c>
      <c r="U1518" s="58">
        <v>0.5</v>
      </c>
      <c r="V1518" s="58">
        <v>0.5</v>
      </c>
      <c r="W1518" s="58">
        <v>0.2</v>
      </c>
      <c r="X1518" s="58">
        <v>0.2</v>
      </c>
      <c r="Y1518" s="58">
        <v>0.2</v>
      </c>
      <c r="Z1518" s="58">
        <v>0.05</v>
      </c>
      <c r="AA1518" s="58">
        <v>0.05</v>
      </c>
      <c r="AB1518" s="58">
        <v>0</v>
      </c>
      <c r="AC1518" s="58">
        <v>0</v>
      </c>
      <c r="AD1518" s="58">
        <v>0</v>
      </c>
      <c r="AE1518" s="58">
        <v>0</v>
      </c>
      <c r="AF1518" s="58" t="s">
        <v>3304</v>
      </c>
    </row>
    <row r="1519" spans="1:32">
      <c r="A1519" s="58" t="s">
        <v>2496</v>
      </c>
      <c r="B1519" s="58" t="s">
        <v>2</v>
      </c>
      <c r="D1519" s="58" t="s">
        <v>1904</v>
      </c>
      <c r="E1519" s="64">
        <v>41640</v>
      </c>
      <c r="F1519" s="64">
        <v>42004</v>
      </c>
      <c r="G1519" s="58" t="s">
        <v>1898</v>
      </c>
      <c r="H1519" s="58">
        <v>0</v>
      </c>
      <c r="I1519" s="58"/>
      <c r="J1519" s="58"/>
      <c r="K1519" s="58"/>
      <c r="L1519" s="58"/>
      <c r="M1519" s="58"/>
      <c r="N1519" s="58"/>
      <c r="O1519" s="58"/>
      <c r="P1519" s="58"/>
      <c r="Q1519" s="58"/>
      <c r="R1519" s="58"/>
      <c r="S1519" s="58"/>
      <c r="T1519" s="58"/>
      <c r="U1519" s="58"/>
      <c r="V1519" s="58"/>
      <c r="W1519" s="58"/>
      <c r="X1519" s="58"/>
      <c r="Y1519" s="58"/>
      <c r="Z1519" s="58"/>
      <c r="AA1519" s="58"/>
      <c r="AB1519" s="58"/>
      <c r="AC1519" s="58"/>
      <c r="AD1519" s="58"/>
      <c r="AE1519" s="58"/>
      <c r="AF1519" s="58" t="s">
        <v>3304</v>
      </c>
    </row>
    <row r="1520" spans="1:32">
      <c r="A1520" s="58" t="s">
        <v>2496</v>
      </c>
      <c r="B1520" s="58" t="s">
        <v>2</v>
      </c>
      <c r="D1520" s="58" t="s">
        <v>1905</v>
      </c>
      <c r="E1520" s="64">
        <v>41640</v>
      </c>
      <c r="F1520" s="64">
        <v>42004</v>
      </c>
      <c r="G1520" s="58" t="s">
        <v>1898</v>
      </c>
      <c r="H1520" s="58">
        <v>1</v>
      </c>
      <c r="I1520" s="58"/>
      <c r="J1520" s="58"/>
      <c r="K1520" s="58"/>
      <c r="L1520" s="58"/>
      <c r="M1520" s="58"/>
      <c r="N1520" s="58"/>
      <c r="O1520" s="58"/>
      <c r="P1520" s="58"/>
      <c r="Q1520" s="58"/>
      <c r="R1520" s="58"/>
      <c r="S1520" s="58"/>
      <c r="T1520" s="58"/>
      <c r="U1520" s="58"/>
      <c r="V1520" s="58"/>
      <c r="W1520" s="58"/>
      <c r="X1520" s="58"/>
      <c r="Y1520" s="58"/>
      <c r="Z1520" s="58"/>
      <c r="AA1520" s="58"/>
      <c r="AB1520" s="58"/>
      <c r="AC1520" s="58"/>
      <c r="AD1520" s="58"/>
      <c r="AE1520" s="58"/>
      <c r="AF1520" s="58" t="s">
        <v>3304</v>
      </c>
    </row>
    <row r="1521" spans="1:32">
      <c r="A1521" s="58" t="s">
        <v>2497</v>
      </c>
      <c r="B1521" s="58" t="s">
        <v>2114</v>
      </c>
      <c r="D1521" s="58" t="s">
        <v>1897</v>
      </c>
      <c r="E1521" s="64">
        <v>41640</v>
      </c>
      <c r="F1521" s="64">
        <v>42004</v>
      </c>
      <c r="G1521" s="58" t="s">
        <v>1898</v>
      </c>
      <c r="H1521" s="58">
        <v>1</v>
      </c>
      <c r="I1521" s="58"/>
      <c r="J1521" s="58"/>
      <c r="K1521" s="58"/>
      <c r="L1521" s="58"/>
      <c r="M1521" s="58"/>
      <c r="N1521" s="58"/>
      <c r="O1521" s="58"/>
      <c r="P1521" s="58"/>
      <c r="Q1521" s="58"/>
      <c r="R1521" s="58"/>
      <c r="S1521" s="58"/>
      <c r="T1521" s="58"/>
      <c r="U1521" s="58"/>
      <c r="V1521" s="58"/>
      <c r="W1521" s="58"/>
      <c r="X1521" s="58"/>
      <c r="Y1521" s="58"/>
      <c r="Z1521" s="58"/>
      <c r="AA1521" s="58"/>
      <c r="AB1521" s="58"/>
      <c r="AC1521" s="58"/>
      <c r="AD1521" s="58"/>
      <c r="AE1521" s="58"/>
      <c r="AF1521" s="58" t="s">
        <v>3304</v>
      </c>
    </row>
    <row r="1522" spans="1:32">
      <c r="A1522" s="58" t="s">
        <v>2498</v>
      </c>
      <c r="B1522" s="58" t="s">
        <v>1913</v>
      </c>
      <c r="C1522" s="58" t="s">
        <v>1914</v>
      </c>
      <c r="D1522" s="58" t="s">
        <v>1906</v>
      </c>
      <c r="E1522" s="64">
        <v>41640</v>
      </c>
      <c r="F1522" s="64">
        <v>42004</v>
      </c>
      <c r="G1522" s="58" t="s">
        <v>1903</v>
      </c>
      <c r="H1522" s="58">
        <v>21.111000000000001</v>
      </c>
      <c r="I1522" s="58">
        <v>21.111000000000001</v>
      </c>
      <c r="J1522" s="58">
        <v>21.111000000000001</v>
      </c>
      <c r="K1522" s="58">
        <v>21.111000000000001</v>
      </c>
      <c r="L1522" s="58">
        <v>21.111000000000001</v>
      </c>
      <c r="M1522" s="58">
        <v>21.111000000000001</v>
      </c>
      <c r="N1522" s="58">
        <v>21.111000000000001</v>
      </c>
      <c r="O1522" s="58">
        <v>21.111000000000001</v>
      </c>
      <c r="P1522" s="58">
        <v>21.111000000000001</v>
      </c>
      <c r="Q1522" s="58">
        <v>23.332999999999998</v>
      </c>
      <c r="R1522" s="58">
        <v>23.332999999999998</v>
      </c>
      <c r="S1522" s="58">
        <v>23.332999999999998</v>
      </c>
      <c r="T1522" s="58">
        <v>23.332999999999998</v>
      </c>
      <c r="U1522" s="58">
        <v>23.332999999999998</v>
      </c>
      <c r="V1522" s="58">
        <v>23.332999999999998</v>
      </c>
      <c r="W1522" s="58">
        <v>23.332999999999998</v>
      </c>
      <c r="X1522" s="58">
        <v>21.111000000000001</v>
      </c>
      <c r="Y1522" s="58">
        <v>21.111000000000001</v>
      </c>
      <c r="Z1522" s="58">
        <v>21.111000000000001</v>
      </c>
      <c r="AA1522" s="58">
        <v>21.111000000000001</v>
      </c>
      <c r="AB1522" s="58">
        <v>21.111000000000001</v>
      </c>
      <c r="AC1522" s="58">
        <v>21.111000000000001</v>
      </c>
      <c r="AD1522" s="58">
        <v>21.111000000000001</v>
      </c>
      <c r="AE1522" s="58">
        <v>21.111000000000001</v>
      </c>
      <c r="AF1522" s="58" t="s">
        <v>3304</v>
      </c>
    </row>
    <row r="1523" spans="1:32">
      <c r="A1523" s="58" t="s">
        <v>2498</v>
      </c>
      <c r="B1523" s="58" t="s">
        <v>1913</v>
      </c>
      <c r="C1523" s="58" t="s">
        <v>1914</v>
      </c>
      <c r="D1523" s="58" t="s">
        <v>1930</v>
      </c>
      <c r="E1523" s="64">
        <v>41640</v>
      </c>
      <c r="F1523" s="64">
        <v>42004</v>
      </c>
      <c r="G1523" s="58" t="s">
        <v>1898</v>
      </c>
      <c r="H1523" s="58">
        <v>21.111000000000001</v>
      </c>
      <c r="I1523" s="58"/>
      <c r="J1523" s="58"/>
      <c r="K1523" s="58"/>
      <c r="L1523" s="58"/>
      <c r="M1523" s="58"/>
      <c r="N1523" s="58"/>
      <c r="O1523" s="58"/>
      <c r="P1523" s="58"/>
      <c r="Q1523" s="58"/>
      <c r="R1523" s="58"/>
      <c r="S1523" s="58"/>
      <c r="T1523" s="58"/>
      <c r="U1523" s="58"/>
      <c r="V1523" s="58"/>
      <c r="W1523" s="58"/>
      <c r="X1523" s="58"/>
      <c r="Y1523" s="58"/>
      <c r="Z1523" s="58"/>
      <c r="AA1523" s="58"/>
      <c r="AB1523" s="58"/>
      <c r="AC1523" s="58"/>
      <c r="AD1523" s="58"/>
      <c r="AE1523" s="58"/>
      <c r="AF1523" s="58" t="s">
        <v>3304</v>
      </c>
    </row>
    <row r="1524" spans="1:32">
      <c r="A1524" s="58" t="s">
        <v>2499</v>
      </c>
      <c r="B1524" s="58" t="s">
        <v>1913</v>
      </c>
      <c r="C1524" s="58" t="s">
        <v>1914</v>
      </c>
      <c r="D1524" s="58" t="s">
        <v>1906</v>
      </c>
      <c r="E1524" s="64">
        <v>41640</v>
      </c>
      <c r="F1524" s="64">
        <v>42004</v>
      </c>
      <c r="G1524" s="58" t="s">
        <v>1903</v>
      </c>
      <c r="H1524" s="58">
        <v>21.111000000000001</v>
      </c>
      <c r="I1524" s="58">
        <v>21.111000000000001</v>
      </c>
      <c r="J1524" s="58">
        <v>21.111000000000001</v>
      </c>
      <c r="K1524" s="58">
        <v>21.111000000000001</v>
      </c>
      <c r="L1524" s="58">
        <v>21.111000000000001</v>
      </c>
      <c r="M1524" s="58">
        <v>21.111000000000001</v>
      </c>
      <c r="N1524" s="58">
        <v>21.111000000000001</v>
      </c>
      <c r="O1524" s="58">
        <v>21.111000000000001</v>
      </c>
      <c r="P1524" s="58">
        <v>21.111000000000001</v>
      </c>
      <c r="Q1524" s="58">
        <v>18.888999999999999</v>
      </c>
      <c r="R1524" s="58">
        <v>18.888999999999999</v>
      </c>
      <c r="S1524" s="58">
        <v>18.888999999999999</v>
      </c>
      <c r="T1524" s="58">
        <v>18.888999999999999</v>
      </c>
      <c r="U1524" s="58">
        <v>18.888999999999999</v>
      </c>
      <c r="V1524" s="58">
        <v>18.888999999999999</v>
      </c>
      <c r="W1524" s="58">
        <v>18.888999999999999</v>
      </c>
      <c r="X1524" s="58">
        <v>21.111000000000001</v>
      </c>
      <c r="Y1524" s="58">
        <v>21.111000000000001</v>
      </c>
      <c r="Z1524" s="58">
        <v>21.111000000000001</v>
      </c>
      <c r="AA1524" s="58">
        <v>21.111000000000001</v>
      </c>
      <c r="AB1524" s="58">
        <v>21.111000000000001</v>
      </c>
      <c r="AC1524" s="58">
        <v>21.111000000000001</v>
      </c>
      <c r="AD1524" s="58">
        <v>21.111000000000001</v>
      </c>
      <c r="AE1524" s="58">
        <v>21.111000000000001</v>
      </c>
      <c r="AF1524" s="58" t="s">
        <v>3304</v>
      </c>
    </row>
    <row r="1525" spans="1:32">
      <c r="A1525" s="58" t="s">
        <v>2499</v>
      </c>
      <c r="B1525" s="58" t="s">
        <v>1913</v>
      </c>
      <c r="C1525" s="58" t="s">
        <v>1914</v>
      </c>
      <c r="D1525" s="58" t="s">
        <v>1930</v>
      </c>
      <c r="E1525" s="64">
        <v>41640</v>
      </c>
      <c r="F1525" s="64">
        <v>42004</v>
      </c>
      <c r="G1525" s="58" t="s">
        <v>1898</v>
      </c>
      <c r="H1525" s="58">
        <v>21.111000000000001</v>
      </c>
      <c r="I1525" s="58"/>
      <c r="J1525" s="58"/>
      <c r="K1525" s="58"/>
      <c r="L1525" s="58"/>
      <c r="M1525" s="58"/>
      <c r="N1525" s="58"/>
      <c r="O1525" s="58"/>
      <c r="P1525" s="58"/>
      <c r="Q1525" s="58"/>
      <c r="R1525" s="58"/>
      <c r="S1525" s="58"/>
      <c r="T1525" s="58"/>
      <c r="U1525" s="58"/>
      <c r="V1525" s="58"/>
      <c r="W1525" s="58"/>
      <c r="X1525" s="58"/>
      <c r="Y1525" s="58"/>
      <c r="Z1525" s="58"/>
      <c r="AA1525" s="58"/>
      <c r="AB1525" s="58"/>
      <c r="AC1525" s="58"/>
      <c r="AD1525" s="58"/>
      <c r="AE1525" s="58"/>
      <c r="AF1525" s="58" t="s">
        <v>3304</v>
      </c>
    </row>
    <row r="1526" spans="1:32">
      <c r="A1526" s="58" t="s">
        <v>2500</v>
      </c>
      <c r="B1526" s="58" t="s">
        <v>2</v>
      </c>
      <c r="D1526" s="58" t="s">
        <v>1897</v>
      </c>
      <c r="E1526" s="64">
        <v>41640</v>
      </c>
      <c r="F1526" s="64">
        <v>42004</v>
      </c>
      <c r="G1526" s="58" t="s">
        <v>1903</v>
      </c>
      <c r="H1526" s="58">
        <v>0</v>
      </c>
      <c r="I1526" s="58">
        <v>0</v>
      </c>
      <c r="J1526" s="58">
        <v>0</v>
      </c>
      <c r="K1526" s="58">
        <v>0</v>
      </c>
      <c r="L1526" s="58">
        <v>0</v>
      </c>
      <c r="M1526" s="58">
        <v>0</v>
      </c>
      <c r="N1526" s="58">
        <v>0</v>
      </c>
      <c r="O1526" s="58">
        <v>0</v>
      </c>
      <c r="P1526" s="58">
        <v>1</v>
      </c>
      <c r="Q1526" s="58">
        <v>1</v>
      </c>
      <c r="R1526" s="58">
        <v>1</v>
      </c>
      <c r="S1526" s="58">
        <v>1</v>
      </c>
      <c r="T1526" s="58">
        <v>1</v>
      </c>
      <c r="U1526" s="58">
        <v>1</v>
      </c>
      <c r="V1526" s="58">
        <v>1</v>
      </c>
      <c r="W1526" s="58">
        <v>1</v>
      </c>
      <c r="X1526" s="58">
        <v>1</v>
      </c>
      <c r="Y1526" s="58">
        <v>1</v>
      </c>
      <c r="Z1526" s="58">
        <v>0</v>
      </c>
      <c r="AA1526" s="58">
        <v>0</v>
      </c>
      <c r="AB1526" s="58">
        <v>0</v>
      </c>
      <c r="AC1526" s="58">
        <v>0</v>
      </c>
      <c r="AD1526" s="58">
        <v>0</v>
      </c>
      <c r="AE1526" s="58">
        <v>0</v>
      </c>
      <c r="AF1526" s="58" t="s">
        <v>3304</v>
      </c>
    </row>
    <row r="1527" spans="1:32">
      <c r="A1527" s="58" t="s">
        <v>2501</v>
      </c>
      <c r="B1527" s="58" t="s">
        <v>2</v>
      </c>
      <c r="D1527" s="58" t="s">
        <v>1906</v>
      </c>
      <c r="E1527" s="64">
        <v>41640</v>
      </c>
      <c r="F1527" s="64">
        <v>42004</v>
      </c>
      <c r="G1527" s="58" t="s">
        <v>1903</v>
      </c>
      <c r="H1527" s="58">
        <v>0.2</v>
      </c>
      <c r="I1527" s="58">
        <v>0.2</v>
      </c>
      <c r="J1527" s="58">
        <v>0.2</v>
      </c>
      <c r="K1527" s="58">
        <v>0.2</v>
      </c>
      <c r="L1527" s="58">
        <v>0.2</v>
      </c>
      <c r="M1527" s="58">
        <v>0.2</v>
      </c>
      <c r="N1527" s="58">
        <v>0.2</v>
      </c>
      <c r="O1527" s="58">
        <v>0.3</v>
      </c>
      <c r="P1527" s="58">
        <v>0.5</v>
      </c>
      <c r="Q1527" s="58">
        <v>0.5</v>
      </c>
      <c r="R1527" s="58">
        <v>0.5</v>
      </c>
      <c r="S1527" s="58">
        <v>0.5</v>
      </c>
      <c r="T1527" s="58">
        <v>0.5</v>
      </c>
      <c r="U1527" s="58">
        <v>0.5</v>
      </c>
      <c r="V1527" s="58">
        <v>0.5</v>
      </c>
      <c r="W1527" s="58">
        <v>0.5</v>
      </c>
      <c r="X1527" s="58">
        <v>0.5</v>
      </c>
      <c r="Y1527" s="58">
        <v>0.3</v>
      </c>
      <c r="Z1527" s="58">
        <v>0.2</v>
      </c>
      <c r="AA1527" s="58">
        <v>0.2</v>
      </c>
      <c r="AB1527" s="58">
        <v>0.2</v>
      </c>
      <c r="AC1527" s="58">
        <v>0.2</v>
      </c>
      <c r="AD1527" s="58">
        <v>0.2</v>
      </c>
      <c r="AE1527" s="58">
        <v>0.2</v>
      </c>
      <c r="AF1527" s="58" t="s">
        <v>3304</v>
      </c>
    </row>
    <row r="1528" spans="1:32">
      <c r="A1528" s="58" t="s">
        <v>2501</v>
      </c>
      <c r="B1528" s="58" t="s">
        <v>2</v>
      </c>
      <c r="D1528" s="58" t="s">
        <v>1904</v>
      </c>
      <c r="E1528" s="64">
        <v>41640</v>
      </c>
      <c r="F1528" s="64">
        <v>42004</v>
      </c>
      <c r="G1528" s="58" t="s">
        <v>1898</v>
      </c>
      <c r="H1528" s="58">
        <v>0</v>
      </c>
      <c r="I1528" s="58"/>
      <c r="J1528" s="58"/>
      <c r="K1528" s="58"/>
      <c r="L1528" s="58"/>
      <c r="M1528" s="58"/>
      <c r="N1528" s="58"/>
      <c r="O1528" s="58"/>
      <c r="P1528" s="58"/>
      <c r="Q1528" s="58"/>
      <c r="R1528" s="58"/>
      <c r="S1528" s="58"/>
      <c r="T1528" s="58"/>
      <c r="U1528" s="58"/>
      <c r="V1528" s="58"/>
      <c r="W1528" s="58"/>
      <c r="X1528" s="58"/>
      <c r="Y1528" s="58"/>
      <c r="Z1528" s="58"/>
      <c r="AA1528" s="58"/>
      <c r="AB1528" s="58"/>
      <c r="AC1528" s="58"/>
      <c r="AD1528" s="58"/>
      <c r="AE1528" s="58"/>
      <c r="AF1528" s="58" t="s">
        <v>3304</v>
      </c>
    </row>
    <row r="1529" spans="1:32">
      <c r="A1529" s="58" t="s">
        <v>2501</v>
      </c>
      <c r="B1529" s="58" t="s">
        <v>2</v>
      </c>
      <c r="D1529" s="58" t="s">
        <v>1905</v>
      </c>
      <c r="E1529" s="64">
        <v>41640</v>
      </c>
      <c r="F1529" s="64">
        <v>42004</v>
      </c>
      <c r="G1529" s="58" t="s">
        <v>1898</v>
      </c>
      <c r="H1529" s="58">
        <v>1</v>
      </c>
      <c r="I1529" s="58"/>
      <c r="J1529" s="58"/>
      <c r="K1529" s="58"/>
      <c r="L1529" s="58"/>
      <c r="M1529" s="58"/>
      <c r="N1529" s="58"/>
      <c r="O1529" s="58"/>
      <c r="P1529" s="58"/>
      <c r="Q1529" s="58"/>
      <c r="R1529" s="58"/>
      <c r="S1529" s="58"/>
      <c r="T1529" s="58"/>
      <c r="U1529" s="58"/>
      <c r="V1529" s="58"/>
      <c r="W1529" s="58"/>
      <c r="X1529" s="58"/>
      <c r="Y1529" s="58"/>
      <c r="Z1529" s="58"/>
      <c r="AA1529" s="58"/>
      <c r="AB1529" s="58"/>
      <c r="AC1529" s="58"/>
      <c r="AD1529" s="58"/>
      <c r="AE1529" s="58"/>
      <c r="AF1529" s="58" t="s">
        <v>3304</v>
      </c>
    </row>
    <row r="1530" spans="1:32">
      <c r="A1530" s="58" t="s">
        <v>2501</v>
      </c>
      <c r="B1530" s="58" t="s">
        <v>2</v>
      </c>
      <c r="D1530" s="58" t="s">
        <v>1966</v>
      </c>
      <c r="E1530" s="64">
        <v>41640</v>
      </c>
      <c r="F1530" s="64">
        <v>42004</v>
      </c>
      <c r="G1530" s="58" t="s">
        <v>1903</v>
      </c>
      <c r="H1530" s="58">
        <v>0.2</v>
      </c>
      <c r="I1530" s="58">
        <v>0.2</v>
      </c>
      <c r="J1530" s="58">
        <v>0.2</v>
      </c>
      <c r="K1530" s="58">
        <v>0.2</v>
      </c>
      <c r="L1530" s="58">
        <v>0.2</v>
      </c>
      <c r="M1530" s="58">
        <v>0.2</v>
      </c>
      <c r="N1530" s="58">
        <v>0.3</v>
      </c>
      <c r="O1530" s="58">
        <v>0.4</v>
      </c>
      <c r="P1530" s="58">
        <v>1</v>
      </c>
      <c r="Q1530" s="58">
        <v>1</v>
      </c>
      <c r="R1530" s="58">
        <v>1</v>
      </c>
      <c r="S1530" s="58">
        <v>1</v>
      </c>
      <c r="T1530" s="58">
        <v>0.5</v>
      </c>
      <c r="U1530" s="58">
        <v>1</v>
      </c>
      <c r="V1530" s="58">
        <v>1</v>
      </c>
      <c r="W1530" s="58">
        <v>1</v>
      </c>
      <c r="X1530" s="58">
        <v>1</v>
      </c>
      <c r="Y1530" s="58">
        <v>0.4</v>
      </c>
      <c r="Z1530" s="58">
        <v>0.3</v>
      </c>
      <c r="AA1530" s="58">
        <v>0.2</v>
      </c>
      <c r="AB1530" s="58">
        <v>0.2</v>
      </c>
      <c r="AC1530" s="58">
        <v>0.2</v>
      </c>
      <c r="AD1530" s="58">
        <v>0.2</v>
      </c>
      <c r="AE1530" s="58">
        <v>0.2</v>
      </c>
      <c r="AF1530" s="58" t="s">
        <v>3304</v>
      </c>
    </row>
    <row r="1531" spans="1:32">
      <c r="A1531" s="58" t="s">
        <v>2502</v>
      </c>
      <c r="B1531" s="58" t="s">
        <v>1901</v>
      </c>
      <c r="D1531" s="58" t="s">
        <v>1906</v>
      </c>
      <c r="E1531" s="64">
        <v>41640</v>
      </c>
      <c r="F1531" s="64">
        <v>42004</v>
      </c>
      <c r="G1531" s="58" t="s">
        <v>1903</v>
      </c>
      <c r="H1531" s="58">
        <v>0.33</v>
      </c>
      <c r="I1531" s="58">
        <v>0.33</v>
      </c>
      <c r="J1531" s="58">
        <v>0.33</v>
      </c>
      <c r="K1531" s="58">
        <v>0.33</v>
      </c>
      <c r="L1531" s="58">
        <v>0.33</v>
      </c>
      <c r="M1531" s="58">
        <v>0.38</v>
      </c>
      <c r="N1531" s="58">
        <v>0.38</v>
      </c>
      <c r="O1531" s="58">
        <v>0.43</v>
      </c>
      <c r="P1531" s="58">
        <v>0.63</v>
      </c>
      <c r="Q1531" s="58">
        <v>0.63</v>
      </c>
      <c r="R1531" s="58">
        <v>0.63</v>
      </c>
      <c r="S1531" s="58">
        <v>0.63</v>
      </c>
      <c r="T1531" s="58">
        <v>0.63</v>
      </c>
      <c r="U1531" s="58">
        <v>0.63</v>
      </c>
      <c r="V1531" s="58">
        <v>0.63</v>
      </c>
      <c r="W1531" s="58">
        <v>0.63</v>
      </c>
      <c r="X1531" s="58">
        <v>0.63</v>
      </c>
      <c r="Y1531" s="58">
        <v>0.63</v>
      </c>
      <c r="Z1531" s="58">
        <v>0.48</v>
      </c>
      <c r="AA1531" s="58">
        <v>0.48</v>
      </c>
      <c r="AB1531" s="58">
        <v>0.48</v>
      </c>
      <c r="AC1531" s="58">
        <v>0.48</v>
      </c>
      <c r="AD1531" s="58">
        <v>0.33</v>
      </c>
      <c r="AE1531" s="58">
        <v>0.33</v>
      </c>
      <c r="AF1531" s="58" t="s">
        <v>3304</v>
      </c>
    </row>
    <row r="1532" spans="1:32">
      <c r="A1532" s="58" t="s">
        <v>2502</v>
      </c>
      <c r="B1532" s="58" t="s">
        <v>1901</v>
      </c>
      <c r="D1532" s="58" t="s">
        <v>1904</v>
      </c>
      <c r="E1532" s="64">
        <v>41640</v>
      </c>
      <c r="F1532" s="64">
        <v>42004</v>
      </c>
      <c r="G1532" s="58" t="s">
        <v>1898</v>
      </c>
      <c r="H1532" s="58">
        <v>0</v>
      </c>
      <c r="I1532" s="58"/>
      <c r="J1532" s="58"/>
      <c r="K1532" s="58"/>
      <c r="L1532" s="58"/>
      <c r="M1532" s="58"/>
      <c r="N1532" s="58"/>
      <c r="O1532" s="58"/>
      <c r="P1532" s="58"/>
      <c r="Q1532" s="58"/>
      <c r="R1532" s="58"/>
      <c r="S1532" s="58"/>
      <c r="T1532" s="58"/>
      <c r="U1532" s="58"/>
      <c r="V1532" s="58"/>
      <c r="W1532" s="58"/>
      <c r="X1532" s="58"/>
      <c r="Y1532" s="58"/>
      <c r="Z1532" s="58"/>
      <c r="AA1532" s="58"/>
      <c r="AB1532" s="58"/>
      <c r="AC1532" s="58"/>
      <c r="AD1532" s="58"/>
      <c r="AE1532" s="58"/>
      <c r="AF1532" s="58" t="s">
        <v>3304</v>
      </c>
    </row>
    <row r="1533" spans="1:32">
      <c r="A1533" s="58" t="s">
        <v>2502</v>
      </c>
      <c r="B1533" s="58" t="s">
        <v>1901</v>
      </c>
      <c r="D1533" s="58" t="s">
        <v>1905</v>
      </c>
      <c r="E1533" s="64">
        <v>41640</v>
      </c>
      <c r="F1533" s="64">
        <v>42004</v>
      </c>
      <c r="G1533" s="58" t="s">
        <v>1898</v>
      </c>
      <c r="H1533" s="58">
        <v>1</v>
      </c>
      <c r="I1533" s="58"/>
      <c r="J1533" s="58"/>
      <c r="K1533" s="58"/>
      <c r="L1533" s="58"/>
      <c r="M1533" s="58"/>
      <c r="N1533" s="58"/>
      <c r="O1533" s="58"/>
      <c r="P1533" s="58"/>
      <c r="Q1533" s="58"/>
      <c r="R1533" s="58"/>
      <c r="S1533" s="58"/>
      <c r="T1533" s="58"/>
      <c r="U1533" s="58"/>
      <c r="V1533" s="58"/>
      <c r="W1533" s="58"/>
      <c r="X1533" s="58"/>
      <c r="Y1533" s="58"/>
      <c r="Z1533" s="58"/>
      <c r="AA1533" s="58"/>
      <c r="AB1533" s="58"/>
      <c r="AC1533" s="58"/>
      <c r="AD1533" s="58"/>
      <c r="AE1533" s="58"/>
      <c r="AF1533" s="58" t="s">
        <v>3304</v>
      </c>
    </row>
    <row r="1534" spans="1:32">
      <c r="A1534" s="58" t="s">
        <v>2502</v>
      </c>
      <c r="B1534" s="58" t="s">
        <v>1901</v>
      </c>
      <c r="D1534" s="58" t="s">
        <v>1966</v>
      </c>
      <c r="E1534" s="64">
        <v>41640</v>
      </c>
      <c r="F1534" s="64">
        <v>42004</v>
      </c>
      <c r="G1534" s="58" t="s">
        <v>1903</v>
      </c>
      <c r="H1534" s="58">
        <v>0.33</v>
      </c>
      <c r="I1534" s="58">
        <v>0.33</v>
      </c>
      <c r="J1534" s="58">
        <v>0.33</v>
      </c>
      <c r="K1534" s="58">
        <v>0.33</v>
      </c>
      <c r="L1534" s="58">
        <v>0.33</v>
      </c>
      <c r="M1534" s="58">
        <v>0.38</v>
      </c>
      <c r="N1534" s="58">
        <v>0.38</v>
      </c>
      <c r="O1534" s="58">
        <v>0.43</v>
      </c>
      <c r="P1534" s="58">
        <v>0.43</v>
      </c>
      <c r="Q1534" s="58">
        <v>0.43</v>
      </c>
      <c r="R1534" s="58">
        <v>1</v>
      </c>
      <c r="S1534" s="58">
        <v>1</v>
      </c>
      <c r="T1534" s="58">
        <v>0.94</v>
      </c>
      <c r="U1534" s="58">
        <v>1</v>
      </c>
      <c r="V1534" s="58">
        <v>1</v>
      </c>
      <c r="W1534" s="58">
        <v>1</v>
      </c>
      <c r="X1534" s="58">
        <v>1</v>
      </c>
      <c r="Y1534" s="58">
        <v>0.75</v>
      </c>
      <c r="Z1534" s="58">
        <v>0.63</v>
      </c>
      <c r="AA1534" s="58">
        <v>0.63</v>
      </c>
      <c r="AB1534" s="58">
        <v>0.48</v>
      </c>
      <c r="AC1534" s="58">
        <v>0.48</v>
      </c>
      <c r="AD1534" s="58">
        <v>0.33</v>
      </c>
      <c r="AE1534" s="58">
        <v>0.33</v>
      </c>
      <c r="AF1534" s="58" t="s">
        <v>3304</v>
      </c>
    </row>
    <row r="1535" spans="1:32">
      <c r="A1535" s="58" t="s">
        <v>2503</v>
      </c>
      <c r="B1535" s="58" t="s">
        <v>1896</v>
      </c>
      <c r="D1535" s="58" t="s">
        <v>1897</v>
      </c>
      <c r="E1535" s="64">
        <v>41640</v>
      </c>
      <c r="F1535" s="64">
        <v>42004</v>
      </c>
      <c r="G1535" s="58" t="s">
        <v>1898</v>
      </c>
      <c r="H1535" s="58">
        <v>1</v>
      </c>
      <c r="I1535" s="58"/>
      <c r="J1535" s="58"/>
      <c r="K1535" s="58"/>
      <c r="L1535" s="58"/>
      <c r="M1535" s="58"/>
      <c r="N1535" s="58"/>
      <c r="O1535" s="58"/>
      <c r="P1535" s="58"/>
      <c r="Q1535" s="58"/>
      <c r="R1535" s="58"/>
      <c r="S1535" s="58"/>
      <c r="T1535" s="58"/>
      <c r="U1535" s="58"/>
      <c r="V1535" s="58"/>
      <c r="W1535" s="58"/>
      <c r="X1535" s="58"/>
      <c r="Y1535" s="58"/>
      <c r="Z1535" s="58"/>
      <c r="AA1535" s="58"/>
      <c r="AB1535" s="58"/>
      <c r="AC1535" s="58"/>
      <c r="AD1535" s="58"/>
      <c r="AE1535" s="58"/>
      <c r="AF1535" s="58" t="s">
        <v>3304</v>
      </c>
    </row>
    <row r="1536" spans="1:32">
      <c r="A1536" s="58" t="s">
        <v>2504</v>
      </c>
      <c r="B1536" s="58" t="s">
        <v>1913</v>
      </c>
      <c r="C1536" s="58" t="s">
        <v>1914</v>
      </c>
      <c r="D1536" s="58" t="s">
        <v>1906</v>
      </c>
      <c r="E1536" s="64">
        <v>41640</v>
      </c>
      <c r="F1536" s="64">
        <v>42004</v>
      </c>
      <c r="G1536" s="58" t="s">
        <v>1903</v>
      </c>
      <c r="H1536" s="58">
        <v>21.111000000000001</v>
      </c>
      <c r="I1536" s="58">
        <v>21.111000000000001</v>
      </c>
      <c r="J1536" s="58">
        <v>21.111000000000001</v>
      </c>
      <c r="K1536" s="58">
        <v>21.111000000000001</v>
      </c>
      <c r="L1536" s="58">
        <v>21.111000000000001</v>
      </c>
      <c r="M1536" s="58">
        <v>21.111000000000001</v>
      </c>
      <c r="N1536" s="58">
        <v>21.111000000000001</v>
      </c>
      <c r="O1536" s="58">
        <v>21.111000000000001</v>
      </c>
      <c r="P1536" s="58">
        <v>21.111000000000001</v>
      </c>
      <c r="Q1536" s="58">
        <v>23.332999999999998</v>
      </c>
      <c r="R1536" s="58">
        <v>23.332999999999998</v>
      </c>
      <c r="S1536" s="58">
        <v>23.332999999999998</v>
      </c>
      <c r="T1536" s="58">
        <v>23.332999999999998</v>
      </c>
      <c r="U1536" s="58">
        <v>23.332999999999998</v>
      </c>
      <c r="V1536" s="58">
        <v>23.332999999999998</v>
      </c>
      <c r="W1536" s="58">
        <v>23.332999999999998</v>
      </c>
      <c r="X1536" s="58">
        <v>21.111000000000001</v>
      </c>
      <c r="Y1536" s="58">
        <v>21.111000000000001</v>
      </c>
      <c r="Z1536" s="58">
        <v>21.111000000000001</v>
      </c>
      <c r="AA1536" s="58">
        <v>21.111000000000001</v>
      </c>
      <c r="AB1536" s="58">
        <v>21.111000000000001</v>
      </c>
      <c r="AC1536" s="58">
        <v>21.111000000000001</v>
      </c>
      <c r="AD1536" s="58">
        <v>21.111000000000001</v>
      </c>
      <c r="AE1536" s="58">
        <v>21.111000000000001</v>
      </c>
      <c r="AF1536" s="58" t="s">
        <v>3304</v>
      </c>
    </row>
    <row r="1537" spans="1:32">
      <c r="A1537" s="58" t="s">
        <v>2504</v>
      </c>
      <c r="B1537" s="58" t="s">
        <v>1913</v>
      </c>
      <c r="C1537" s="58" t="s">
        <v>1914</v>
      </c>
      <c r="D1537" s="58" t="s">
        <v>1930</v>
      </c>
      <c r="E1537" s="64">
        <v>41640</v>
      </c>
      <c r="F1537" s="64">
        <v>42004</v>
      </c>
      <c r="G1537" s="58" t="s">
        <v>1898</v>
      </c>
      <c r="H1537" s="58">
        <v>21.111000000000001</v>
      </c>
      <c r="I1537" s="58"/>
      <c r="J1537" s="58"/>
      <c r="K1537" s="58"/>
      <c r="L1537" s="58"/>
      <c r="M1537" s="58"/>
      <c r="N1537" s="58"/>
      <c r="O1537" s="58"/>
      <c r="P1537" s="58"/>
      <c r="Q1537" s="58"/>
      <c r="R1537" s="58"/>
      <c r="S1537" s="58"/>
      <c r="T1537" s="58"/>
      <c r="U1537" s="58"/>
      <c r="V1537" s="58"/>
      <c r="W1537" s="58"/>
      <c r="X1537" s="58"/>
      <c r="Y1537" s="58"/>
      <c r="Z1537" s="58"/>
      <c r="AA1537" s="58"/>
      <c r="AB1537" s="58"/>
      <c r="AC1537" s="58"/>
      <c r="AD1537" s="58"/>
      <c r="AE1537" s="58"/>
      <c r="AF1537" s="58" t="s">
        <v>3304</v>
      </c>
    </row>
    <row r="1538" spans="1:32">
      <c r="A1538" s="58" t="s">
        <v>2505</v>
      </c>
      <c r="B1538" s="58" t="s">
        <v>1913</v>
      </c>
      <c r="C1538" s="58" t="s">
        <v>1914</v>
      </c>
      <c r="D1538" s="58" t="s">
        <v>1906</v>
      </c>
      <c r="E1538" s="64">
        <v>41640</v>
      </c>
      <c r="F1538" s="64">
        <v>42004</v>
      </c>
      <c r="G1538" s="58" t="s">
        <v>1903</v>
      </c>
      <c r="H1538" s="58">
        <v>21.111000000000001</v>
      </c>
      <c r="I1538" s="58">
        <v>21.111000000000001</v>
      </c>
      <c r="J1538" s="58">
        <v>21.111000000000001</v>
      </c>
      <c r="K1538" s="58">
        <v>21.111000000000001</v>
      </c>
      <c r="L1538" s="58">
        <v>21.111000000000001</v>
      </c>
      <c r="M1538" s="58">
        <v>21.111000000000001</v>
      </c>
      <c r="N1538" s="58">
        <v>21.111000000000001</v>
      </c>
      <c r="O1538" s="58">
        <v>21.111000000000001</v>
      </c>
      <c r="P1538" s="58">
        <v>21.111000000000001</v>
      </c>
      <c r="Q1538" s="58">
        <v>18.888999999999999</v>
      </c>
      <c r="R1538" s="58">
        <v>18.888999999999999</v>
      </c>
      <c r="S1538" s="58">
        <v>18.888999999999999</v>
      </c>
      <c r="T1538" s="58">
        <v>18.888999999999999</v>
      </c>
      <c r="U1538" s="58">
        <v>18.888999999999999</v>
      </c>
      <c r="V1538" s="58">
        <v>18.888999999999999</v>
      </c>
      <c r="W1538" s="58">
        <v>18.888999999999999</v>
      </c>
      <c r="X1538" s="58">
        <v>21.111000000000001</v>
      </c>
      <c r="Y1538" s="58">
        <v>21.111000000000001</v>
      </c>
      <c r="Z1538" s="58">
        <v>21.111000000000001</v>
      </c>
      <c r="AA1538" s="58">
        <v>21.111000000000001</v>
      </c>
      <c r="AB1538" s="58">
        <v>21.111000000000001</v>
      </c>
      <c r="AC1538" s="58">
        <v>21.111000000000001</v>
      </c>
      <c r="AD1538" s="58">
        <v>21.111000000000001</v>
      </c>
      <c r="AE1538" s="58">
        <v>21.111000000000001</v>
      </c>
      <c r="AF1538" s="58" t="s">
        <v>3304</v>
      </c>
    </row>
    <row r="1539" spans="1:32">
      <c r="A1539" s="58" t="s">
        <v>2505</v>
      </c>
      <c r="B1539" s="58" t="s">
        <v>1913</v>
      </c>
      <c r="C1539" s="58" t="s">
        <v>1914</v>
      </c>
      <c r="D1539" s="58" t="s">
        <v>1930</v>
      </c>
      <c r="E1539" s="64">
        <v>41640</v>
      </c>
      <c r="F1539" s="64">
        <v>42004</v>
      </c>
      <c r="G1539" s="58" t="s">
        <v>1898</v>
      </c>
      <c r="H1539" s="58">
        <v>21.111000000000001</v>
      </c>
      <c r="I1539" s="58"/>
      <c r="J1539" s="58"/>
      <c r="K1539" s="58"/>
      <c r="L1539" s="58"/>
      <c r="M1539" s="58"/>
      <c r="N1539" s="58"/>
      <c r="O1539" s="58"/>
      <c r="P1539" s="58"/>
      <c r="Q1539" s="58"/>
      <c r="R1539" s="58"/>
      <c r="S1539" s="58"/>
      <c r="T1539" s="58"/>
      <c r="U1539" s="58"/>
      <c r="V1539" s="58"/>
      <c r="W1539" s="58"/>
      <c r="X1539" s="58"/>
      <c r="Y1539" s="58"/>
      <c r="Z1539" s="58"/>
      <c r="AA1539" s="58"/>
      <c r="AB1539" s="58"/>
      <c r="AC1539" s="58"/>
      <c r="AD1539" s="58"/>
      <c r="AE1539" s="58"/>
      <c r="AF1539" s="58" t="s">
        <v>3304</v>
      </c>
    </row>
    <row r="1540" spans="1:32">
      <c r="A1540" s="58" t="s">
        <v>2506</v>
      </c>
      <c r="B1540" s="58" t="s">
        <v>1913</v>
      </c>
      <c r="C1540" s="58" t="s">
        <v>1914</v>
      </c>
      <c r="D1540" s="58" t="s">
        <v>1897</v>
      </c>
      <c r="E1540" s="64">
        <v>41640</v>
      </c>
      <c r="F1540" s="64">
        <v>42004</v>
      </c>
      <c r="G1540" s="58" t="s">
        <v>1898</v>
      </c>
      <c r="H1540" s="58">
        <v>7.2</v>
      </c>
      <c r="I1540" s="58"/>
      <c r="J1540" s="58"/>
      <c r="K1540" s="58"/>
      <c r="L1540" s="58"/>
      <c r="M1540" s="58"/>
      <c r="N1540" s="58"/>
      <c r="O1540" s="58"/>
      <c r="P1540" s="58"/>
      <c r="Q1540" s="58"/>
      <c r="R1540" s="58"/>
      <c r="S1540" s="58"/>
      <c r="T1540" s="58"/>
      <c r="U1540" s="58"/>
      <c r="V1540" s="58"/>
      <c r="W1540" s="58"/>
      <c r="X1540" s="58"/>
      <c r="Y1540" s="58"/>
      <c r="Z1540" s="58"/>
      <c r="AA1540" s="58"/>
      <c r="AB1540" s="58"/>
      <c r="AC1540" s="58"/>
      <c r="AD1540" s="58"/>
      <c r="AE1540" s="58"/>
      <c r="AF1540" s="58" t="s">
        <v>3304</v>
      </c>
    </row>
    <row r="1541" spans="1:32">
      <c r="A1541" s="58" t="s">
        <v>2507</v>
      </c>
      <c r="B1541" s="58" t="s">
        <v>1910</v>
      </c>
      <c r="D1541" s="58" t="s">
        <v>1897</v>
      </c>
      <c r="E1541" s="64">
        <v>41640</v>
      </c>
      <c r="F1541" s="64">
        <v>42004</v>
      </c>
      <c r="G1541" s="58" t="s">
        <v>1898</v>
      </c>
      <c r="H1541" s="58">
        <v>0.05</v>
      </c>
      <c r="I1541" s="58"/>
      <c r="J1541" s="58"/>
      <c r="K1541" s="58"/>
      <c r="L1541" s="58"/>
      <c r="M1541" s="58"/>
      <c r="N1541" s="58"/>
      <c r="O1541" s="58"/>
      <c r="P1541" s="58"/>
      <c r="Q1541" s="58"/>
      <c r="R1541" s="58"/>
      <c r="S1541" s="58"/>
      <c r="T1541" s="58"/>
      <c r="U1541" s="58"/>
      <c r="V1541" s="58"/>
      <c r="W1541" s="58"/>
      <c r="X1541" s="58"/>
      <c r="Y1541" s="58"/>
      <c r="Z1541" s="58"/>
      <c r="AA1541" s="58"/>
      <c r="AB1541" s="58"/>
      <c r="AC1541" s="58"/>
      <c r="AD1541" s="58"/>
      <c r="AE1541" s="58"/>
      <c r="AF1541" s="58" t="s">
        <v>3304</v>
      </c>
    </row>
    <row r="1542" spans="1:32">
      <c r="A1542" s="58" t="s">
        <v>2508</v>
      </c>
      <c r="B1542" s="58" t="s">
        <v>1901</v>
      </c>
      <c r="C1542" s="58" t="s">
        <v>1914</v>
      </c>
      <c r="D1542" s="58" t="s">
        <v>1897</v>
      </c>
      <c r="E1542" s="64">
        <v>41640</v>
      </c>
      <c r="F1542" s="64">
        <v>42004</v>
      </c>
      <c r="G1542" s="58" t="s">
        <v>1898</v>
      </c>
      <c r="H1542" s="58">
        <v>82.22</v>
      </c>
      <c r="I1542" s="58"/>
      <c r="J1542" s="58"/>
      <c r="K1542" s="58"/>
      <c r="L1542" s="58"/>
      <c r="M1542" s="58"/>
      <c r="N1542" s="58"/>
      <c r="O1542" s="58"/>
      <c r="P1542" s="58"/>
      <c r="Q1542" s="58"/>
      <c r="R1542" s="58"/>
      <c r="S1542" s="58"/>
      <c r="T1542" s="58"/>
      <c r="U1542" s="58"/>
      <c r="V1542" s="58"/>
      <c r="W1542" s="58"/>
      <c r="X1542" s="58"/>
      <c r="Y1542" s="58"/>
      <c r="Z1542" s="58"/>
      <c r="AA1542" s="58"/>
      <c r="AB1542" s="58"/>
      <c r="AC1542" s="58"/>
      <c r="AD1542" s="58"/>
      <c r="AE1542" s="58"/>
      <c r="AF1542" s="58" t="s">
        <v>3304</v>
      </c>
    </row>
    <row r="1543" spans="1:32">
      <c r="A1543" s="58" t="s">
        <v>2509</v>
      </c>
      <c r="B1543" s="58" t="s">
        <v>1910</v>
      </c>
      <c r="D1543" s="58" t="s">
        <v>1897</v>
      </c>
      <c r="E1543" s="64">
        <v>41640</v>
      </c>
      <c r="F1543" s="64">
        <v>42004</v>
      </c>
      <c r="G1543" s="58" t="s">
        <v>1898</v>
      </c>
      <c r="H1543" s="58">
        <v>0.2</v>
      </c>
      <c r="I1543" s="58"/>
      <c r="J1543" s="58"/>
      <c r="K1543" s="58"/>
      <c r="L1543" s="58"/>
      <c r="M1543" s="58"/>
      <c r="N1543" s="58"/>
      <c r="O1543" s="58"/>
      <c r="P1543" s="58"/>
      <c r="Q1543" s="58"/>
      <c r="R1543" s="58"/>
      <c r="S1543" s="58"/>
      <c r="T1543" s="58"/>
      <c r="U1543" s="58"/>
      <c r="V1543" s="58"/>
      <c r="W1543" s="58"/>
      <c r="X1543" s="58"/>
      <c r="Y1543" s="58"/>
      <c r="Z1543" s="58"/>
      <c r="AA1543" s="58"/>
      <c r="AB1543" s="58"/>
      <c r="AC1543" s="58"/>
      <c r="AD1543" s="58"/>
      <c r="AE1543" s="58"/>
      <c r="AF1543" s="58" t="s">
        <v>3304</v>
      </c>
    </row>
    <row r="1544" spans="1:32">
      <c r="A1544" s="58" t="s">
        <v>2510</v>
      </c>
      <c r="B1544" s="58" t="s">
        <v>1910</v>
      </c>
      <c r="C1544" s="58" t="s">
        <v>1914</v>
      </c>
      <c r="D1544" s="58" t="s">
        <v>1897</v>
      </c>
      <c r="E1544" s="64">
        <v>41640</v>
      </c>
      <c r="F1544" s="64">
        <v>42004</v>
      </c>
      <c r="G1544" s="58" t="s">
        <v>1898</v>
      </c>
      <c r="H1544" s="58">
        <v>60</v>
      </c>
      <c r="I1544" s="58"/>
      <c r="J1544" s="58"/>
      <c r="K1544" s="58"/>
      <c r="L1544" s="58"/>
      <c r="M1544" s="58"/>
      <c r="N1544" s="58"/>
      <c r="O1544" s="58"/>
      <c r="P1544" s="58"/>
      <c r="Q1544" s="58"/>
      <c r="R1544" s="58"/>
      <c r="S1544" s="58"/>
      <c r="T1544" s="58"/>
      <c r="U1544" s="58"/>
      <c r="V1544" s="58"/>
      <c r="W1544" s="58"/>
      <c r="X1544" s="58"/>
      <c r="Y1544" s="58"/>
      <c r="Z1544" s="58"/>
      <c r="AA1544" s="58"/>
      <c r="AB1544" s="58"/>
      <c r="AC1544" s="58"/>
      <c r="AD1544" s="58"/>
      <c r="AE1544" s="58"/>
      <c r="AF1544" s="58" t="s">
        <v>3304</v>
      </c>
    </row>
    <row r="1545" spans="1:32">
      <c r="A1545" s="58" t="s">
        <v>2511</v>
      </c>
      <c r="B1545" s="58" t="s">
        <v>1910</v>
      </c>
      <c r="C1545" s="58" t="s">
        <v>1914</v>
      </c>
      <c r="D1545" s="58" t="s">
        <v>1897</v>
      </c>
      <c r="E1545" s="64">
        <v>41640</v>
      </c>
      <c r="F1545" s="64">
        <v>42004</v>
      </c>
      <c r="G1545" s="58" t="s">
        <v>1898</v>
      </c>
      <c r="H1545" s="58">
        <v>21.1</v>
      </c>
      <c r="I1545" s="58"/>
      <c r="J1545" s="58"/>
      <c r="K1545" s="58"/>
      <c r="L1545" s="58"/>
      <c r="M1545" s="58"/>
      <c r="N1545" s="58"/>
      <c r="O1545" s="58"/>
      <c r="P1545" s="58"/>
      <c r="Q1545" s="58"/>
      <c r="R1545" s="58"/>
      <c r="S1545" s="58"/>
      <c r="T1545" s="58"/>
      <c r="U1545" s="58"/>
      <c r="V1545" s="58"/>
      <c r="W1545" s="58"/>
      <c r="X1545" s="58"/>
      <c r="Y1545" s="58"/>
      <c r="Z1545" s="58"/>
      <c r="AA1545" s="58"/>
      <c r="AB1545" s="58"/>
      <c r="AC1545" s="58"/>
      <c r="AD1545" s="58"/>
      <c r="AE1545" s="58"/>
      <c r="AF1545" s="58" t="s">
        <v>3304</v>
      </c>
    </row>
    <row r="1546" spans="1:32">
      <c r="A1546" s="58" t="s">
        <v>2512</v>
      </c>
      <c r="B1546" s="58" t="s">
        <v>1901</v>
      </c>
      <c r="C1546" s="58" t="s">
        <v>1914</v>
      </c>
      <c r="D1546" s="58" t="s">
        <v>1897</v>
      </c>
      <c r="E1546" s="64">
        <v>41640</v>
      </c>
      <c r="F1546" s="64">
        <v>42004</v>
      </c>
      <c r="G1546" s="58" t="s">
        <v>1898</v>
      </c>
      <c r="H1546" s="58">
        <v>60</v>
      </c>
      <c r="I1546" s="58"/>
      <c r="J1546" s="58"/>
      <c r="K1546" s="58"/>
      <c r="L1546" s="58"/>
      <c r="M1546" s="58"/>
      <c r="N1546" s="58"/>
      <c r="O1546" s="58"/>
      <c r="P1546" s="58"/>
      <c r="Q1546" s="58"/>
      <c r="R1546" s="58"/>
      <c r="S1546" s="58"/>
      <c r="T1546" s="58"/>
      <c r="U1546" s="58"/>
      <c r="V1546" s="58"/>
      <c r="W1546" s="58"/>
      <c r="X1546" s="58"/>
      <c r="Y1546" s="58"/>
      <c r="Z1546" s="58"/>
      <c r="AA1546" s="58"/>
      <c r="AB1546" s="58"/>
      <c r="AC1546" s="58"/>
      <c r="AD1546" s="58"/>
      <c r="AE1546" s="58"/>
      <c r="AF1546" s="58" t="s">
        <v>3304</v>
      </c>
    </row>
    <row r="1547" spans="1:32">
      <c r="A1547" s="58" t="s">
        <v>2513</v>
      </c>
      <c r="B1547" s="58" t="s">
        <v>1901</v>
      </c>
      <c r="C1547" s="58" t="s">
        <v>1914</v>
      </c>
      <c r="D1547" s="58" t="s">
        <v>1897</v>
      </c>
      <c r="E1547" s="64">
        <v>41640</v>
      </c>
      <c r="F1547" s="64">
        <v>42004</v>
      </c>
      <c r="G1547" s="58" t="s">
        <v>1898</v>
      </c>
      <c r="H1547" s="58">
        <v>60</v>
      </c>
      <c r="I1547" s="58"/>
      <c r="J1547" s="58"/>
      <c r="K1547" s="58"/>
      <c r="L1547" s="58"/>
      <c r="M1547" s="58"/>
      <c r="N1547" s="58"/>
      <c r="O1547" s="58"/>
      <c r="P1547" s="58"/>
      <c r="Q1547" s="58"/>
      <c r="R1547" s="58"/>
      <c r="S1547" s="58"/>
      <c r="T1547" s="58"/>
      <c r="U1547" s="58"/>
      <c r="V1547" s="58"/>
      <c r="W1547" s="58"/>
      <c r="X1547" s="58"/>
      <c r="Y1547" s="58"/>
      <c r="Z1547" s="58"/>
      <c r="AA1547" s="58"/>
      <c r="AB1547" s="58"/>
      <c r="AC1547" s="58"/>
      <c r="AD1547" s="58"/>
      <c r="AE1547" s="58"/>
      <c r="AF1547" s="58" t="s">
        <v>3304</v>
      </c>
    </row>
    <row r="1548" spans="1:32">
      <c r="A1548" s="58" t="s">
        <v>2514</v>
      </c>
      <c r="B1548" s="58" t="s">
        <v>1910</v>
      </c>
      <c r="C1548" s="58" t="s">
        <v>1914</v>
      </c>
      <c r="D1548" s="58" t="s">
        <v>1897</v>
      </c>
      <c r="E1548" s="64">
        <v>41640</v>
      </c>
      <c r="F1548" s="64">
        <v>42004</v>
      </c>
      <c r="G1548" s="58" t="s">
        <v>1898</v>
      </c>
      <c r="H1548" s="58">
        <v>60</v>
      </c>
      <c r="I1548" s="58"/>
      <c r="J1548" s="58"/>
      <c r="K1548" s="58"/>
      <c r="L1548" s="58"/>
      <c r="M1548" s="58"/>
      <c r="N1548" s="58"/>
      <c r="O1548" s="58"/>
      <c r="P1548" s="58"/>
      <c r="Q1548" s="58"/>
      <c r="R1548" s="58"/>
      <c r="S1548" s="58"/>
      <c r="T1548" s="58"/>
      <c r="U1548" s="58"/>
      <c r="V1548" s="58"/>
      <c r="W1548" s="58"/>
      <c r="X1548" s="58"/>
      <c r="Y1548" s="58"/>
      <c r="Z1548" s="58"/>
      <c r="AA1548" s="58"/>
      <c r="AB1548" s="58"/>
      <c r="AC1548" s="58"/>
      <c r="AD1548" s="58"/>
      <c r="AE1548" s="58"/>
      <c r="AF1548" s="58" t="s">
        <v>3304</v>
      </c>
    </row>
    <row r="1549" spans="1:32">
      <c r="A1549" s="58" t="s">
        <v>2515</v>
      </c>
      <c r="B1549" s="58" t="s">
        <v>1910</v>
      </c>
      <c r="C1549" s="58" t="s">
        <v>1914</v>
      </c>
      <c r="D1549" s="58" t="s">
        <v>1897</v>
      </c>
      <c r="E1549" s="64">
        <v>41640</v>
      </c>
      <c r="F1549" s="64">
        <v>42004</v>
      </c>
      <c r="G1549" s="58" t="s">
        <v>1898</v>
      </c>
      <c r="H1549" s="58">
        <v>60</v>
      </c>
      <c r="I1549" s="58"/>
      <c r="J1549" s="58"/>
      <c r="K1549" s="58"/>
      <c r="L1549" s="58"/>
      <c r="M1549" s="58"/>
      <c r="N1549" s="58"/>
      <c r="O1549" s="58"/>
      <c r="P1549" s="58"/>
      <c r="Q1549" s="58"/>
      <c r="R1549" s="58"/>
      <c r="S1549" s="58"/>
      <c r="T1549" s="58"/>
      <c r="U1549" s="58"/>
      <c r="V1549" s="58"/>
      <c r="W1549" s="58"/>
      <c r="X1549" s="58"/>
      <c r="Y1549" s="58"/>
      <c r="Z1549" s="58"/>
      <c r="AA1549" s="58"/>
      <c r="AB1549" s="58"/>
      <c r="AC1549" s="58"/>
      <c r="AD1549" s="58"/>
      <c r="AE1549" s="58"/>
      <c r="AF1549" s="58" t="s">
        <v>3304</v>
      </c>
    </row>
    <row r="1550" spans="1:32">
      <c r="A1550" s="58" t="s">
        <v>2516</v>
      </c>
      <c r="B1550" s="58" t="s">
        <v>1896</v>
      </c>
      <c r="D1550" s="58" t="s">
        <v>1906</v>
      </c>
      <c r="E1550" s="64">
        <v>41640</v>
      </c>
      <c r="F1550" s="64">
        <v>42004</v>
      </c>
      <c r="G1550" s="58" t="s">
        <v>1903</v>
      </c>
      <c r="H1550" s="58">
        <v>0</v>
      </c>
      <c r="I1550" s="58">
        <v>0</v>
      </c>
      <c r="J1550" s="58">
        <v>0</v>
      </c>
      <c r="K1550" s="58">
        <v>0</v>
      </c>
      <c r="L1550" s="58">
        <v>0</v>
      </c>
      <c r="M1550" s="58">
        <v>0</v>
      </c>
      <c r="N1550" s="58">
        <v>1</v>
      </c>
      <c r="O1550" s="58">
        <v>1</v>
      </c>
      <c r="P1550" s="58">
        <v>1</v>
      </c>
      <c r="Q1550" s="58">
        <v>0</v>
      </c>
      <c r="R1550" s="58">
        <v>0</v>
      </c>
      <c r="S1550" s="58">
        <v>0</v>
      </c>
      <c r="T1550" s="58">
        <v>0</v>
      </c>
      <c r="U1550" s="58">
        <v>0</v>
      </c>
      <c r="V1550" s="58">
        <v>0</v>
      </c>
      <c r="W1550" s="58">
        <v>0</v>
      </c>
      <c r="X1550" s="58">
        <v>1</v>
      </c>
      <c r="Y1550" s="58">
        <v>1</v>
      </c>
      <c r="Z1550" s="58">
        <v>1</v>
      </c>
      <c r="AA1550" s="58">
        <v>1</v>
      </c>
      <c r="AB1550" s="58">
        <v>1</v>
      </c>
      <c r="AC1550" s="58">
        <v>1</v>
      </c>
      <c r="AD1550" s="58">
        <v>0</v>
      </c>
      <c r="AE1550" s="58">
        <v>0</v>
      </c>
      <c r="AF1550" s="58" t="s">
        <v>3304</v>
      </c>
    </row>
    <row r="1551" spans="1:32">
      <c r="A1551" s="58" t="s">
        <v>2516</v>
      </c>
      <c r="B1551" s="58" t="s">
        <v>1896</v>
      </c>
      <c r="D1551" s="58" t="s">
        <v>1930</v>
      </c>
      <c r="E1551" s="64">
        <v>41640</v>
      </c>
      <c r="F1551" s="64">
        <v>42004</v>
      </c>
      <c r="G1551" s="58" t="s">
        <v>1898</v>
      </c>
      <c r="H1551" s="58">
        <v>0</v>
      </c>
      <c r="I1551" s="58"/>
      <c r="J1551" s="58"/>
      <c r="K1551" s="58"/>
      <c r="L1551" s="58"/>
      <c r="M1551" s="58"/>
      <c r="N1551" s="58"/>
      <c r="O1551" s="58"/>
      <c r="P1551" s="58"/>
      <c r="Q1551" s="58"/>
      <c r="R1551" s="58"/>
      <c r="S1551" s="58"/>
      <c r="T1551" s="58"/>
      <c r="U1551" s="58"/>
      <c r="V1551" s="58"/>
      <c r="W1551" s="58"/>
      <c r="X1551" s="58"/>
      <c r="Y1551" s="58"/>
      <c r="Z1551" s="58"/>
      <c r="AA1551" s="58"/>
      <c r="AB1551" s="58"/>
      <c r="AC1551" s="58"/>
      <c r="AD1551" s="58"/>
      <c r="AE1551" s="58"/>
      <c r="AF1551" s="58" t="s">
        <v>3304</v>
      </c>
    </row>
    <row r="1552" spans="1:32">
      <c r="A1552" s="58" t="s">
        <v>2517</v>
      </c>
      <c r="B1552" s="58" t="s">
        <v>1913</v>
      </c>
      <c r="C1552" s="58" t="s">
        <v>1914</v>
      </c>
      <c r="D1552" s="58" t="s">
        <v>1897</v>
      </c>
      <c r="E1552" s="64">
        <v>41640</v>
      </c>
      <c r="F1552" s="64">
        <v>42004</v>
      </c>
      <c r="G1552" s="58" t="s">
        <v>1898</v>
      </c>
      <c r="H1552" s="58">
        <v>23.332999999999998</v>
      </c>
      <c r="I1552" s="58"/>
      <c r="J1552" s="58"/>
      <c r="K1552" s="58"/>
      <c r="L1552" s="58"/>
      <c r="M1552" s="58"/>
      <c r="N1552" s="58"/>
      <c r="O1552" s="58"/>
      <c r="P1552" s="58"/>
      <c r="Q1552" s="58"/>
      <c r="R1552" s="58"/>
      <c r="S1552" s="58"/>
      <c r="T1552" s="58"/>
      <c r="U1552" s="58"/>
      <c r="V1552" s="58"/>
      <c r="W1552" s="58"/>
      <c r="X1552" s="58"/>
      <c r="Y1552" s="58"/>
      <c r="Z1552" s="58"/>
      <c r="AA1552" s="58"/>
      <c r="AB1552" s="58"/>
      <c r="AC1552" s="58"/>
      <c r="AD1552" s="58"/>
      <c r="AE1552" s="58"/>
      <c r="AF1552" s="58" t="s">
        <v>3304</v>
      </c>
    </row>
    <row r="1553" spans="1:32">
      <c r="A1553" s="58" t="s">
        <v>2518</v>
      </c>
      <c r="B1553" s="58" t="s">
        <v>1913</v>
      </c>
      <c r="C1553" s="58" t="s">
        <v>1914</v>
      </c>
      <c r="D1553" s="58" t="s">
        <v>1897</v>
      </c>
      <c r="E1553" s="64">
        <v>41640</v>
      </c>
      <c r="F1553" s="64">
        <v>42004</v>
      </c>
      <c r="G1553" s="58" t="s">
        <v>1898</v>
      </c>
      <c r="H1553" s="58">
        <v>18.888999999999999</v>
      </c>
      <c r="I1553" s="58"/>
      <c r="J1553" s="58"/>
      <c r="K1553" s="58"/>
      <c r="L1553" s="58"/>
      <c r="M1553" s="58"/>
      <c r="N1553" s="58"/>
      <c r="O1553" s="58"/>
      <c r="P1553" s="58"/>
      <c r="Q1553" s="58"/>
      <c r="R1553" s="58"/>
      <c r="S1553" s="58"/>
      <c r="T1553" s="58"/>
      <c r="U1553" s="58"/>
      <c r="V1553" s="58"/>
      <c r="W1553" s="58"/>
      <c r="X1553" s="58"/>
      <c r="Y1553" s="58"/>
      <c r="Z1553" s="58"/>
      <c r="AA1553" s="58"/>
      <c r="AB1553" s="58"/>
      <c r="AC1553" s="58"/>
      <c r="AD1553" s="58"/>
      <c r="AE1553" s="58"/>
      <c r="AF1553" s="58" t="s">
        <v>3304</v>
      </c>
    </row>
    <row r="1554" spans="1:32">
      <c r="A1554" s="58" t="s">
        <v>2519</v>
      </c>
      <c r="B1554" s="58" t="s">
        <v>1899</v>
      </c>
      <c r="C1554" s="58" t="s">
        <v>1900</v>
      </c>
      <c r="D1554" s="58" t="s">
        <v>1897</v>
      </c>
      <c r="E1554" s="64">
        <v>41640</v>
      </c>
      <c r="F1554" s="64">
        <v>42004</v>
      </c>
      <c r="G1554" s="58" t="s">
        <v>1898</v>
      </c>
      <c r="H1554" s="58">
        <v>120</v>
      </c>
      <c r="I1554" s="58"/>
      <c r="J1554" s="58"/>
      <c r="K1554" s="58"/>
      <c r="L1554" s="58"/>
      <c r="M1554" s="58"/>
      <c r="N1554" s="58"/>
      <c r="O1554" s="58"/>
      <c r="P1554" s="58"/>
      <c r="Q1554" s="58"/>
      <c r="R1554" s="58"/>
      <c r="S1554" s="58"/>
      <c r="T1554" s="58"/>
      <c r="U1554" s="58"/>
      <c r="V1554" s="58"/>
      <c r="W1554" s="58"/>
      <c r="X1554" s="58"/>
      <c r="Y1554" s="58"/>
      <c r="Z1554" s="58"/>
      <c r="AA1554" s="58"/>
      <c r="AB1554" s="58"/>
      <c r="AC1554" s="58"/>
      <c r="AD1554" s="58"/>
      <c r="AE1554" s="58"/>
      <c r="AF1554" s="58" t="s">
        <v>3304</v>
      </c>
    </row>
    <row r="1555" spans="1:32">
      <c r="A1555" s="58" t="s">
        <v>2520</v>
      </c>
      <c r="B1555" s="58" t="s">
        <v>1896</v>
      </c>
      <c r="C1555" s="58" t="s">
        <v>1900</v>
      </c>
      <c r="D1555" s="58" t="s">
        <v>1897</v>
      </c>
      <c r="E1555" s="64">
        <v>41640</v>
      </c>
      <c r="F1555" s="64">
        <v>42004</v>
      </c>
      <c r="G1555" s="58" t="s">
        <v>1898</v>
      </c>
      <c r="H1555" s="58">
        <v>0.2</v>
      </c>
      <c r="I1555" s="58"/>
      <c r="J1555" s="58"/>
      <c r="K1555" s="58"/>
      <c r="L1555" s="58"/>
      <c r="M1555" s="58"/>
      <c r="N1555" s="58"/>
      <c r="O1555" s="58"/>
      <c r="P1555" s="58"/>
      <c r="Q1555" s="58"/>
      <c r="R1555" s="58"/>
      <c r="S1555" s="58"/>
      <c r="T1555" s="58"/>
      <c r="U1555" s="58"/>
      <c r="V1555" s="58"/>
      <c r="W1555" s="58"/>
      <c r="X1555" s="58"/>
      <c r="Y1555" s="58"/>
      <c r="Z1555" s="58"/>
      <c r="AA1555" s="58"/>
      <c r="AB1555" s="58"/>
      <c r="AC1555" s="58"/>
      <c r="AD1555" s="58"/>
      <c r="AE1555" s="58"/>
      <c r="AF1555" s="58" t="s">
        <v>3304</v>
      </c>
    </row>
    <row r="1556" spans="1:32">
      <c r="A1556" s="58" t="s">
        <v>2521</v>
      </c>
      <c r="B1556" s="58" t="s">
        <v>1896</v>
      </c>
      <c r="D1556" s="58" t="s">
        <v>1897</v>
      </c>
      <c r="E1556" s="64">
        <v>41640</v>
      </c>
      <c r="F1556" s="64">
        <v>42004</v>
      </c>
      <c r="G1556" s="58" t="s">
        <v>1898</v>
      </c>
      <c r="H1556" s="58">
        <v>0</v>
      </c>
      <c r="I1556" s="58"/>
      <c r="J1556" s="58"/>
      <c r="K1556" s="58"/>
      <c r="L1556" s="58"/>
      <c r="M1556" s="58"/>
      <c r="N1556" s="58"/>
      <c r="O1556" s="58"/>
      <c r="P1556" s="58"/>
      <c r="Q1556" s="58"/>
      <c r="R1556" s="58"/>
      <c r="S1556" s="58"/>
      <c r="T1556" s="58"/>
      <c r="U1556" s="58"/>
      <c r="V1556" s="58"/>
      <c r="W1556" s="58"/>
      <c r="X1556" s="58"/>
      <c r="Y1556" s="58"/>
      <c r="Z1556" s="58"/>
      <c r="AA1556" s="58"/>
      <c r="AB1556" s="58"/>
      <c r="AC1556" s="58"/>
      <c r="AD1556" s="58"/>
      <c r="AE1556" s="58"/>
      <c r="AF1556" s="58" t="s">
        <v>3304</v>
      </c>
    </row>
    <row r="1557" spans="1:32">
      <c r="A1557" s="58" t="s">
        <v>2522</v>
      </c>
      <c r="B1557" s="58" t="s">
        <v>1896</v>
      </c>
      <c r="D1557" s="58" t="s">
        <v>1897</v>
      </c>
      <c r="E1557" s="64">
        <v>41640</v>
      </c>
      <c r="F1557" s="64">
        <v>42004</v>
      </c>
      <c r="G1557" s="58" t="s">
        <v>1898</v>
      </c>
      <c r="H1557" s="58">
        <v>1</v>
      </c>
      <c r="I1557" s="58"/>
      <c r="J1557" s="58"/>
      <c r="K1557" s="58"/>
      <c r="L1557" s="58"/>
      <c r="M1557" s="58"/>
      <c r="N1557" s="58"/>
      <c r="O1557" s="58"/>
      <c r="P1557" s="58"/>
      <c r="Q1557" s="58"/>
      <c r="R1557" s="58"/>
      <c r="S1557" s="58"/>
      <c r="T1557" s="58"/>
      <c r="U1557" s="58"/>
      <c r="V1557" s="58"/>
      <c r="W1557" s="58"/>
      <c r="X1557" s="58"/>
      <c r="Y1557" s="58"/>
      <c r="Z1557" s="58"/>
      <c r="AA1557" s="58"/>
      <c r="AB1557" s="58"/>
      <c r="AC1557" s="58"/>
      <c r="AD1557" s="58"/>
      <c r="AE1557" s="58"/>
      <c r="AF1557" s="58" t="s">
        <v>3304</v>
      </c>
    </row>
    <row r="1558" spans="1:32">
      <c r="A1558" s="58" t="s">
        <v>2523</v>
      </c>
      <c r="B1558" s="58" t="s">
        <v>1924</v>
      </c>
      <c r="D1558" s="58" t="s">
        <v>1906</v>
      </c>
      <c r="E1558" s="64">
        <v>41640</v>
      </c>
      <c r="F1558" s="64">
        <v>42004</v>
      </c>
      <c r="G1558" s="58" t="s">
        <v>1903</v>
      </c>
      <c r="H1558" s="58">
        <v>0.05</v>
      </c>
      <c r="I1558" s="58">
        <v>0.05</v>
      </c>
      <c r="J1558" s="58">
        <v>0.05</v>
      </c>
      <c r="K1558" s="58">
        <v>0.05</v>
      </c>
      <c r="L1558" s="58">
        <v>0.1</v>
      </c>
      <c r="M1558" s="58">
        <v>0.2</v>
      </c>
      <c r="N1558" s="58">
        <v>0.4</v>
      </c>
      <c r="O1558" s="58">
        <v>0.5</v>
      </c>
      <c r="P1558" s="58">
        <v>0.5</v>
      </c>
      <c r="Q1558" s="58">
        <v>0.35</v>
      </c>
      <c r="R1558" s="58">
        <v>0.15</v>
      </c>
      <c r="S1558" s="58">
        <v>0.15</v>
      </c>
      <c r="T1558" s="58">
        <v>0.15</v>
      </c>
      <c r="U1558" s="58">
        <v>0.15</v>
      </c>
      <c r="V1558" s="58">
        <v>0.15</v>
      </c>
      <c r="W1558" s="58">
        <v>0.15</v>
      </c>
      <c r="X1558" s="58">
        <v>0.35</v>
      </c>
      <c r="Y1558" s="58">
        <v>0.5</v>
      </c>
      <c r="Z1558" s="58">
        <v>0.5</v>
      </c>
      <c r="AA1558" s="58">
        <v>0.4</v>
      </c>
      <c r="AB1558" s="58">
        <v>0.4</v>
      </c>
      <c r="AC1558" s="58">
        <v>0.3</v>
      </c>
      <c r="AD1558" s="58">
        <v>0.2</v>
      </c>
      <c r="AE1558" s="58">
        <v>0.1</v>
      </c>
      <c r="AF1558" s="58" t="s">
        <v>3304</v>
      </c>
    </row>
    <row r="1559" spans="1:32">
      <c r="A1559" s="58" t="s">
        <v>2523</v>
      </c>
      <c r="B1559" s="58" t="s">
        <v>1924</v>
      </c>
      <c r="D1559" s="58" t="s">
        <v>1904</v>
      </c>
      <c r="E1559" s="64">
        <v>41640</v>
      </c>
      <c r="F1559" s="64">
        <v>42004</v>
      </c>
      <c r="G1559" s="58" t="s">
        <v>1898</v>
      </c>
      <c r="H1559" s="58">
        <v>0.05</v>
      </c>
      <c r="I1559" s="58"/>
      <c r="J1559" s="58"/>
      <c r="K1559" s="58"/>
      <c r="L1559" s="58"/>
      <c r="M1559" s="58"/>
      <c r="N1559" s="58"/>
      <c r="O1559" s="58"/>
      <c r="P1559" s="58"/>
      <c r="Q1559" s="58"/>
      <c r="R1559" s="58"/>
      <c r="S1559" s="58"/>
      <c r="T1559" s="58"/>
      <c r="U1559" s="58"/>
      <c r="V1559" s="58"/>
      <c r="W1559" s="58"/>
      <c r="X1559" s="58"/>
      <c r="Y1559" s="58"/>
      <c r="Z1559" s="58"/>
      <c r="AA1559" s="58"/>
      <c r="AB1559" s="58"/>
      <c r="AC1559" s="58"/>
      <c r="AD1559" s="58"/>
      <c r="AE1559" s="58"/>
      <c r="AF1559" s="58" t="s">
        <v>3304</v>
      </c>
    </row>
    <row r="1560" spans="1:32">
      <c r="A1560" s="58" t="s">
        <v>2523</v>
      </c>
      <c r="B1560" s="58" t="s">
        <v>1924</v>
      </c>
      <c r="D1560" s="58" t="s">
        <v>1905</v>
      </c>
      <c r="E1560" s="64">
        <v>41640</v>
      </c>
      <c r="F1560" s="64">
        <v>42004</v>
      </c>
      <c r="G1560" s="58" t="s">
        <v>1898</v>
      </c>
      <c r="H1560" s="58">
        <v>0.5</v>
      </c>
      <c r="I1560" s="58"/>
      <c r="J1560" s="58"/>
      <c r="K1560" s="58"/>
      <c r="L1560" s="58"/>
      <c r="M1560" s="58"/>
      <c r="N1560" s="58"/>
      <c r="O1560" s="58"/>
      <c r="P1560" s="58"/>
      <c r="Q1560" s="58"/>
      <c r="R1560" s="58"/>
      <c r="S1560" s="58"/>
      <c r="T1560" s="58"/>
      <c r="U1560" s="58"/>
      <c r="V1560" s="58"/>
      <c r="W1560" s="58"/>
      <c r="X1560" s="58"/>
      <c r="Y1560" s="58"/>
      <c r="Z1560" s="58"/>
      <c r="AA1560" s="58"/>
      <c r="AB1560" s="58"/>
      <c r="AC1560" s="58"/>
      <c r="AD1560" s="58"/>
      <c r="AE1560" s="58"/>
      <c r="AF1560" s="58" t="s">
        <v>3304</v>
      </c>
    </row>
    <row r="1561" spans="1:32">
      <c r="A1561" s="58" t="s">
        <v>2524</v>
      </c>
      <c r="B1561" s="58" t="s">
        <v>1901</v>
      </c>
      <c r="D1561" s="58" t="s">
        <v>1906</v>
      </c>
      <c r="E1561" s="64">
        <v>41640</v>
      </c>
      <c r="F1561" s="64">
        <v>42004</v>
      </c>
      <c r="G1561" s="58" t="s">
        <v>1898</v>
      </c>
      <c r="H1561" s="58">
        <v>0.3</v>
      </c>
      <c r="I1561" s="58"/>
      <c r="J1561" s="58"/>
      <c r="K1561" s="58"/>
      <c r="L1561" s="58"/>
      <c r="M1561" s="58"/>
      <c r="N1561" s="58"/>
      <c r="O1561" s="58"/>
      <c r="P1561" s="58"/>
      <c r="Q1561" s="58"/>
      <c r="R1561" s="58"/>
      <c r="S1561" s="58"/>
      <c r="T1561" s="58"/>
      <c r="U1561" s="58"/>
      <c r="V1561" s="58"/>
      <c r="W1561" s="58"/>
      <c r="X1561" s="58"/>
      <c r="Y1561" s="58"/>
      <c r="Z1561" s="58"/>
      <c r="AA1561" s="58"/>
      <c r="AB1561" s="58"/>
      <c r="AC1561" s="58"/>
      <c r="AD1561" s="58"/>
      <c r="AE1561" s="58"/>
      <c r="AF1561" s="58" t="s">
        <v>3304</v>
      </c>
    </row>
    <row r="1562" spans="1:32">
      <c r="A1562" s="58" t="s">
        <v>2524</v>
      </c>
      <c r="B1562" s="58" t="s">
        <v>1901</v>
      </c>
      <c r="D1562" s="58" t="s">
        <v>1904</v>
      </c>
      <c r="E1562" s="64">
        <v>41640</v>
      </c>
      <c r="F1562" s="64">
        <v>42004</v>
      </c>
      <c r="G1562" s="58" t="s">
        <v>1898</v>
      </c>
      <c r="H1562" s="58">
        <v>0</v>
      </c>
      <c r="I1562" s="58"/>
      <c r="J1562" s="58"/>
      <c r="K1562" s="58"/>
      <c r="L1562" s="58"/>
      <c r="M1562" s="58"/>
      <c r="N1562" s="58"/>
      <c r="O1562" s="58"/>
      <c r="P1562" s="58"/>
      <c r="Q1562" s="58"/>
      <c r="R1562" s="58"/>
      <c r="S1562" s="58"/>
      <c r="T1562" s="58"/>
      <c r="U1562" s="58"/>
      <c r="V1562" s="58"/>
      <c r="W1562" s="58"/>
      <c r="X1562" s="58"/>
      <c r="Y1562" s="58"/>
      <c r="Z1562" s="58"/>
      <c r="AA1562" s="58"/>
      <c r="AB1562" s="58"/>
      <c r="AC1562" s="58"/>
      <c r="AD1562" s="58"/>
      <c r="AE1562" s="58"/>
      <c r="AF1562" s="58" t="s">
        <v>3304</v>
      </c>
    </row>
    <row r="1563" spans="1:32">
      <c r="A1563" s="58" t="s">
        <v>2524</v>
      </c>
      <c r="B1563" s="58" t="s">
        <v>1901</v>
      </c>
      <c r="D1563" s="58" t="s">
        <v>1905</v>
      </c>
      <c r="E1563" s="64">
        <v>41640</v>
      </c>
      <c r="F1563" s="64">
        <v>42004</v>
      </c>
      <c r="G1563" s="58" t="s">
        <v>1898</v>
      </c>
      <c r="H1563" s="58">
        <v>1</v>
      </c>
      <c r="I1563" s="58"/>
      <c r="J1563" s="58"/>
      <c r="K1563" s="58"/>
      <c r="L1563" s="58"/>
      <c r="M1563" s="58"/>
      <c r="N1563" s="58"/>
      <c r="O1563" s="58"/>
      <c r="P1563" s="58"/>
      <c r="Q1563" s="58"/>
      <c r="R1563" s="58"/>
      <c r="S1563" s="58"/>
      <c r="T1563" s="58"/>
      <c r="U1563" s="58"/>
      <c r="V1563" s="58"/>
      <c r="W1563" s="58"/>
      <c r="X1563" s="58"/>
      <c r="Y1563" s="58"/>
      <c r="Z1563" s="58"/>
      <c r="AA1563" s="58"/>
      <c r="AB1563" s="58"/>
      <c r="AC1563" s="58"/>
      <c r="AD1563" s="58"/>
      <c r="AE1563" s="58"/>
      <c r="AF1563" s="58" t="s">
        <v>3304</v>
      </c>
    </row>
    <row r="1564" spans="1:32">
      <c r="A1564" s="58" t="s">
        <v>2524</v>
      </c>
      <c r="B1564" s="58" t="s">
        <v>1901</v>
      </c>
      <c r="D1564" s="58" t="s">
        <v>1908</v>
      </c>
      <c r="E1564" s="64">
        <v>41640</v>
      </c>
      <c r="F1564" s="64">
        <v>42004</v>
      </c>
      <c r="G1564" s="58" t="s">
        <v>1903</v>
      </c>
      <c r="H1564" s="58">
        <v>0.3</v>
      </c>
      <c r="I1564" s="58">
        <v>0.3</v>
      </c>
      <c r="J1564" s="58">
        <v>0.3</v>
      </c>
      <c r="K1564" s="58">
        <v>0.3</v>
      </c>
      <c r="L1564" s="58">
        <v>0.3</v>
      </c>
      <c r="M1564" s="58">
        <v>0.3</v>
      </c>
      <c r="N1564" s="58">
        <v>0.4</v>
      </c>
      <c r="O1564" s="58">
        <v>0.4</v>
      </c>
      <c r="P1564" s="58">
        <v>0.5</v>
      </c>
      <c r="Q1564" s="58">
        <v>0.5</v>
      </c>
      <c r="R1564" s="58">
        <v>0.5</v>
      </c>
      <c r="S1564" s="58">
        <v>0.5</v>
      </c>
      <c r="T1564" s="58">
        <v>0.35</v>
      </c>
      <c r="U1564" s="58">
        <v>0.35</v>
      </c>
      <c r="V1564" s="58">
        <v>0.35</v>
      </c>
      <c r="W1564" s="58">
        <v>0.35</v>
      </c>
      <c r="X1564" s="58">
        <v>0.35</v>
      </c>
      <c r="Y1564" s="58">
        <v>0.3</v>
      </c>
      <c r="Z1564" s="58">
        <v>0.3</v>
      </c>
      <c r="AA1564" s="58">
        <v>0.3</v>
      </c>
      <c r="AB1564" s="58">
        <v>0.3</v>
      </c>
      <c r="AC1564" s="58">
        <v>0.3</v>
      </c>
      <c r="AD1564" s="58">
        <v>0.3</v>
      </c>
      <c r="AE1564" s="58">
        <v>0.3</v>
      </c>
      <c r="AF1564" s="58" t="s">
        <v>3304</v>
      </c>
    </row>
    <row r="1565" spans="1:32">
      <c r="A1565" s="58" t="s">
        <v>2524</v>
      </c>
      <c r="B1565" s="58" t="s">
        <v>1901</v>
      </c>
      <c r="D1565" s="58" t="s">
        <v>1966</v>
      </c>
      <c r="E1565" s="64">
        <v>41640</v>
      </c>
      <c r="F1565" s="64">
        <v>42004</v>
      </c>
      <c r="G1565" s="58" t="s">
        <v>1903</v>
      </c>
      <c r="H1565" s="58">
        <v>0.4</v>
      </c>
      <c r="I1565" s="58">
        <v>0.4</v>
      </c>
      <c r="J1565" s="58">
        <v>0.4</v>
      </c>
      <c r="K1565" s="58">
        <v>0.4</v>
      </c>
      <c r="L1565" s="58">
        <v>0.4</v>
      </c>
      <c r="M1565" s="58">
        <v>0.4</v>
      </c>
      <c r="N1565" s="58">
        <v>0.4</v>
      </c>
      <c r="O1565" s="58">
        <v>0.4</v>
      </c>
      <c r="P1565" s="58">
        <v>0.9</v>
      </c>
      <c r="Q1565" s="58">
        <v>0.9</v>
      </c>
      <c r="R1565" s="58">
        <v>0.9</v>
      </c>
      <c r="S1565" s="58">
        <v>0.9</v>
      </c>
      <c r="T1565" s="58">
        <v>0.8</v>
      </c>
      <c r="U1565" s="58">
        <v>0.9</v>
      </c>
      <c r="V1565" s="58">
        <v>0.9</v>
      </c>
      <c r="W1565" s="58">
        <v>0.9</v>
      </c>
      <c r="X1565" s="58">
        <v>0.9</v>
      </c>
      <c r="Y1565" s="58">
        <v>0.5</v>
      </c>
      <c r="Z1565" s="58">
        <v>0.4</v>
      </c>
      <c r="AA1565" s="58">
        <v>0.4</v>
      </c>
      <c r="AB1565" s="58">
        <v>0.4</v>
      </c>
      <c r="AC1565" s="58">
        <v>0.4</v>
      </c>
      <c r="AD1565" s="58">
        <v>0.4</v>
      </c>
      <c r="AE1565" s="58">
        <v>0.4</v>
      </c>
      <c r="AF1565" s="58" t="s">
        <v>3304</v>
      </c>
    </row>
    <row r="1566" spans="1:32">
      <c r="A1566" s="58" t="s">
        <v>2525</v>
      </c>
      <c r="B1566" s="58" t="s">
        <v>0</v>
      </c>
      <c r="D1566" s="58" t="s">
        <v>1906</v>
      </c>
      <c r="E1566" s="64">
        <v>41640</v>
      </c>
      <c r="F1566" s="64">
        <v>42004</v>
      </c>
      <c r="G1566" s="58" t="s">
        <v>1898</v>
      </c>
      <c r="H1566" s="58">
        <v>0.05</v>
      </c>
      <c r="I1566" s="58"/>
      <c r="J1566" s="58"/>
      <c r="K1566" s="58"/>
      <c r="L1566" s="58"/>
      <c r="M1566" s="58"/>
      <c r="N1566" s="58"/>
      <c r="O1566" s="58"/>
      <c r="P1566" s="58"/>
      <c r="Q1566" s="58"/>
      <c r="R1566" s="58"/>
      <c r="S1566" s="58"/>
      <c r="T1566" s="58"/>
      <c r="U1566" s="58"/>
      <c r="V1566" s="58"/>
      <c r="W1566" s="58"/>
      <c r="X1566" s="58"/>
      <c r="Y1566" s="58"/>
      <c r="Z1566" s="58"/>
      <c r="AA1566" s="58"/>
      <c r="AB1566" s="58"/>
      <c r="AC1566" s="58"/>
      <c r="AD1566" s="58"/>
      <c r="AE1566" s="58"/>
      <c r="AF1566" s="58" t="s">
        <v>3304</v>
      </c>
    </row>
    <row r="1567" spans="1:32">
      <c r="A1567" s="58" t="s">
        <v>2525</v>
      </c>
      <c r="B1567" s="58" t="s">
        <v>0</v>
      </c>
      <c r="D1567" s="58" t="s">
        <v>1904</v>
      </c>
      <c r="E1567" s="64">
        <v>41640</v>
      </c>
      <c r="F1567" s="64">
        <v>42004</v>
      </c>
      <c r="G1567" s="58" t="s">
        <v>1898</v>
      </c>
      <c r="H1567" s="58">
        <v>0</v>
      </c>
      <c r="I1567" s="58"/>
      <c r="J1567" s="58"/>
      <c r="K1567" s="58"/>
      <c r="L1567" s="58"/>
      <c r="M1567" s="58"/>
      <c r="N1567" s="58"/>
      <c r="O1567" s="58"/>
      <c r="P1567" s="58"/>
      <c r="Q1567" s="58"/>
      <c r="R1567" s="58"/>
      <c r="S1567" s="58"/>
      <c r="T1567" s="58"/>
      <c r="U1567" s="58"/>
      <c r="V1567" s="58"/>
      <c r="W1567" s="58"/>
      <c r="X1567" s="58"/>
      <c r="Y1567" s="58"/>
      <c r="Z1567" s="58"/>
      <c r="AA1567" s="58"/>
      <c r="AB1567" s="58"/>
      <c r="AC1567" s="58"/>
      <c r="AD1567" s="58"/>
      <c r="AE1567" s="58"/>
      <c r="AF1567" s="58" t="s">
        <v>3304</v>
      </c>
    </row>
    <row r="1568" spans="1:32">
      <c r="A1568" s="58" t="s">
        <v>2525</v>
      </c>
      <c r="B1568" s="58" t="s">
        <v>0</v>
      </c>
      <c r="D1568" s="58" t="s">
        <v>1905</v>
      </c>
      <c r="E1568" s="64">
        <v>41640</v>
      </c>
      <c r="F1568" s="64">
        <v>42004</v>
      </c>
      <c r="G1568" s="58" t="s">
        <v>1898</v>
      </c>
      <c r="H1568" s="58">
        <v>1</v>
      </c>
      <c r="I1568" s="58"/>
      <c r="J1568" s="58"/>
      <c r="K1568" s="58"/>
      <c r="L1568" s="58"/>
      <c r="M1568" s="58"/>
      <c r="N1568" s="58"/>
      <c r="O1568" s="58"/>
      <c r="P1568" s="58"/>
      <c r="Q1568" s="58"/>
      <c r="R1568" s="58"/>
      <c r="S1568" s="58"/>
      <c r="T1568" s="58"/>
      <c r="U1568" s="58"/>
      <c r="V1568" s="58"/>
      <c r="W1568" s="58"/>
      <c r="X1568" s="58"/>
      <c r="Y1568" s="58"/>
      <c r="Z1568" s="58"/>
      <c r="AA1568" s="58"/>
      <c r="AB1568" s="58"/>
      <c r="AC1568" s="58"/>
      <c r="AD1568" s="58"/>
      <c r="AE1568" s="58"/>
      <c r="AF1568" s="58" t="s">
        <v>3304</v>
      </c>
    </row>
    <row r="1569" spans="1:32">
      <c r="A1569" s="58" t="s">
        <v>2525</v>
      </c>
      <c r="B1569" s="58" t="s">
        <v>0</v>
      </c>
      <c r="D1569" s="58" t="s">
        <v>1908</v>
      </c>
      <c r="E1569" s="64">
        <v>41640</v>
      </c>
      <c r="F1569" s="64">
        <v>42004</v>
      </c>
      <c r="G1569" s="58" t="s">
        <v>1903</v>
      </c>
      <c r="H1569" s="58">
        <v>0.05</v>
      </c>
      <c r="I1569" s="58">
        <v>0.05</v>
      </c>
      <c r="J1569" s="58">
        <v>0.05</v>
      </c>
      <c r="K1569" s="58">
        <v>0.05</v>
      </c>
      <c r="L1569" s="58">
        <v>0.05</v>
      </c>
      <c r="M1569" s="58">
        <v>0.05</v>
      </c>
      <c r="N1569" s="58">
        <v>0.1</v>
      </c>
      <c r="O1569" s="58">
        <v>0.1</v>
      </c>
      <c r="P1569" s="58">
        <v>0.3</v>
      </c>
      <c r="Q1569" s="58">
        <v>0.3</v>
      </c>
      <c r="R1569" s="58">
        <v>0.3</v>
      </c>
      <c r="S1569" s="58">
        <v>0.3</v>
      </c>
      <c r="T1569" s="58">
        <v>0.15</v>
      </c>
      <c r="U1569" s="58">
        <v>0.15</v>
      </c>
      <c r="V1569" s="58">
        <v>0.15</v>
      </c>
      <c r="W1569" s="58">
        <v>0.15</v>
      </c>
      <c r="X1569" s="58">
        <v>0.15</v>
      </c>
      <c r="Y1569" s="58">
        <v>0.05</v>
      </c>
      <c r="Z1569" s="58">
        <v>0.05</v>
      </c>
      <c r="AA1569" s="58">
        <v>0.05</v>
      </c>
      <c r="AB1569" s="58">
        <v>0.05</v>
      </c>
      <c r="AC1569" s="58">
        <v>0.05</v>
      </c>
      <c r="AD1569" s="58">
        <v>0.05</v>
      </c>
      <c r="AE1569" s="58">
        <v>0.05</v>
      </c>
      <c r="AF1569" s="58" t="s">
        <v>3304</v>
      </c>
    </row>
    <row r="1570" spans="1:32">
      <c r="A1570" s="58" t="s">
        <v>2525</v>
      </c>
      <c r="B1570" s="58" t="s">
        <v>0</v>
      </c>
      <c r="D1570" s="58" t="s">
        <v>1966</v>
      </c>
      <c r="E1570" s="64">
        <v>41640</v>
      </c>
      <c r="F1570" s="64">
        <v>42004</v>
      </c>
      <c r="G1570" s="58" t="s">
        <v>1903</v>
      </c>
      <c r="H1570" s="58">
        <v>0.05</v>
      </c>
      <c r="I1570" s="58">
        <v>0.05</v>
      </c>
      <c r="J1570" s="58">
        <v>0.05</v>
      </c>
      <c r="K1570" s="58">
        <v>0.05</v>
      </c>
      <c r="L1570" s="58">
        <v>0.05</v>
      </c>
      <c r="M1570" s="58">
        <v>0.1</v>
      </c>
      <c r="N1570" s="58">
        <v>0.1</v>
      </c>
      <c r="O1570" s="58">
        <v>0.3</v>
      </c>
      <c r="P1570" s="58">
        <v>0.9</v>
      </c>
      <c r="Q1570" s="58">
        <v>0.9</v>
      </c>
      <c r="R1570" s="58">
        <v>0.9</v>
      </c>
      <c r="S1570" s="58">
        <v>0.9</v>
      </c>
      <c r="T1570" s="58">
        <v>0.9</v>
      </c>
      <c r="U1570" s="58">
        <v>0.9</v>
      </c>
      <c r="V1570" s="58">
        <v>0.9</v>
      </c>
      <c r="W1570" s="58">
        <v>0.9</v>
      </c>
      <c r="X1570" s="58">
        <v>0.9</v>
      </c>
      <c r="Y1570" s="58">
        <v>0.5</v>
      </c>
      <c r="Z1570" s="58">
        <v>0.3</v>
      </c>
      <c r="AA1570" s="58">
        <v>0.3</v>
      </c>
      <c r="AB1570" s="58">
        <v>0.2</v>
      </c>
      <c r="AC1570" s="58">
        <v>0.2</v>
      </c>
      <c r="AD1570" s="58">
        <v>0.1</v>
      </c>
      <c r="AE1570" s="58">
        <v>0.05</v>
      </c>
      <c r="AF1570" s="58" t="s">
        <v>3304</v>
      </c>
    </row>
    <row r="1571" spans="1:32">
      <c r="A1571" s="58" t="s">
        <v>2526</v>
      </c>
      <c r="B1571" s="58" t="s">
        <v>2</v>
      </c>
      <c r="D1571" s="58" t="s">
        <v>1906</v>
      </c>
      <c r="E1571" s="64">
        <v>41640</v>
      </c>
      <c r="F1571" s="64">
        <v>42004</v>
      </c>
      <c r="G1571" s="58" t="s">
        <v>1903</v>
      </c>
      <c r="H1571" s="58">
        <v>0</v>
      </c>
      <c r="I1571" s="58">
        <v>0</v>
      </c>
      <c r="J1571" s="58">
        <v>0</v>
      </c>
      <c r="K1571" s="58">
        <v>0</v>
      </c>
      <c r="L1571" s="58">
        <v>0</v>
      </c>
      <c r="M1571" s="58">
        <v>0</v>
      </c>
      <c r="N1571" s="58">
        <v>0.05</v>
      </c>
      <c r="O1571" s="58">
        <v>0.05</v>
      </c>
      <c r="P1571" s="58">
        <v>0.05</v>
      </c>
      <c r="Q1571" s="58">
        <v>0.05</v>
      </c>
      <c r="R1571" s="58">
        <v>0.05</v>
      </c>
      <c r="S1571" s="58">
        <v>0.05</v>
      </c>
      <c r="T1571" s="58">
        <v>0.05</v>
      </c>
      <c r="U1571" s="58">
        <v>0.05</v>
      </c>
      <c r="V1571" s="58">
        <v>0.05</v>
      </c>
      <c r="W1571" s="58">
        <v>0.05</v>
      </c>
      <c r="X1571" s="58">
        <v>0.05</v>
      </c>
      <c r="Y1571" s="58">
        <v>0.05</v>
      </c>
      <c r="Z1571" s="58">
        <v>0</v>
      </c>
      <c r="AA1571" s="58">
        <v>0</v>
      </c>
      <c r="AB1571" s="58">
        <v>0</v>
      </c>
      <c r="AC1571" s="58">
        <v>0</v>
      </c>
      <c r="AD1571" s="58">
        <v>0</v>
      </c>
      <c r="AE1571" s="58">
        <v>0</v>
      </c>
      <c r="AF1571" s="58" t="s">
        <v>3304</v>
      </c>
    </row>
    <row r="1572" spans="1:32">
      <c r="A1572" s="58" t="s">
        <v>2526</v>
      </c>
      <c r="B1572" s="58" t="s">
        <v>2</v>
      </c>
      <c r="D1572" s="58" t="s">
        <v>1904</v>
      </c>
      <c r="E1572" s="64">
        <v>41640</v>
      </c>
      <c r="F1572" s="64">
        <v>42004</v>
      </c>
      <c r="G1572" s="58" t="s">
        <v>1898</v>
      </c>
      <c r="H1572" s="58">
        <v>0</v>
      </c>
      <c r="I1572" s="58"/>
      <c r="J1572" s="58"/>
      <c r="K1572" s="58"/>
      <c r="L1572" s="58"/>
      <c r="M1572" s="58"/>
      <c r="N1572" s="58"/>
      <c r="O1572" s="58"/>
      <c r="P1572" s="58"/>
      <c r="Q1572" s="58"/>
      <c r="R1572" s="58"/>
      <c r="S1572" s="58"/>
      <c r="T1572" s="58"/>
      <c r="U1572" s="58"/>
      <c r="V1572" s="58"/>
      <c r="W1572" s="58"/>
      <c r="X1572" s="58"/>
      <c r="Y1572" s="58"/>
      <c r="Z1572" s="58"/>
      <c r="AA1572" s="58"/>
      <c r="AB1572" s="58"/>
      <c r="AC1572" s="58"/>
      <c r="AD1572" s="58"/>
      <c r="AE1572" s="58"/>
      <c r="AF1572" s="58" t="s">
        <v>3304</v>
      </c>
    </row>
    <row r="1573" spans="1:32">
      <c r="A1573" s="58" t="s">
        <v>2526</v>
      </c>
      <c r="B1573" s="58" t="s">
        <v>2</v>
      </c>
      <c r="D1573" s="58" t="s">
        <v>1905</v>
      </c>
      <c r="E1573" s="64">
        <v>41640</v>
      </c>
      <c r="F1573" s="64">
        <v>42004</v>
      </c>
      <c r="G1573" s="58" t="s">
        <v>1903</v>
      </c>
      <c r="H1573" s="58">
        <v>0</v>
      </c>
      <c r="I1573" s="58">
        <v>0</v>
      </c>
      <c r="J1573" s="58">
        <v>0</v>
      </c>
      <c r="K1573" s="58">
        <v>0</v>
      </c>
      <c r="L1573" s="58">
        <v>0</v>
      </c>
      <c r="M1573" s="58">
        <v>0</v>
      </c>
      <c r="N1573" s="58">
        <v>1</v>
      </c>
      <c r="O1573" s="58">
        <v>1</v>
      </c>
      <c r="P1573" s="58">
        <v>1</v>
      </c>
      <c r="Q1573" s="58">
        <v>1</v>
      </c>
      <c r="R1573" s="58">
        <v>1</v>
      </c>
      <c r="S1573" s="58">
        <v>1</v>
      </c>
      <c r="T1573" s="58">
        <v>1</v>
      </c>
      <c r="U1573" s="58">
        <v>1</v>
      </c>
      <c r="V1573" s="58">
        <v>1</v>
      </c>
      <c r="W1573" s="58">
        <v>1</v>
      </c>
      <c r="X1573" s="58">
        <v>1</v>
      </c>
      <c r="Y1573" s="58">
        <v>1</v>
      </c>
      <c r="Z1573" s="58">
        <v>1</v>
      </c>
      <c r="AA1573" s="58">
        <v>1</v>
      </c>
      <c r="AB1573" s="58">
        <v>1</v>
      </c>
      <c r="AC1573" s="58">
        <v>1</v>
      </c>
      <c r="AD1573" s="58">
        <v>0.05</v>
      </c>
      <c r="AE1573" s="58">
        <v>0.05</v>
      </c>
      <c r="AF1573" s="58" t="s">
        <v>3304</v>
      </c>
    </row>
    <row r="1574" spans="1:32">
      <c r="A1574" s="58" t="s">
        <v>2526</v>
      </c>
      <c r="B1574" s="58" t="s">
        <v>2</v>
      </c>
      <c r="D1574" s="58" t="s">
        <v>1908</v>
      </c>
      <c r="E1574" s="64">
        <v>41640</v>
      </c>
      <c r="F1574" s="64">
        <v>42004</v>
      </c>
      <c r="G1574" s="58" t="s">
        <v>1903</v>
      </c>
      <c r="H1574" s="58">
        <v>0</v>
      </c>
      <c r="I1574" s="58">
        <v>0</v>
      </c>
      <c r="J1574" s="58">
        <v>0</v>
      </c>
      <c r="K1574" s="58">
        <v>0</v>
      </c>
      <c r="L1574" s="58">
        <v>0</v>
      </c>
      <c r="M1574" s="58">
        <v>0</v>
      </c>
      <c r="N1574" s="58">
        <v>0.1</v>
      </c>
      <c r="O1574" s="58">
        <v>0.1</v>
      </c>
      <c r="P1574" s="58">
        <v>0.3</v>
      </c>
      <c r="Q1574" s="58">
        <v>0.3</v>
      </c>
      <c r="R1574" s="58">
        <v>0.3</v>
      </c>
      <c r="S1574" s="58">
        <v>0.3</v>
      </c>
      <c r="T1574" s="58">
        <v>0.1</v>
      </c>
      <c r="U1574" s="58">
        <v>0.1</v>
      </c>
      <c r="V1574" s="58">
        <v>0.1</v>
      </c>
      <c r="W1574" s="58">
        <v>0.1</v>
      </c>
      <c r="X1574" s="58">
        <v>0.1</v>
      </c>
      <c r="Y1574" s="58">
        <v>0.05</v>
      </c>
      <c r="Z1574" s="58">
        <v>0.05</v>
      </c>
      <c r="AA1574" s="58">
        <v>0</v>
      </c>
      <c r="AB1574" s="58">
        <v>0</v>
      </c>
      <c r="AC1574" s="58">
        <v>0</v>
      </c>
      <c r="AD1574" s="58">
        <v>0</v>
      </c>
      <c r="AE1574" s="58">
        <v>0</v>
      </c>
      <c r="AF1574" s="58" t="s">
        <v>3304</v>
      </c>
    </row>
    <row r="1575" spans="1:32">
      <c r="A1575" s="58" t="s">
        <v>2526</v>
      </c>
      <c r="B1575" s="58" t="s">
        <v>2</v>
      </c>
      <c r="D1575" s="58" t="s">
        <v>1966</v>
      </c>
      <c r="E1575" s="64">
        <v>41640</v>
      </c>
      <c r="F1575" s="64">
        <v>42004</v>
      </c>
      <c r="G1575" s="58" t="s">
        <v>1903</v>
      </c>
      <c r="H1575" s="58">
        <v>0</v>
      </c>
      <c r="I1575" s="58">
        <v>0</v>
      </c>
      <c r="J1575" s="58">
        <v>0</v>
      </c>
      <c r="K1575" s="58">
        <v>0</v>
      </c>
      <c r="L1575" s="58">
        <v>0</v>
      </c>
      <c r="M1575" s="58">
        <v>0</v>
      </c>
      <c r="N1575" s="58">
        <v>0.1</v>
      </c>
      <c r="O1575" s="58">
        <v>0.2</v>
      </c>
      <c r="P1575" s="58">
        <v>0.95</v>
      </c>
      <c r="Q1575" s="58">
        <v>0.95</v>
      </c>
      <c r="R1575" s="58">
        <v>0.95</v>
      </c>
      <c r="S1575" s="58">
        <v>0.95</v>
      </c>
      <c r="T1575" s="58">
        <v>0.5</v>
      </c>
      <c r="U1575" s="58">
        <v>0.95</v>
      </c>
      <c r="V1575" s="58">
        <v>0.95</v>
      </c>
      <c r="W1575" s="58">
        <v>0.95</v>
      </c>
      <c r="X1575" s="58">
        <v>0.95</v>
      </c>
      <c r="Y1575" s="58">
        <v>0.3</v>
      </c>
      <c r="Z1575" s="58">
        <v>0.1</v>
      </c>
      <c r="AA1575" s="58">
        <v>0.1</v>
      </c>
      <c r="AB1575" s="58">
        <v>0.1</v>
      </c>
      <c r="AC1575" s="58">
        <v>0.1</v>
      </c>
      <c r="AD1575" s="58">
        <v>0.05</v>
      </c>
      <c r="AE1575" s="58">
        <v>0.05</v>
      </c>
      <c r="AF1575" s="58" t="s">
        <v>3304</v>
      </c>
    </row>
    <row r="1576" spans="1:32">
      <c r="A1576" s="58" t="s">
        <v>2527</v>
      </c>
      <c r="B1576" s="58" t="s">
        <v>1910</v>
      </c>
      <c r="D1576" s="58" t="s">
        <v>1906</v>
      </c>
      <c r="E1576" s="64">
        <v>41640</v>
      </c>
      <c r="F1576" s="64">
        <v>42004</v>
      </c>
      <c r="G1576" s="58" t="s">
        <v>1903</v>
      </c>
      <c r="H1576" s="58">
        <v>0</v>
      </c>
      <c r="I1576" s="58">
        <v>0</v>
      </c>
      <c r="J1576" s="58">
        <v>0</v>
      </c>
      <c r="K1576" s="58">
        <v>0</v>
      </c>
      <c r="L1576" s="58">
        <v>0</v>
      </c>
      <c r="M1576" s="58">
        <v>0</v>
      </c>
      <c r="N1576" s="58">
        <v>7.0000000000000007E-2</v>
      </c>
      <c r="O1576" s="58">
        <v>0.04</v>
      </c>
      <c r="P1576" s="58">
        <v>0.04</v>
      </c>
      <c r="Q1576" s="58">
        <v>0.04</v>
      </c>
      <c r="R1576" s="58">
        <v>0.04</v>
      </c>
      <c r="S1576" s="58">
        <v>0.06</v>
      </c>
      <c r="T1576" s="58">
        <v>0.06</v>
      </c>
      <c r="U1576" s="58">
        <v>0.09</v>
      </c>
      <c r="V1576" s="58">
        <v>0.06</v>
      </c>
      <c r="W1576" s="58">
        <v>0.04</v>
      </c>
      <c r="X1576" s="58">
        <v>0.04</v>
      </c>
      <c r="Y1576" s="58">
        <v>0.04</v>
      </c>
      <c r="Z1576" s="58">
        <v>0.04</v>
      </c>
      <c r="AA1576" s="58">
        <v>0.04</v>
      </c>
      <c r="AB1576" s="58">
        <v>0.04</v>
      </c>
      <c r="AC1576" s="58">
        <v>7.0000000000000007E-2</v>
      </c>
      <c r="AD1576" s="58">
        <v>0.04</v>
      </c>
      <c r="AE1576" s="58">
        <v>0.04</v>
      </c>
      <c r="AF1576" s="58" t="s">
        <v>3304</v>
      </c>
    </row>
    <row r="1577" spans="1:32">
      <c r="A1577" s="58" t="s">
        <v>2527</v>
      </c>
      <c r="B1577" s="58" t="s">
        <v>1910</v>
      </c>
      <c r="D1577" s="58" t="s">
        <v>1912</v>
      </c>
      <c r="E1577" s="64">
        <v>41640</v>
      </c>
      <c r="F1577" s="64">
        <v>42004</v>
      </c>
      <c r="G1577" s="58" t="s">
        <v>1903</v>
      </c>
      <c r="H1577" s="58">
        <v>0</v>
      </c>
      <c r="I1577" s="58">
        <v>0</v>
      </c>
      <c r="J1577" s="58">
        <v>0</v>
      </c>
      <c r="K1577" s="58">
        <v>0</v>
      </c>
      <c r="L1577" s="58">
        <v>0</v>
      </c>
      <c r="M1577" s="58">
        <v>0</v>
      </c>
      <c r="N1577" s="58">
        <v>7.0000000000000007E-2</v>
      </c>
      <c r="O1577" s="58">
        <v>0.11</v>
      </c>
      <c r="P1577" s="58">
        <v>0.15</v>
      </c>
      <c r="Q1577" s="58">
        <v>0.21</v>
      </c>
      <c r="R1577" s="58">
        <v>0.19</v>
      </c>
      <c r="S1577" s="58">
        <v>0.23</v>
      </c>
      <c r="T1577" s="58">
        <v>0.2</v>
      </c>
      <c r="U1577" s="58">
        <v>0.19</v>
      </c>
      <c r="V1577" s="58">
        <v>0.15</v>
      </c>
      <c r="W1577" s="58">
        <v>0.13</v>
      </c>
      <c r="X1577" s="58">
        <v>0.14000000000000001</v>
      </c>
      <c r="Y1577" s="58">
        <v>7.0000000000000007E-2</v>
      </c>
      <c r="Z1577" s="58">
        <v>7.0000000000000007E-2</v>
      </c>
      <c r="AA1577" s="58">
        <v>7.0000000000000007E-2</v>
      </c>
      <c r="AB1577" s="58">
        <v>7.0000000000000007E-2</v>
      </c>
      <c r="AC1577" s="58">
        <v>0.09</v>
      </c>
      <c r="AD1577" s="58">
        <v>0.05</v>
      </c>
      <c r="AE1577" s="58">
        <v>0.05</v>
      </c>
      <c r="AF1577" s="58" t="s">
        <v>3304</v>
      </c>
    </row>
    <row r="1578" spans="1:32">
      <c r="A1578" s="58" t="s">
        <v>2527</v>
      </c>
      <c r="B1578" s="58" t="s">
        <v>1910</v>
      </c>
      <c r="D1578" s="58" t="s">
        <v>2120</v>
      </c>
      <c r="E1578" s="64">
        <v>41640</v>
      </c>
      <c r="F1578" s="64">
        <v>42004</v>
      </c>
      <c r="G1578" s="58" t="s">
        <v>1903</v>
      </c>
      <c r="H1578" s="58">
        <v>0</v>
      </c>
      <c r="I1578" s="58">
        <v>0</v>
      </c>
      <c r="J1578" s="58">
        <v>0</v>
      </c>
      <c r="K1578" s="58">
        <v>0</v>
      </c>
      <c r="L1578" s="58">
        <v>0</v>
      </c>
      <c r="M1578" s="58">
        <v>0</v>
      </c>
      <c r="N1578" s="58">
        <v>7.0000000000000007E-2</v>
      </c>
      <c r="O1578" s="58">
        <v>0.19</v>
      </c>
      <c r="P1578" s="58">
        <v>0.35</v>
      </c>
      <c r="Q1578" s="58">
        <v>0.38</v>
      </c>
      <c r="R1578" s="58">
        <v>0.39</v>
      </c>
      <c r="S1578" s="58">
        <v>0.47</v>
      </c>
      <c r="T1578" s="58">
        <v>0.56999999999999995</v>
      </c>
      <c r="U1578" s="58">
        <v>0.54</v>
      </c>
      <c r="V1578" s="58">
        <v>0.34</v>
      </c>
      <c r="W1578" s="58">
        <v>0.33</v>
      </c>
      <c r="X1578" s="58">
        <v>0.44</v>
      </c>
      <c r="Y1578" s="58">
        <v>0.26</v>
      </c>
      <c r="Z1578" s="58">
        <v>0.21</v>
      </c>
      <c r="AA1578" s="58">
        <v>0.15</v>
      </c>
      <c r="AB1578" s="58">
        <v>0.17</v>
      </c>
      <c r="AC1578" s="58">
        <v>0.08</v>
      </c>
      <c r="AD1578" s="58">
        <v>0.05</v>
      </c>
      <c r="AE1578" s="58">
        <v>0.05</v>
      </c>
      <c r="AF1578" s="58" t="s">
        <v>3304</v>
      </c>
    </row>
    <row r="1579" spans="1:32">
      <c r="A1579" s="58" t="s">
        <v>2528</v>
      </c>
      <c r="B1579" s="58" t="s">
        <v>1913</v>
      </c>
      <c r="C1579" s="58" t="s">
        <v>1914</v>
      </c>
      <c r="D1579" s="58" t="s">
        <v>1906</v>
      </c>
      <c r="E1579" s="64">
        <v>41640</v>
      </c>
      <c r="F1579" s="64">
        <v>42004</v>
      </c>
      <c r="G1579" s="58" t="s">
        <v>1898</v>
      </c>
      <c r="H1579" s="58">
        <v>0</v>
      </c>
      <c r="I1579" s="58"/>
      <c r="J1579" s="58"/>
      <c r="K1579" s="58"/>
      <c r="L1579" s="58"/>
      <c r="M1579" s="58"/>
      <c r="N1579" s="58"/>
      <c r="O1579" s="58"/>
      <c r="P1579" s="58"/>
      <c r="Q1579" s="58"/>
      <c r="R1579" s="58"/>
      <c r="S1579" s="58"/>
      <c r="T1579" s="58"/>
      <c r="U1579" s="58"/>
      <c r="V1579" s="58"/>
      <c r="W1579" s="58"/>
      <c r="X1579" s="58"/>
      <c r="Y1579" s="58"/>
      <c r="Z1579" s="58"/>
      <c r="AA1579" s="58"/>
      <c r="AB1579" s="58"/>
      <c r="AC1579" s="58"/>
      <c r="AD1579" s="58"/>
      <c r="AE1579" s="58"/>
      <c r="AF1579" s="58" t="s">
        <v>3304</v>
      </c>
    </row>
    <row r="1580" spans="1:32">
      <c r="A1580" s="58" t="s">
        <v>2528</v>
      </c>
      <c r="B1580" s="58" t="s">
        <v>1913</v>
      </c>
      <c r="C1580" s="58" t="s">
        <v>1914</v>
      </c>
      <c r="D1580" s="58" t="s">
        <v>1930</v>
      </c>
      <c r="E1580" s="64">
        <v>41640</v>
      </c>
      <c r="F1580" s="64">
        <v>42004</v>
      </c>
      <c r="G1580" s="58" t="s">
        <v>1898</v>
      </c>
      <c r="H1580" s="58">
        <v>27</v>
      </c>
      <c r="I1580" s="58"/>
      <c r="J1580" s="58"/>
      <c r="K1580" s="58"/>
      <c r="L1580" s="58"/>
      <c r="M1580" s="58"/>
      <c r="N1580" s="58"/>
      <c r="O1580" s="58"/>
      <c r="P1580" s="58"/>
      <c r="Q1580" s="58"/>
      <c r="R1580" s="58"/>
      <c r="S1580" s="58"/>
      <c r="T1580" s="58"/>
      <c r="U1580" s="58"/>
      <c r="V1580" s="58"/>
      <c r="W1580" s="58"/>
      <c r="X1580" s="58"/>
      <c r="Y1580" s="58"/>
      <c r="Z1580" s="58"/>
      <c r="AA1580" s="58"/>
      <c r="AB1580" s="58"/>
      <c r="AC1580" s="58"/>
      <c r="AD1580" s="58"/>
      <c r="AE1580" s="58"/>
      <c r="AF1580" s="58" t="s">
        <v>3304</v>
      </c>
    </row>
    <row r="1581" spans="1:32">
      <c r="A1581" s="58" t="s">
        <v>2529</v>
      </c>
      <c r="B1581" s="58" t="s">
        <v>1913</v>
      </c>
      <c r="C1581" s="58" t="s">
        <v>1914</v>
      </c>
      <c r="D1581" s="58" t="s">
        <v>1917</v>
      </c>
      <c r="E1581" s="64">
        <v>41640</v>
      </c>
      <c r="F1581" s="64">
        <v>42004</v>
      </c>
      <c r="G1581" s="58" t="s">
        <v>1898</v>
      </c>
      <c r="H1581" s="58">
        <v>26.7</v>
      </c>
      <c r="I1581" s="58"/>
      <c r="J1581" s="58"/>
      <c r="K1581" s="58"/>
      <c r="L1581" s="58"/>
      <c r="M1581" s="58"/>
      <c r="N1581" s="58"/>
      <c r="O1581" s="58"/>
      <c r="P1581" s="58"/>
      <c r="Q1581" s="58"/>
      <c r="R1581" s="58"/>
      <c r="S1581" s="58"/>
      <c r="T1581" s="58"/>
      <c r="U1581" s="58"/>
      <c r="V1581" s="58"/>
      <c r="W1581" s="58"/>
      <c r="X1581" s="58"/>
      <c r="Y1581" s="58"/>
      <c r="Z1581" s="58"/>
      <c r="AA1581" s="58"/>
      <c r="AB1581" s="58"/>
      <c r="AC1581" s="58"/>
      <c r="AD1581" s="58"/>
      <c r="AE1581" s="58"/>
      <c r="AF1581" s="58" t="s">
        <v>3304</v>
      </c>
    </row>
    <row r="1582" spans="1:32">
      <c r="A1582" s="58" t="s">
        <v>2529</v>
      </c>
      <c r="B1582" s="58" t="s">
        <v>1913</v>
      </c>
      <c r="C1582" s="58" t="s">
        <v>1914</v>
      </c>
      <c r="D1582" s="58" t="s">
        <v>1905</v>
      </c>
      <c r="E1582" s="64">
        <v>41640</v>
      </c>
      <c r="F1582" s="64">
        <v>42004</v>
      </c>
      <c r="G1582" s="58" t="s">
        <v>1903</v>
      </c>
      <c r="H1582" s="58">
        <v>26.7</v>
      </c>
      <c r="I1582" s="58">
        <v>26.7</v>
      </c>
      <c r="J1582" s="58">
        <v>26.7</v>
      </c>
      <c r="K1582" s="58">
        <v>26.7</v>
      </c>
      <c r="L1582" s="58">
        <v>26.7</v>
      </c>
      <c r="M1582" s="58">
        <v>25.7</v>
      </c>
      <c r="N1582" s="58">
        <v>25</v>
      </c>
      <c r="O1582" s="58">
        <v>24</v>
      </c>
      <c r="P1582" s="58">
        <v>24</v>
      </c>
      <c r="Q1582" s="58">
        <v>24</v>
      </c>
      <c r="R1582" s="58">
        <v>24</v>
      </c>
      <c r="S1582" s="58">
        <v>24</v>
      </c>
      <c r="T1582" s="58">
        <v>24</v>
      </c>
      <c r="U1582" s="58">
        <v>24</v>
      </c>
      <c r="V1582" s="58">
        <v>24</v>
      </c>
      <c r="W1582" s="58">
        <v>24</v>
      </c>
      <c r="X1582" s="58">
        <v>24</v>
      </c>
      <c r="Y1582" s="58">
        <v>24</v>
      </c>
      <c r="Z1582" s="58">
        <v>24</v>
      </c>
      <c r="AA1582" s="58">
        <v>24</v>
      </c>
      <c r="AB1582" s="58">
        <v>24</v>
      </c>
      <c r="AC1582" s="58">
        <v>24</v>
      </c>
      <c r="AD1582" s="58">
        <v>26.7</v>
      </c>
      <c r="AE1582" s="58">
        <v>26.7</v>
      </c>
      <c r="AF1582" s="58" t="s">
        <v>3304</v>
      </c>
    </row>
    <row r="1583" spans="1:32">
      <c r="A1583" s="58" t="s">
        <v>2529</v>
      </c>
      <c r="B1583" s="58" t="s">
        <v>1913</v>
      </c>
      <c r="C1583" s="58" t="s">
        <v>1914</v>
      </c>
      <c r="D1583" s="58" t="s">
        <v>1908</v>
      </c>
      <c r="E1583" s="64">
        <v>41640</v>
      </c>
      <c r="F1583" s="64">
        <v>42004</v>
      </c>
      <c r="G1583" s="58" t="s">
        <v>1903</v>
      </c>
      <c r="H1583" s="58">
        <v>26.7</v>
      </c>
      <c r="I1583" s="58">
        <v>26.7</v>
      </c>
      <c r="J1583" s="58">
        <v>26.7</v>
      </c>
      <c r="K1583" s="58">
        <v>26.7</v>
      </c>
      <c r="L1583" s="58">
        <v>24</v>
      </c>
      <c r="M1583" s="58">
        <v>24</v>
      </c>
      <c r="N1583" s="58">
        <v>24</v>
      </c>
      <c r="O1583" s="58">
        <v>24</v>
      </c>
      <c r="P1583" s="58">
        <v>24</v>
      </c>
      <c r="Q1583" s="58">
        <v>24</v>
      </c>
      <c r="R1583" s="58">
        <v>24</v>
      </c>
      <c r="S1583" s="58">
        <v>24</v>
      </c>
      <c r="T1583" s="58">
        <v>24</v>
      </c>
      <c r="U1583" s="58">
        <v>24</v>
      </c>
      <c r="V1583" s="58">
        <v>24</v>
      </c>
      <c r="W1583" s="58">
        <v>24</v>
      </c>
      <c r="X1583" s="58">
        <v>24</v>
      </c>
      <c r="Y1583" s="58">
        <v>26.7</v>
      </c>
      <c r="Z1583" s="58">
        <v>26.7</v>
      </c>
      <c r="AA1583" s="58">
        <v>26.7</v>
      </c>
      <c r="AB1583" s="58">
        <v>26.7</v>
      </c>
      <c r="AC1583" s="58">
        <v>26.7</v>
      </c>
      <c r="AD1583" s="58">
        <v>26.7</v>
      </c>
      <c r="AE1583" s="58">
        <v>26.7</v>
      </c>
      <c r="AF1583" s="58" t="s">
        <v>3304</v>
      </c>
    </row>
    <row r="1584" spans="1:32">
      <c r="A1584" s="58" t="s">
        <v>2529</v>
      </c>
      <c r="B1584" s="58" t="s">
        <v>1913</v>
      </c>
      <c r="C1584" s="58" t="s">
        <v>1914</v>
      </c>
      <c r="D1584" s="58" t="s">
        <v>1966</v>
      </c>
      <c r="E1584" s="64">
        <v>41640</v>
      </c>
      <c r="F1584" s="64">
        <v>42004</v>
      </c>
      <c r="G1584" s="58" t="s">
        <v>1903</v>
      </c>
      <c r="H1584" s="58">
        <v>26.7</v>
      </c>
      <c r="I1584" s="58">
        <v>26.7</v>
      </c>
      <c r="J1584" s="58">
        <v>26.7</v>
      </c>
      <c r="K1584" s="58">
        <v>26.7</v>
      </c>
      <c r="L1584" s="58">
        <v>24</v>
      </c>
      <c r="M1584" s="58">
        <v>24</v>
      </c>
      <c r="N1584" s="58">
        <v>24</v>
      </c>
      <c r="O1584" s="58">
        <v>24</v>
      </c>
      <c r="P1584" s="58">
        <v>24</v>
      </c>
      <c r="Q1584" s="58">
        <v>24</v>
      </c>
      <c r="R1584" s="58">
        <v>24</v>
      </c>
      <c r="S1584" s="58">
        <v>24</v>
      </c>
      <c r="T1584" s="58">
        <v>24</v>
      </c>
      <c r="U1584" s="58">
        <v>24</v>
      </c>
      <c r="V1584" s="58">
        <v>24</v>
      </c>
      <c r="W1584" s="58">
        <v>24</v>
      </c>
      <c r="X1584" s="58">
        <v>24</v>
      </c>
      <c r="Y1584" s="58">
        <v>24</v>
      </c>
      <c r="Z1584" s="58">
        <v>24</v>
      </c>
      <c r="AA1584" s="58">
        <v>24</v>
      </c>
      <c r="AB1584" s="58">
        <v>24</v>
      </c>
      <c r="AC1584" s="58">
        <v>24</v>
      </c>
      <c r="AD1584" s="58">
        <v>26.7</v>
      </c>
      <c r="AE1584" s="58">
        <v>26.7</v>
      </c>
      <c r="AF1584" s="58" t="s">
        <v>3304</v>
      </c>
    </row>
    <row r="1585" spans="1:32">
      <c r="A1585" s="58" t="s">
        <v>2530</v>
      </c>
      <c r="B1585" s="58" t="s">
        <v>1913</v>
      </c>
      <c r="C1585" s="58" t="s">
        <v>1914</v>
      </c>
      <c r="D1585" s="58" t="s">
        <v>1917</v>
      </c>
      <c r="E1585" s="64">
        <v>41640</v>
      </c>
      <c r="F1585" s="64">
        <v>42004</v>
      </c>
      <c r="G1585" s="58" t="s">
        <v>1898</v>
      </c>
      <c r="H1585" s="58">
        <v>26.7</v>
      </c>
      <c r="I1585" s="58"/>
      <c r="J1585" s="58"/>
      <c r="K1585" s="58"/>
      <c r="L1585" s="58"/>
      <c r="M1585" s="58"/>
      <c r="N1585" s="58"/>
      <c r="O1585" s="58"/>
      <c r="P1585" s="58"/>
      <c r="Q1585" s="58"/>
      <c r="R1585" s="58"/>
      <c r="S1585" s="58"/>
      <c r="T1585" s="58"/>
      <c r="U1585" s="58"/>
      <c r="V1585" s="58"/>
      <c r="W1585" s="58"/>
      <c r="X1585" s="58"/>
      <c r="Y1585" s="58"/>
      <c r="Z1585" s="58"/>
      <c r="AA1585" s="58"/>
      <c r="AB1585" s="58"/>
      <c r="AC1585" s="58"/>
      <c r="AD1585" s="58"/>
      <c r="AE1585" s="58"/>
      <c r="AF1585" s="58" t="s">
        <v>3304</v>
      </c>
    </row>
    <row r="1586" spans="1:32">
      <c r="A1586" s="58" t="s">
        <v>2530</v>
      </c>
      <c r="B1586" s="58" t="s">
        <v>1913</v>
      </c>
      <c r="C1586" s="58" t="s">
        <v>1914</v>
      </c>
      <c r="D1586" s="58" t="s">
        <v>1905</v>
      </c>
      <c r="E1586" s="64">
        <v>41640</v>
      </c>
      <c r="F1586" s="64">
        <v>42004</v>
      </c>
      <c r="G1586" s="58" t="s">
        <v>1903</v>
      </c>
      <c r="H1586" s="58">
        <v>26.7</v>
      </c>
      <c r="I1586" s="58">
        <v>26.7</v>
      </c>
      <c r="J1586" s="58">
        <v>26.7</v>
      </c>
      <c r="K1586" s="58">
        <v>26.7</v>
      </c>
      <c r="L1586" s="58">
        <v>26.7</v>
      </c>
      <c r="M1586" s="58">
        <v>25.7</v>
      </c>
      <c r="N1586" s="58">
        <v>25</v>
      </c>
      <c r="O1586" s="58">
        <v>24</v>
      </c>
      <c r="P1586" s="58">
        <v>24</v>
      </c>
      <c r="Q1586" s="58">
        <v>24</v>
      </c>
      <c r="R1586" s="58">
        <v>24</v>
      </c>
      <c r="S1586" s="58">
        <v>24</v>
      </c>
      <c r="T1586" s="58">
        <v>24</v>
      </c>
      <c r="U1586" s="58">
        <v>24</v>
      </c>
      <c r="V1586" s="58">
        <v>24</v>
      </c>
      <c r="W1586" s="58">
        <v>24</v>
      </c>
      <c r="X1586" s="58">
        <v>24</v>
      </c>
      <c r="Y1586" s="58">
        <v>24</v>
      </c>
      <c r="Z1586" s="58">
        <v>24</v>
      </c>
      <c r="AA1586" s="58">
        <v>24</v>
      </c>
      <c r="AB1586" s="58">
        <v>24</v>
      </c>
      <c r="AC1586" s="58">
        <v>24</v>
      </c>
      <c r="AD1586" s="58">
        <v>26.7</v>
      </c>
      <c r="AE1586" s="58">
        <v>26.7</v>
      </c>
      <c r="AF1586" s="58" t="s">
        <v>3304</v>
      </c>
    </row>
    <row r="1587" spans="1:32">
      <c r="A1587" s="58" t="s">
        <v>2530</v>
      </c>
      <c r="B1587" s="58" t="s">
        <v>1913</v>
      </c>
      <c r="C1587" s="58" t="s">
        <v>1914</v>
      </c>
      <c r="D1587" s="58" t="s">
        <v>1908</v>
      </c>
      <c r="E1587" s="64">
        <v>41640</v>
      </c>
      <c r="F1587" s="64">
        <v>42004</v>
      </c>
      <c r="G1587" s="58" t="s">
        <v>1903</v>
      </c>
      <c r="H1587" s="58">
        <v>26.7</v>
      </c>
      <c r="I1587" s="58">
        <v>26.7</v>
      </c>
      <c r="J1587" s="58">
        <v>26.7</v>
      </c>
      <c r="K1587" s="58">
        <v>26.7</v>
      </c>
      <c r="L1587" s="58">
        <v>24</v>
      </c>
      <c r="M1587" s="58">
        <v>24</v>
      </c>
      <c r="N1587" s="58">
        <v>24</v>
      </c>
      <c r="O1587" s="58">
        <v>24</v>
      </c>
      <c r="P1587" s="58">
        <v>24</v>
      </c>
      <c r="Q1587" s="58">
        <v>24</v>
      </c>
      <c r="R1587" s="58">
        <v>24</v>
      </c>
      <c r="S1587" s="58">
        <v>24</v>
      </c>
      <c r="T1587" s="58">
        <v>24</v>
      </c>
      <c r="U1587" s="58">
        <v>24</v>
      </c>
      <c r="V1587" s="58">
        <v>24</v>
      </c>
      <c r="W1587" s="58">
        <v>24</v>
      </c>
      <c r="X1587" s="58">
        <v>24</v>
      </c>
      <c r="Y1587" s="58">
        <v>26.7</v>
      </c>
      <c r="Z1587" s="58">
        <v>26.7</v>
      </c>
      <c r="AA1587" s="58">
        <v>26.7</v>
      </c>
      <c r="AB1587" s="58">
        <v>26.7</v>
      </c>
      <c r="AC1587" s="58">
        <v>26.7</v>
      </c>
      <c r="AD1587" s="58">
        <v>26.7</v>
      </c>
      <c r="AE1587" s="58">
        <v>26.7</v>
      </c>
      <c r="AF1587" s="58" t="s">
        <v>3304</v>
      </c>
    </row>
    <row r="1588" spans="1:32">
      <c r="A1588" s="58" t="s">
        <v>2530</v>
      </c>
      <c r="B1588" s="58" t="s">
        <v>1913</v>
      </c>
      <c r="C1588" s="58" t="s">
        <v>1914</v>
      </c>
      <c r="D1588" s="58" t="s">
        <v>1966</v>
      </c>
      <c r="E1588" s="64">
        <v>41640</v>
      </c>
      <c r="F1588" s="64">
        <v>42004</v>
      </c>
      <c r="G1588" s="58" t="s">
        <v>1903</v>
      </c>
      <c r="H1588" s="58">
        <v>26.7</v>
      </c>
      <c r="I1588" s="58">
        <v>26.7</v>
      </c>
      <c r="J1588" s="58">
        <v>26.7</v>
      </c>
      <c r="K1588" s="58">
        <v>26.7</v>
      </c>
      <c r="L1588" s="58">
        <v>24</v>
      </c>
      <c r="M1588" s="58">
        <v>24</v>
      </c>
      <c r="N1588" s="58">
        <v>24</v>
      </c>
      <c r="O1588" s="58">
        <v>24</v>
      </c>
      <c r="P1588" s="58">
        <v>24</v>
      </c>
      <c r="Q1588" s="58">
        <v>24</v>
      </c>
      <c r="R1588" s="58">
        <v>24</v>
      </c>
      <c r="S1588" s="58">
        <v>24</v>
      </c>
      <c r="T1588" s="58">
        <v>24</v>
      </c>
      <c r="U1588" s="58">
        <v>24</v>
      </c>
      <c r="V1588" s="58">
        <v>24</v>
      </c>
      <c r="W1588" s="58">
        <v>24</v>
      </c>
      <c r="X1588" s="58">
        <v>24</v>
      </c>
      <c r="Y1588" s="58">
        <v>24</v>
      </c>
      <c r="Z1588" s="58">
        <v>24</v>
      </c>
      <c r="AA1588" s="58">
        <v>24</v>
      </c>
      <c r="AB1588" s="58">
        <v>24</v>
      </c>
      <c r="AC1588" s="58">
        <v>24</v>
      </c>
      <c r="AD1588" s="58">
        <v>26.7</v>
      </c>
      <c r="AE1588" s="58">
        <v>26.7</v>
      </c>
      <c r="AF1588" s="58" t="s">
        <v>3304</v>
      </c>
    </row>
    <row r="1589" spans="1:32">
      <c r="A1589" s="58" t="s">
        <v>2531</v>
      </c>
      <c r="B1589" s="58" t="s">
        <v>1913</v>
      </c>
      <c r="C1589" s="58" t="s">
        <v>1914</v>
      </c>
      <c r="D1589" s="58" t="s">
        <v>2532</v>
      </c>
      <c r="E1589" s="64">
        <v>41640</v>
      </c>
      <c r="F1589" s="64">
        <v>42004</v>
      </c>
      <c r="G1589" s="58" t="s">
        <v>1898</v>
      </c>
      <c r="H1589" s="58">
        <v>24</v>
      </c>
      <c r="I1589" s="58"/>
      <c r="J1589" s="58"/>
      <c r="K1589" s="58"/>
      <c r="L1589" s="58"/>
      <c r="M1589" s="58"/>
      <c r="N1589" s="58"/>
      <c r="O1589" s="58"/>
      <c r="P1589" s="58"/>
      <c r="Q1589" s="58"/>
      <c r="R1589" s="58"/>
      <c r="S1589" s="58"/>
      <c r="T1589" s="58"/>
      <c r="U1589" s="58"/>
      <c r="V1589" s="58"/>
      <c r="W1589" s="58"/>
      <c r="X1589" s="58"/>
      <c r="Y1589" s="58"/>
      <c r="Z1589" s="58"/>
      <c r="AA1589" s="58"/>
      <c r="AB1589" s="58"/>
      <c r="AC1589" s="58"/>
      <c r="AD1589" s="58"/>
      <c r="AE1589" s="58"/>
      <c r="AF1589" s="58" t="s">
        <v>3304</v>
      </c>
    </row>
    <row r="1590" spans="1:32">
      <c r="A1590" s="58" t="s">
        <v>2531</v>
      </c>
      <c r="B1590" s="58" t="s">
        <v>1913</v>
      </c>
      <c r="C1590" s="58" t="s">
        <v>1914</v>
      </c>
      <c r="D1590" s="58" t="s">
        <v>1905</v>
      </c>
      <c r="E1590" s="64">
        <v>41640</v>
      </c>
      <c r="F1590" s="64">
        <v>42004</v>
      </c>
      <c r="G1590" s="58" t="s">
        <v>1903</v>
      </c>
      <c r="H1590" s="58">
        <v>26.7</v>
      </c>
      <c r="I1590" s="58">
        <v>26.7</v>
      </c>
      <c r="J1590" s="58">
        <v>26.7</v>
      </c>
      <c r="K1590" s="58">
        <v>26.7</v>
      </c>
      <c r="L1590" s="58">
        <v>26.7</v>
      </c>
      <c r="M1590" s="58">
        <v>25.7</v>
      </c>
      <c r="N1590" s="58">
        <v>25</v>
      </c>
      <c r="O1590" s="58">
        <v>24</v>
      </c>
      <c r="P1590" s="58">
        <v>24</v>
      </c>
      <c r="Q1590" s="58">
        <v>24</v>
      </c>
      <c r="R1590" s="58">
        <v>24</v>
      </c>
      <c r="S1590" s="58">
        <v>24</v>
      </c>
      <c r="T1590" s="58">
        <v>24</v>
      </c>
      <c r="U1590" s="58">
        <v>24</v>
      </c>
      <c r="V1590" s="58">
        <v>24</v>
      </c>
      <c r="W1590" s="58">
        <v>24</v>
      </c>
      <c r="X1590" s="58">
        <v>24</v>
      </c>
      <c r="Y1590" s="58">
        <v>24</v>
      </c>
      <c r="Z1590" s="58">
        <v>24</v>
      </c>
      <c r="AA1590" s="58">
        <v>24</v>
      </c>
      <c r="AB1590" s="58">
        <v>24</v>
      </c>
      <c r="AC1590" s="58">
        <v>24</v>
      </c>
      <c r="AD1590" s="58">
        <v>26.7</v>
      </c>
      <c r="AE1590" s="58">
        <v>26.7</v>
      </c>
      <c r="AF1590" s="58" t="s">
        <v>3304</v>
      </c>
    </row>
    <row r="1591" spans="1:32">
      <c r="A1591" s="58" t="s">
        <v>2533</v>
      </c>
      <c r="B1591" s="58" t="s">
        <v>1913</v>
      </c>
      <c r="C1591" s="58" t="s">
        <v>1914</v>
      </c>
      <c r="D1591" s="58" t="s">
        <v>1917</v>
      </c>
      <c r="E1591" s="64">
        <v>41640</v>
      </c>
      <c r="F1591" s="64">
        <v>42004</v>
      </c>
      <c r="G1591" s="58" t="s">
        <v>1898</v>
      </c>
      <c r="H1591" s="58">
        <v>26.7</v>
      </c>
      <c r="I1591" s="58"/>
      <c r="J1591" s="58"/>
      <c r="K1591" s="58"/>
      <c r="L1591" s="58"/>
      <c r="M1591" s="58"/>
      <c r="N1591" s="58"/>
      <c r="O1591" s="58"/>
      <c r="P1591" s="58"/>
      <c r="Q1591" s="58"/>
      <c r="R1591" s="58"/>
      <c r="S1591" s="58"/>
      <c r="T1591" s="58"/>
      <c r="U1591" s="58"/>
      <c r="V1591" s="58"/>
      <c r="W1591" s="58"/>
      <c r="X1591" s="58"/>
      <c r="Y1591" s="58"/>
      <c r="Z1591" s="58"/>
      <c r="AA1591" s="58"/>
      <c r="AB1591" s="58"/>
      <c r="AC1591" s="58"/>
      <c r="AD1591" s="58"/>
      <c r="AE1591" s="58"/>
      <c r="AF1591" s="58" t="s">
        <v>3304</v>
      </c>
    </row>
    <row r="1592" spans="1:32">
      <c r="A1592" s="58" t="s">
        <v>2533</v>
      </c>
      <c r="B1592" s="58" t="s">
        <v>1913</v>
      </c>
      <c r="C1592" s="58" t="s">
        <v>1914</v>
      </c>
      <c r="D1592" s="58" t="s">
        <v>1905</v>
      </c>
      <c r="E1592" s="64">
        <v>41640</v>
      </c>
      <c r="F1592" s="64">
        <v>42004</v>
      </c>
      <c r="G1592" s="58" t="s">
        <v>1903</v>
      </c>
      <c r="H1592" s="58">
        <v>26.7</v>
      </c>
      <c r="I1592" s="58">
        <v>26.7</v>
      </c>
      <c r="J1592" s="58">
        <v>26.7</v>
      </c>
      <c r="K1592" s="58">
        <v>26.7</v>
      </c>
      <c r="L1592" s="58">
        <v>26.7</v>
      </c>
      <c r="M1592" s="58">
        <v>25.7</v>
      </c>
      <c r="N1592" s="58">
        <v>25</v>
      </c>
      <c r="O1592" s="58">
        <v>24</v>
      </c>
      <c r="P1592" s="58">
        <v>24</v>
      </c>
      <c r="Q1592" s="58">
        <v>24</v>
      </c>
      <c r="R1592" s="58">
        <v>24</v>
      </c>
      <c r="S1592" s="58">
        <v>24</v>
      </c>
      <c r="T1592" s="58">
        <v>24</v>
      </c>
      <c r="U1592" s="58">
        <v>24</v>
      </c>
      <c r="V1592" s="58">
        <v>24</v>
      </c>
      <c r="W1592" s="58">
        <v>24</v>
      </c>
      <c r="X1592" s="58">
        <v>24</v>
      </c>
      <c r="Y1592" s="58">
        <v>24</v>
      </c>
      <c r="Z1592" s="58">
        <v>24</v>
      </c>
      <c r="AA1592" s="58">
        <v>24</v>
      </c>
      <c r="AB1592" s="58">
        <v>24</v>
      </c>
      <c r="AC1592" s="58">
        <v>24</v>
      </c>
      <c r="AD1592" s="58">
        <v>26.7</v>
      </c>
      <c r="AE1592" s="58">
        <v>26.7</v>
      </c>
      <c r="AF1592" s="58" t="s">
        <v>3304</v>
      </c>
    </row>
    <row r="1593" spans="1:32">
      <c r="A1593" s="58" t="s">
        <v>2533</v>
      </c>
      <c r="B1593" s="58" t="s">
        <v>1913</v>
      </c>
      <c r="C1593" s="58" t="s">
        <v>1914</v>
      </c>
      <c r="D1593" s="58" t="s">
        <v>1908</v>
      </c>
      <c r="E1593" s="64">
        <v>41640</v>
      </c>
      <c r="F1593" s="64">
        <v>42004</v>
      </c>
      <c r="G1593" s="58" t="s">
        <v>1903</v>
      </c>
      <c r="H1593" s="58">
        <v>26.7</v>
      </c>
      <c r="I1593" s="58">
        <v>26.7</v>
      </c>
      <c r="J1593" s="58">
        <v>26.7</v>
      </c>
      <c r="K1593" s="58">
        <v>26.7</v>
      </c>
      <c r="L1593" s="58">
        <v>25.6</v>
      </c>
      <c r="M1593" s="58">
        <v>25</v>
      </c>
      <c r="N1593" s="58">
        <v>24</v>
      </c>
      <c r="O1593" s="58">
        <v>24</v>
      </c>
      <c r="P1593" s="58">
        <v>24</v>
      </c>
      <c r="Q1593" s="58">
        <v>24</v>
      </c>
      <c r="R1593" s="58">
        <v>24</v>
      </c>
      <c r="S1593" s="58">
        <v>24</v>
      </c>
      <c r="T1593" s="58">
        <v>24</v>
      </c>
      <c r="U1593" s="58">
        <v>24</v>
      </c>
      <c r="V1593" s="58">
        <v>24</v>
      </c>
      <c r="W1593" s="58">
        <v>24</v>
      </c>
      <c r="X1593" s="58">
        <v>24</v>
      </c>
      <c r="Y1593" s="58">
        <v>26.7</v>
      </c>
      <c r="Z1593" s="58">
        <v>26.7</v>
      </c>
      <c r="AA1593" s="58">
        <v>26.7</v>
      </c>
      <c r="AB1593" s="58">
        <v>26.7</v>
      </c>
      <c r="AC1593" s="58">
        <v>26.7</v>
      </c>
      <c r="AD1593" s="58">
        <v>26.7</v>
      </c>
      <c r="AE1593" s="58">
        <v>26.7</v>
      </c>
      <c r="AF1593" s="58" t="s">
        <v>3304</v>
      </c>
    </row>
    <row r="1594" spans="1:32">
      <c r="A1594" s="58" t="s">
        <v>2533</v>
      </c>
      <c r="B1594" s="58" t="s">
        <v>1913</v>
      </c>
      <c r="C1594" s="58" t="s">
        <v>1914</v>
      </c>
      <c r="D1594" s="58" t="s">
        <v>1966</v>
      </c>
      <c r="E1594" s="64">
        <v>41640</v>
      </c>
      <c r="F1594" s="64">
        <v>42004</v>
      </c>
      <c r="G1594" s="58" t="s">
        <v>1903</v>
      </c>
      <c r="H1594" s="58">
        <v>26.7</v>
      </c>
      <c r="I1594" s="58">
        <v>26.7</v>
      </c>
      <c r="J1594" s="58">
        <v>26.7</v>
      </c>
      <c r="K1594" s="58">
        <v>26.7</v>
      </c>
      <c r="L1594" s="58">
        <v>25.6</v>
      </c>
      <c r="M1594" s="58">
        <v>25</v>
      </c>
      <c r="N1594" s="58">
        <v>24</v>
      </c>
      <c r="O1594" s="58">
        <v>24</v>
      </c>
      <c r="P1594" s="58">
        <v>24</v>
      </c>
      <c r="Q1594" s="58">
        <v>24</v>
      </c>
      <c r="R1594" s="58">
        <v>24</v>
      </c>
      <c r="S1594" s="58">
        <v>24</v>
      </c>
      <c r="T1594" s="58">
        <v>24</v>
      </c>
      <c r="U1594" s="58">
        <v>24</v>
      </c>
      <c r="V1594" s="58">
        <v>24</v>
      </c>
      <c r="W1594" s="58">
        <v>24</v>
      </c>
      <c r="X1594" s="58">
        <v>24</v>
      </c>
      <c r="Y1594" s="58">
        <v>24</v>
      </c>
      <c r="Z1594" s="58">
        <v>24</v>
      </c>
      <c r="AA1594" s="58">
        <v>24</v>
      </c>
      <c r="AB1594" s="58">
        <v>24</v>
      </c>
      <c r="AC1594" s="58">
        <v>24</v>
      </c>
      <c r="AD1594" s="58">
        <v>26.7</v>
      </c>
      <c r="AE1594" s="58">
        <v>26.7</v>
      </c>
      <c r="AF1594" s="58" t="s">
        <v>3304</v>
      </c>
    </row>
    <row r="1595" spans="1:32">
      <c r="A1595" s="58" t="s">
        <v>2534</v>
      </c>
      <c r="B1595" s="58" t="s">
        <v>1913</v>
      </c>
      <c r="C1595" s="58" t="s">
        <v>1914</v>
      </c>
      <c r="D1595" s="58" t="s">
        <v>1917</v>
      </c>
      <c r="E1595" s="64">
        <v>41640</v>
      </c>
      <c r="F1595" s="64">
        <v>42004</v>
      </c>
      <c r="G1595" s="58" t="s">
        <v>1898</v>
      </c>
      <c r="H1595" s="58">
        <v>26.7</v>
      </c>
      <c r="I1595" s="58"/>
      <c r="J1595" s="58"/>
      <c r="K1595" s="58"/>
      <c r="L1595" s="58"/>
      <c r="M1595" s="58"/>
      <c r="N1595" s="58"/>
      <c r="O1595" s="58"/>
      <c r="P1595" s="58"/>
      <c r="Q1595" s="58"/>
      <c r="R1595" s="58"/>
      <c r="S1595" s="58"/>
      <c r="T1595" s="58"/>
      <c r="U1595" s="58"/>
      <c r="V1595" s="58"/>
      <c r="W1595" s="58"/>
      <c r="X1595" s="58"/>
      <c r="Y1595" s="58"/>
      <c r="Z1595" s="58"/>
      <c r="AA1595" s="58"/>
      <c r="AB1595" s="58"/>
      <c r="AC1595" s="58"/>
      <c r="AD1595" s="58"/>
      <c r="AE1595" s="58"/>
      <c r="AF1595" s="58" t="s">
        <v>3304</v>
      </c>
    </row>
    <row r="1596" spans="1:32">
      <c r="A1596" s="58" t="s">
        <v>2534</v>
      </c>
      <c r="B1596" s="58" t="s">
        <v>1913</v>
      </c>
      <c r="C1596" s="58" t="s">
        <v>1914</v>
      </c>
      <c r="D1596" s="58" t="s">
        <v>1905</v>
      </c>
      <c r="E1596" s="64">
        <v>41640</v>
      </c>
      <c r="F1596" s="64">
        <v>42004</v>
      </c>
      <c r="G1596" s="58" t="s">
        <v>1903</v>
      </c>
      <c r="H1596" s="58">
        <v>26.7</v>
      </c>
      <c r="I1596" s="58">
        <v>26.7</v>
      </c>
      <c r="J1596" s="58">
        <v>26.7</v>
      </c>
      <c r="K1596" s="58">
        <v>26.7</v>
      </c>
      <c r="L1596" s="58">
        <v>26.7</v>
      </c>
      <c r="M1596" s="58">
        <v>25.7</v>
      </c>
      <c r="N1596" s="58">
        <v>25</v>
      </c>
      <c r="O1596" s="58">
        <v>24</v>
      </c>
      <c r="P1596" s="58">
        <v>24</v>
      </c>
      <c r="Q1596" s="58">
        <v>24</v>
      </c>
      <c r="R1596" s="58">
        <v>24</v>
      </c>
      <c r="S1596" s="58">
        <v>24</v>
      </c>
      <c r="T1596" s="58">
        <v>24</v>
      </c>
      <c r="U1596" s="58">
        <v>24</v>
      </c>
      <c r="V1596" s="58">
        <v>24</v>
      </c>
      <c r="W1596" s="58">
        <v>24</v>
      </c>
      <c r="X1596" s="58">
        <v>24</v>
      </c>
      <c r="Y1596" s="58">
        <v>24</v>
      </c>
      <c r="Z1596" s="58">
        <v>24</v>
      </c>
      <c r="AA1596" s="58">
        <v>24</v>
      </c>
      <c r="AB1596" s="58">
        <v>24</v>
      </c>
      <c r="AC1596" s="58">
        <v>24</v>
      </c>
      <c r="AD1596" s="58">
        <v>26.7</v>
      </c>
      <c r="AE1596" s="58">
        <v>26.7</v>
      </c>
      <c r="AF1596" s="58" t="s">
        <v>3304</v>
      </c>
    </row>
    <row r="1597" spans="1:32">
      <c r="A1597" s="58" t="s">
        <v>2534</v>
      </c>
      <c r="B1597" s="58" t="s">
        <v>1913</v>
      </c>
      <c r="C1597" s="58" t="s">
        <v>1914</v>
      </c>
      <c r="D1597" s="58" t="s">
        <v>1908</v>
      </c>
      <c r="E1597" s="64">
        <v>41640</v>
      </c>
      <c r="F1597" s="64">
        <v>42004</v>
      </c>
      <c r="G1597" s="58" t="s">
        <v>1903</v>
      </c>
      <c r="H1597" s="58">
        <v>26.7</v>
      </c>
      <c r="I1597" s="58">
        <v>26.7</v>
      </c>
      <c r="J1597" s="58">
        <v>26.7</v>
      </c>
      <c r="K1597" s="58">
        <v>26.7</v>
      </c>
      <c r="L1597" s="58">
        <v>25.6</v>
      </c>
      <c r="M1597" s="58">
        <v>25</v>
      </c>
      <c r="N1597" s="58">
        <v>24</v>
      </c>
      <c r="O1597" s="58">
        <v>24</v>
      </c>
      <c r="P1597" s="58">
        <v>24</v>
      </c>
      <c r="Q1597" s="58">
        <v>24</v>
      </c>
      <c r="R1597" s="58">
        <v>24</v>
      </c>
      <c r="S1597" s="58">
        <v>24</v>
      </c>
      <c r="T1597" s="58">
        <v>24</v>
      </c>
      <c r="U1597" s="58">
        <v>24</v>
      </c>
      <c r="V1597" s="58">
        <v>24</v>
      </c>
      <c r="W1597" s="58">
        <v>24</v>
      </c>
      <c r="X1597" s="58">
        <v>24</v>
      </c>
      <c r="Y1597" s="58">
        <v>26.7</v>
      </c>
      <c r="Z1597" s="58">
        <v>26.7</v>
      </c>
      <c r="AA1597" s="58">
        <v>26.7</v>
      </c>
      <c r="AB1597" s="58">
        <v>26.7</v>
      </c>
      <c r="AC1597" s="58">
        <v>26.7</v>
      </c>
      <c r="AD1597" s="58">
        <v>26.7</v>
      </c>
      <c r="AE1597" s="58">
        <v>26.7</v>
      </c>
      <c r="AF1597" s="58" t="s">
        <v>3304</v>
      </c>
    </row>
    <row r="1598" spans="1:32">
      <c r="A1598" s="58" t="s">
        <v>2534</v>
      </c>
      <c r="B1598" s="58" t="s">
        <v>1913</v>
      </c>
      <c r="C1598" s="58" t="s">
        <v>1914</v>
      </c>
      <c r="D1598" s="58" t="s">
        <v>1966</v>
      </c>
      <c r="E1598" s="64">
        <v>41640</v>
      </c>
      <c r="F1598" s="64">
        <v>42004</v>
      </c>
      <c r="G1598" s="58" t="s">
        <v>1903</v>
      </c>
      <c r="H1598" s="58">
        <v>26.7</v>
      </c>
      <c r="I1598" s="58">
        <v>26.7</v>
      </c>
      <c r="J1598" s="58">
        <v>26.7</v>
      </c>
      <c r="K1598" s="58">
        <v>26.7</v>
      </c>
      <c r="L1598" s="58">
        <v>25.6</v>
      </c>
      <c r="M1598" s="58">
        <v>25</v>
      </c>
      <c r="N1598" s="58">
        <v>24</v>
      </c>
      <c r="O1598" s="58">
        <v>24</v>
      </c>
      <c r="P1598" s="58">
        <v>24</v>
      </c>
      <c r="Q1598" s="58">
        <v>24</v>
      </c>
      <c r="R1598" s="58">
        <v>24</v>
      </c>
      <c r="S1598" s="58">
        <v>24</v>
      </c>
      <c r="T1598" s="58">
        <v>24</v>
      </c>
      <c r="U1598" s="58">
        <v>24</v>
      </c>
      <c r="V1598" s="58">
        <v>24</v>
      </c>
      <c r="W1598" s="58">
        <v>24</v>
      </c>
      <c r="X1598" s="58">
        <v>24</v>
      </c>
      <c r="Y1598" s="58">
        <v>24</v>
      </c>
      <c r="Z1598" s="58">
        <v>24</v>
      </c>
      <c r="AA1598" s="58">
        <v>24</v>
      </c>
      <c r="AB1598" s="58">
        <v>24</v>
      </c>
      <c r="AC1598" s="58">
        <v>24</v>
      </c>
      <c r="AD1598" s="58">
        <v>26.7</v>
      </c>
      <c r="AE1598" s="58">
        <v>26.7</v>
      </c>
      <c r="AF1598" s="58" t="s">
        <v>3304</v>
      </c>
    </row>
    <row r="1599" spans="1:32">
      <c r="A1599" s="58" t="s">
        <v>2535</v>
      </c>
      <c r="B1599" s="58" t="s">
        <v>1916</v>
      </c>
      <c r="C1599" s="58" t="s">
        <v>1900</v>
      </c>
      <c r="D1599" s="58" t="s">
        <v>1911</v>
      </c>
      <c r="E1599" s="64">
        <v>41640</v>
      </c>
      <c r="F1599" s="64">
        <v>42004</v>
      </c>
      <c r="G1599" s="58" t="s">
        <v>1898</v>
      </c>
      <c r="H1599" s="58">
        <v>0.5</v>
      </c>
      <c r="I1599" s="58"/>
      <c r="J1599" s="58"/>
      <c r="K1599" s="58"/>
      <c r="L1599" s="58"/>
      <c r="M1599" s="58"/>
      <c r="N1599" s="58"/>
      <c r="O1599" s="58"/>
      <c r="P1599" s="58"/>
      <c r="Q1599" s="58"/>
      <c r="R1599" s="58"/>
      <c r="S1599" s="58"/>
      <c r="T1599" s="58"/>
      <c r="U1599" s="58"/>
      <c r="V1599" s="58"/>
      <c r="W1599" s="58"/>
      <c r="X1599" s="58"/>
      <c r="Y1599" s="58"/>
      <c r="Z1599" s="58"/>
      <c r="AA1599" s="58"/>
      <c r="AB1599" s="58"/>
      <c r="AC1599" s="58"/>
      <c r="AD1599" s="58"/>
      <c r="AE1599" s="58"/>
      <c r="AF1599" s="58" t="s">
        <v>3304</v>
      </c>
    </row>
    <row r="1600" spans="1:32">
      <c r="A1600" s="58" t="s">
        <v>2535</v>
      </c>
      <c r="B1600" s="58" t="s">
        <v>1916</v>
      </c>
      <c r="C1600" s="58" t="s">
        <v>1900</v>
      </c>
      <c r="D1600" s="58" t="s">
        <v>1904</v>
      </c>
      <c r="E1600" s="64">
        <v>41640</v>
      </c>
      <c r="F1600" s="64">
        <v>42004</v>
      </c>
      <c r="G1600" s="58" t="s">
        <v>1898</v>
      </c>
      <c r="H1600" s="58">
        <v>1</v>
      </c>
      <c r="I1600" s="58"/>
      <c r="J1600" s="58"/>
      <c r="K1600" s="58"/>
      <c r="L1600" s="58"/>
      <c r="M1600" s="58"/>
      <c r="N1600" s="58"/>
      <c r="O1600" s="58"/>
      <c r="P1600" s="58"/>
      <c r="Q1600" s="58"/>
      <c r="R1600" s="58"/>
      <c r="S1600" s="58"/>
      <c r="T1600" s="58"/>
      <c r="U1600" s="58"/>
      <c r="V1600" s="58"/>
      <c r="W1600" s="58"/>
      <c r="X1600" s="58"/>
      <c r="Y1600" s="58"/>
      <c r="Z1600" s="58"/>
      <c r="AA1600" s="58"/>
      <c r="AB1600" s="58"/>
      <c r="AC1600" s="58"/>
      <c r="AD1600" s="58"/>
      <c r="AE1600" s="58"/>
      <c r="AF1600" s="58" t="s">
        <v>3304</v>
      </c>
    </row>
    <row r="1601" spans="1:32">
      <c r="A1601" s="58" t="s">
        <v>2535</v>
      </c>
      <c r="B1601" s="58" t="s">
        <v>1916</v>
      </c>
      <c r="C1601" s="58" t="s">
        <v>1900</v>
      </c>
      <c r="D1601" s="58" t="s">
        <v>1918</v>
      </c>
      <c r="E1601" s="64">
        <v>41913</v>
      </c>
      <c r="F1601" s="64">
        <v>42004</v>
      </c>
      <c r="G1601" s="58" t="s">
        <v>1898</v>
      </c>
      <c r="H1601" s="58">
        <v>1</v>
      </c>
      <c r="I1601" s="58"/>
      <c r="J1601" s="58"/>
      <c r="K1601" s="58"/>
      <c r="L1601" s="58"/>
      <c r="M1601" s="58"/>
      <c r="N1601" s="58"/>
      <c r="O1601" s="58"/>
      <c r="P1601" s="58"/>
      <c r="Q1601" s="58"/>
      <c r="R1601" s="58"/>
      <c r="S1601" s="58"/>
      <c r="T1601" s="58"/>
      <c r="U1601" s="58"/>
      <c r="V1601" s="58"/>
      <c r="W1601" s="58"/>
      <c r="X1601" s="58"/>
      <c r="Y1601" s="58"/>
      <c r="Z1601" s="58"/>
      <c r="AA1601" s="58"/>
      <c r="AB1601" s="58"/>
      <c r="AC1601" s="58"/>
      <c r="AD1601" s="58"/>
      <c r="AE1601" s="58"/>
      <c r="AF1601" s="58" t="s">
        <v>3304</v>
      </c>
    </row>
    <row r="1602" spans="1:32">
      <c r="A1602" s="58" t="s">
        <v>2535</v>
      </c>
      <c r="B1602" s="58" t="s">
        <v>1916</v>
      </c>
      <c r="C1602" s="58" t="s">
        <v>1900</v>
      </c>
      <c r="D1602" s="58" t="s">
        <v>1918</v>
      </c>
      <c r="E1602" s="64">
        <v>41640</v>
      </c>
      <c r="F1602" s="64">
        <v>41759</v>
      </c>
      <c r="G1602" s="58" t="s">
        <v>1898</v>
      </c>
      <c r="H1602" s="58">
        <v>1</v>
      </c>
      <c r="I1602" s="58"/>
      <c r="J1602" s="58"/>
      <c r="K1602" s="58"/>
      <c r="L1602" s="58"/>
      <c r="M1602" s="58"/>
      <c r="N1602" s="58"/>
      <c r="O1602" s="58"/>
      <c r="P1602" s="58"/>
      <c r="Q1602" s="58"/>
      <c r="R1602" s="58"/>
      <c r="S1602" s="58"/>
      <c r="T1602" s="58"/>
      <c r="U1602" s="58"/>
      <c r="V1602" s="58"/>
      <c r="W1602" s="58"/>
      <c r="X1602" s="58"/>
      <c r="Y1602" s="58"/>
      <c r="Z1602" s="58"/>
      <c r="AA1602" s="58"/>
      <c r="AB1602" s="58"/>
      <c r="AC1602" s="58"/>
      <c r="AD1602" s="58"/>
      <c r="AE1602" s="58"/>
      <c r="AF1602" s="58" t="s">
        <v>3304</v>
      </c>
    </row>
    <row r="1603" spans="1:32">
      <c r="A1603" s="58" t="s">
        <v>2536</v>
      </c>
      <c r="B1603" s="58" t="s">
        <v>1896</v>
      </c>
      <c r="C1603" s="58" t="s">
        <v>1914</v>
      </c>
      <c r="D1603" s="58" t="s">
        <v>1897</v>
      </c>
      <c r="E1603" s="64">
        <v>41640</v>
      </c>
      <c r="F1603" s="64">
        <v>42004</v>
      </c>
      <c r="G1603" s="58" t="s">
        <v>1898</v>
      </c>
      <c r="H1603" s="58">
        <v>12.8</v>
      </c>
      <c r="I1603" s="58"/>
      <c r="J1603" s="58"/>
      <c r="K1603" s="58"/>
      <c r="L1603" s="58"/>
      <c r="M1603" s="58"/>
      <c r="N1603" s="58"/>
      <c r="O1603" s="58"/>
      <c r="P1603" s="58"/>
      <c r="Q1603" s="58"/>
      <c r="R1603" s="58"/>
      <c r="S1603" s="58"/>
      <c r="T1603" s="58"/>
      <c r="U1603" s="58"/>
      <c r="V1603" s="58"/>
      <c r="W1603" s="58"/>
      <c r="X1603" s="58"/>
      <c r="Y1603" s="58"/>
      <c r="Z1603" s="58"/>
      <c r="AA1603" s="58"/>
      <c r="AB1603" s="58"/>
      <c r="AC1603" s="58"/>
      <c r="AD1603" s="58"/>
      <c r="AE1603" s="58"/>
      <c r="AF1603" s="58" t="s">
        <v>3304</v>
      </c>
    </row>
    <row r="1604" spans="1:32">
      <c r="A1604" s="58" t="s">
        <v>2537</v>
      </c>
      <c r="B1604" s="58" t="s">
        <v>1896</v>
      </c>
      <c r="D1604" s="58" t="s">
        <v>1897</v>
      </c>
      <c r="E1604" s="64">
        <v>41640</v>
      </c>
      <c r="F1604" s="64">
        <v>42004</v>
      </c>
      <c r="G1604" s="58" t="s">
        <v>1898</v>
      </c>
      <c r="H1604" s="58">
        <v>1</v>
      </c>
      <c r="I1604" s="58"/>
      <c r="J1604" s="58"/>
      <c r="K1604" s="58"/>
      <c r="L1604" s="58"/>
      <c r="M1604" s="58"/>
      <c r="N1604" s="58"/>
      <c r="O1604" s="58"/>
      <c r="P1604" s="58"/>
      <c r="Q1604" s="58"/>
      <c r="R1604" s="58"/>
      <c r="S1604" s="58"/>
      <c r="T1604" s="58"/>
      <c r="U1604" s="58"/>
      <c r="V1604" s="58"/>
      <c r="W1604" s="58"/>
      <c r="X1604" s="58"/>
      <c r="Y1604" s="58"/>
      <c r="Z1604" s="58"/>
      <c r="AA1604" s="58"/>
      <c r="AB1604" s="58"/>
      <c r="AC1604" s="58"/>
      <c r="AD1604" s="58"/>
      <c r="AE1604" s="58"/>
      <c r="AF1604" s="58" t="s">
        <v>3304</v>
      </c>
    </row>
    <row r="1605" spans="1:32">
      <c r="A1605" s="58" t="s">
        <v>2538</v>
      </c>
      <c r="B1605" s="58" t="s">
        <v>1896</v>
      </c>
      <c r="D1605" s="58" t="s">
        <v>1897</v>
      </c>
      <c r="E1605" s="64">
        <v>41640</v>
      </c>
      <c r="F1605" s="64">
        <v>42004</v>
      </c>
      <c r="G1605" s="58" t="s">
        <v>1898</v>
      </c>
      <c r="H1605" s="58">
        <v>0.05</v>
      </c>
      <c r="I1605" s="58"/>
      <c r="J1605" s="58"/>
      <c r="K1605" s="58"/>
      <c r="L1605" s="58"/>
      <c r="M1605" s="58"/>
      <c r="N1605" s="58"/>
      <c r="O1605" s="58"/>
      <c r="P1605" s="58"/>
      <c r="Q1605" s="58"/>
      <c r="R1605" s="58"/>
      <c r="S1605" s="58"/>
      <c r="T1605" s="58"/>
      <c r="U1605" s="58"/>
      <c r="V1605" s="58"/>
      <c r="W1605" s="58"/>
      <c r="X1605" s="58"/>
      <c r="Y1605" s="58"/>
      <c r="Z1605" s="58"/>
      <c r="AA1605" s="58"/>
      <c r="AB1605" s="58"/>
      <c r="AC1605" s="58"/>
      <c r="AD1605" s="58"/>
      <c r="AE1605" s="58"/>
      <c r="AF1605" s="58" t="s">
        <v>3304</v>
      </c>
    </row>
    <row r="1606" spans="1:32">
      <c r="A1606" s="58" t="s">
        <v>2539</v>
      </c>
      <c r="B1606" s="58" t="s">
        <v>1896</v>
      </c>
      <c r="D1606" s="58" t="s">
        <v>1897</v>
      </c>
      <c r="E1606" s="64">
        <v>41640</v>
      </c>
      <c r="F1606" s="64">
        <v>42004</v>
      </c>
      <c r="G1606" s="58" t="s">
        <v>1898</v>
      </c>
      <c r="H1606" s="58">
        <v>0.2</v>
      </c>
      <c r="I1606" s="58"/>
      <c r="J1606" s="58"/>
      <c r="K1606" s="58"/>
      <c r="L1606" s="58"/>
      <c r="M1606" s="58"/>
      <c r="N1606" s="58"/>
      <c r="O1606" s="58"/>
      <c r="P1606" s="58"/>
      <c r="Q1606" s="58"/>
      <c r="R1606" s="58"/>
      <c r="S1606" s="58"/>
      <c r="T1606" s="58"/>
      <c r="U1606" s="58"/>
      <c r="V1606" s="58"/>
      <c r="W1606" s="58"/>
      <c r="X1606" s="58"/>
      <c r="Y1606" s="58"/>
      <c r="Z1606" s="58"/>
      <c r="AA1606" s="58"/>
      <c r="AB1606" s="58"/>
      <c r="AC1606" s="58"/>
      <c r="AD1606" s="58"/>
      <c r="AE1606" s="58"/>
      <c r="AF1606" s="58" t="s">
        <v>3304</v>
      </c>
    </row>
    <row r="1607" spans="1:32">
      <c r="A1607" s="58" t="s">
        <v>2540</v>
      </c>
      <c r="B1607" s="58" t="s">
        <v>1896</v>
      </c>
      <c r="C1607" s="58" t="s">
        <v>1914</v>
      </c>
      <c r="D1607" s="58" t="s">
        <v>1897</v>
      </c>
      <c r="E1607" s="64">
        <v>41640</v>
      </c>
      <c r="F1607" s="64">
        <v>42004</v>
      </c>
      <c r="G1607" s="58" t="s">
        <v>1898</v>
      </c>
      <c r="H1607" s="58">
        <v>60</v>
      </c>
      <c r="I1607" s="58"/>
      <c r="J1607" s="58"/>
      <c r="K1607" s="58"/>
      <c r="L1607" s="58"/>
      <c r="M1607" s="58"/>
      <c r="N1607" s="58"/>
      <c r="O1607" s="58"/>
      <c r="P1607" s="58"/>
      <c r="Q1607" s="58"/>
      <c r="R1607" s="58"/>
      <c r="S1607" s="58"/>
      <c r="T1607" s="58"/>
      <c r="U1607" s="58"/>
      <c r="V1607" s="58"/>
      <c r="W1607" s="58"/>
      <c r="X1607" s="58"/>
      <c r="Y1607" s="58"/>
      <c r="Z1607" s="58"/>
      <c r="AA1607" s="58"/>
      <c r="AB1607" s="58"/>
      <c r="AC1607" s="58"/>
      <c r="AD1607" s="58"/>
      <c r="AE1607" s="58"/>
      <c r="AF1607" s="58" t="s">
        <v>3304</v>
      </c>
    </row>
    <row r="1608" spans="1:32">
      <c r="A1608" s="58" t="s">
        <v>2541</v>
      </c>
      <c r="B1608" s="58" t="s">
        <v>1896</v>
      </c>
      <c r="C1608" s="58" t="s">
        <v>1914</v>
      </c>
      <c r="D1608" s="58" t="s">
        <v>1897</v>
      </c>
      <c r="E1608" s="64">
        <v>41640</v>
      </c>
      <c r="F1608" s="64">
        <v>42004</v>
      </c>
      <c r="G1608" s="58" t="s">
        <v>1898</v>
      </c>
      <c r="H1608" s="58">
        <v>55</v>
      </c>
      <c r="I1608" s="58"/>
      <c r="J1608" s="58"/>
      <c r="K1608" s="58"/>
      <c r="L1608" s="58"/>
      <c r="M1608" s="58"/>
      <c r="N1608" s="58"/>
      <c r="O1608" s="58"/>
      <c r="P1608" s="58"/>
      <c r="Q1608" s="58"/>
      <c r="R1608" s="58"/>
      <c r="S1608" s="58"/>
      <c r="T1608" s="58"/>
      <c r="U1608" s="58"/>
      <c r="V1608" s="58"/>
      <c r="W1608" s="58"/>
      <c r="X1608" s="58"/>
      <c r="Y1608" s="58"/>
      <c r="Z1608" s="58"/>
      <c r="AA1608" s="58"/>
      <c r="AB1608" s="58"/>
      <c r="AC1608" s="58"/>
      <c r="AD1608" s="58"/>
      <c r="AE1608" s="58"/>
      <c r="AF1608" s="58" t="s">
        <v>3304</v>
      </c>
    </row>
    <row r="1609" spans="1:32">
      <c r="A1609" s="58" t="s">
        <v>2542</v>
      </c>
      <c r="B1609" s="58" t="s">
        <v>1896</v>
      </c>
      <c r="D1609" s="58" t="s">
        <v>1897</v>
      </c>
      <c r="E1609" s="64">
        <v>41640</v>
      </c>
      <c r="F1609" s="64">
        <v>42004</v>
      </c>
      <c r="G1609" s="58" t="s">
        <v>1898</v>
      </c>
      <c r="H1609" s="58">
        <v>0.05</v>
      </c>
      <c r="I1609" s="58"/>
      <c r="J1609" s="58"/>
      <c r="K1609" s="58"/>
      <c r="L1609" s="58"/>
      <c r="M1609" s="58"/>
      <c r="N1609" s="58"/>
      <c r="O1609" s="58"/>
      <c r="P1609" s="58"/>
      <c r="Q1609" s="58"/>
      <c r="R1609" s="58"/>
      <c r="S1609" s="58"/>
      <c r="T1609" s="58"/>
      <c r="U1609" s="58"/>
      <c r="V1609" s="58"/>
      <c r="W1609" s="58"/>
      <c r="X1609" s="58"/>
      <c r="Y1609" s="58"/>
      <c r="Z1609" s="58"/>
      <c r="AA1609" s="58"/>
      <c r="AB1609" s="58"/>
      <c r="AC1609" s="58"/>
      <c r="AD1609" s="58"/>
      <c r="AE1609" s="58"/>
      <c r="AF1609" s="58" t="s">
        <v>3304</v>
      </c>
    </row>
    <row r="1610" spans="1:32">
      <c r="A1610" s="58" t="s">
        <v>2543</v>
      </c>
      <c r="B1610" s="58" t="s">
        <v>1896</v>
      </c>
      <c r="D1610" s="58" t="s">
        <v>1897</v>
      </c>
      <c r="E1610" s="64">
        <v>41640</v>
      </c>
      <c r="F1610" s="64">
        <v>42004</v>
      </c>
      <c r="G1610" s="58" t="s">
        <v>1898</v>
      </c>
      <c r="H1610" s="58">
        <v>0.2</v>
      </c>
      <c r="I1610" s="58"/>
      <c r="J1610" s="58"/>
      <c r="K1610" s="58"/>
      <c r="L1610" s="58"/>
      <c r="M1610" s="58"/>
      <c r="N1610" s="58"/>
      <c r="O1610" s="58"/>
      <c r="P1610" s="58"/>
      <c r="Q1610" s="58"/>
      <c r="R1610" s="58"/>
      <c r="S1610" s="58"/>
      <c r="T1610" s="58"/>
      <c r="U1610" s="58"/>
      <c r="V1610" s="58"/>
      <c r="W1610" s="58"/>
      <c r="X1610" s="58"/>
      <c r="Y1610" s="58"/>
      <c r="Z1610" s="58"/>
      <c r="AA1610" s="58"/>
      <c r="AB1610" s="58"/>
      <c r="AC1610" s="58"/>
      <c r="AD1610" s="58"/>
      <c r="AE1610" s="58"/>
      <c r="AF1610" s="58" t="s">
        <v>3304</v>
      </c>
    </row>
    <row r="1611" spans="1:32">
      <c r="A1611" s="58" t="s">
        <v>2544</v>
      </c>
      <c r="B1611" s="58" t="s">
        <v>1896</v>
      </c>
      <c r="C1611" s="58" t="s">
        <v>1914</v>
      </c>
      <c r="D1611" s="58" t="s">
        <v>1897</v>
      </c>
      <c r="E1611" s="64">
        <v>41640</v>
      </c>
      <c r="F1611" s="64">
        <v>42004</v>
      </c>
      <c r="G1611" s="58" t="s">
        <v>1898</v>
      </c>
      <c r="H1611" s="58">
        <v>60</v>
      </c>
      <c r="I1611" s="58"/>
      <c r="J1611" s="58"/>
      <c r="K1611" s="58"/>
      <c r="L1611" s="58"/>
      <c r="M1611" s="58"/>
      <c r="N1611" s="58"/>
      <c r="O1611" s="58"/>
      <c r="P1611" s="58"/>
      <c r="Q1611" s="58"/>
      <c r="R1611" s="58"/>
      <c r="S1611" s="58"/>
      <c r="T1611" s="58"/>
      <c r="U1611" s="58"/>
      <c r="V1611" s="58"/>
      <c r="W1611" s="58"/>
      <c r="X1611" s="58"/>
      <c r="Y1611" s="58"/>
      <c r="Z1611" s="58"/>
      <c r="AA1611" s="58"/>
      <c r="AB1611" s="58"/>
      <c r="AC1611" s="58"/>
      <c r="AD1611" s="58"/>
      <c r="AE1611" s="58"/>
      <c r="AF1611" s="58" t="s">
        <v>3304</v>
      </c>
    </row>
    <row r="1612" spans="1:32">
      <c r="A1612" s="58" t="s">
        <v>2545</v>
      </c>
      <c r="B1612" s="58" t="s">
        <v>1896</v>
      </c>
      <c r="C1612" s="58" t="s">
        <v>1914</v>
      </c>
      <c r="D1612" s="58" t="s">
        <v>1897</v>
      </c>
      <c r="E1612" s="64">
        <v>41640</v>
      </c>
      <c r="F1612" s="64">
        <v>42004</v>
      </c>
      <c r="G1612" s="58" t="s">
        <v>1898</v>
      </c>
      <c r="H1612" s="58">
        <v>55</v>
      </c>
      <c r="I1612" s="58"/>
      <c r="J1612" s="58"/>
      <c r="K1612" s="58"/>
      <c r="L1612" s="58"/>
      <c r="M1612" s="58"/>
      <c r="N1612" s="58"/>
      <c r="O1612" s="58"/>
      <c r="P1612" s="58"/>
      <c r="Q1612" s="58"/>
      <c r="R1612" s="58"/>
      <c r="S1612" s="58"/>
      <c r="T1612" s="58"/>
      <c r="U1612" s="58"/>
      <c r="V1612" s="58"/>
      <c r="W1612" s="58"/>
      <c r="X1612" s="58"/>
      <c r="Y1612" s="58"/>
      <c r="Z1612" s="58"/>
      <c r="AA1612" s="58"/>
      <c r="AB1612" s="58"/>
      <c r="AC1612" s="58"/>
      <c r="AD1612" s="58"/>
      <c r="AE1612" s="58"/>
      <c r="AF1612" s="58" t="s">
        <v>3304</v>
      </c>
    </row>
    <row r="1613" spans="1:32">
      <c r="A1613" s="58" t="s">
        <v>2546</v>
      </c>
      <c r="B1613" s="58" t="s">
        <v>1896</v>
      </c>
      <c r="D1613" s="58" t="s">
        <v>1897</v>
      </c>
      <c r="E1613" s="64">
        <v>41640</v>
      </c>
      <c r="F1613" s="64">
        <v>42004</v>
      </c>
      <c r="G1613" s="58" t="s">
        <v>1898</v>
      </c>
      <c r="H1613" s="58">
        <v>0.05</v>
      </c>
      <c r="I1613" s="58"/>
      <c r="J1613" s="58"/>
      <c r="K1613" s="58"/>
      <c r="L1613" s="58"/>
      <c r="M1613" s="58"/>
      <c r="N1613" s="58"/>
      <c r="O1613" s="58"/>
      <c r="P1613" s="58"/>
      <c r="Q1613" s="58"/>
      <c r="R1613" s="58"/>
      <c r="S1613" s="58"/>
      <c r="T1613" s="58"/>
      <c r="U1613" s="58"/>
      <c r="V1613" s="58"/>
      <c r="W1613" s="58"/>
      <c r="X1613" s="58"/>
      <c r="Y1613" s="58"/>
      <c r="Z1613" s="58"/>
      <c r="AA1613" s="58"/>
      <c r="AB1613" s="58"/>
      <c r="AC1613" s="58"/>
      <c r="AD1613" s="58"/>
      <c r="AE1613" s="58"/>
      <c r="AF1613" s="58" t="s">
        <v>3304</v>
      </c>
    </row>
    <row r="1614" spans="1:32">
      <c r="A1614" s="58" t="s">
        <v>2547</v>
      </c>
      <c r="B1614" s="58" t="s">
        <v>1896</v>
      </c>
      <c r="D1614" s="58" t="s">
        <v>1897</v>
      </c>
      <c r="E1614" s="64">
        <v>41640</v>
      </c>
      <c r="F1614" s="64">
        <v>42004</v>
      </c>
      <c r="G1614" s="58" t="s">
        <v>1898</v>
      </c>
      <c r="H1614" s="58">
        <v>0.2</v>
      </c>
      <c r="I1614" s="58"/>
      <c r="J1614" s="58"/>
      <c r="K1614" s="58"/>
      <c r="L1614" s="58"/>
      <c r="M1614" s="58"/>
      <c r="N1614" s="58"/>
      <c r="O1614" s="58"/>
      <c r="P1614" s="58"/>
      <c r="Q1614" s="58"/>
      <c r="R1614" s="58"/>
      <c r="S1614" s="58"/>
      <c r="T1614" s="58"/>
      <c r="U1614" s="58"/>
      <c r="V1614" s="58"/>
      <c r="W1614" s="58"/>
      <c r="X1614" s="58"/>
      <c r="Y1614" s="58"/>
      <c r="Z1614" s="58"/>
      <c r="AA1614" s="58"/>
      <c r="AB1614" s="58"/>
      <c r="AC1614" s="58"/>
      <c r="AD1614" s="58"/>
      <c r="AE1614" s="58"/>
      <c r="AF1614" s="58" t="s">
        <v>3304</v>
      </c>
    </row>
    <row r="1615" spans="1:32">
      <c r="A1615" s="58" t="s">
        <v>2548</v>
      </c>
      <c r="B1615" s="58" t="s">
        <v>1896</v>
      </c>
      <c r="C1615" s="58" t="s">
        <v>1914</v>
      </c>
      <c r="D1615" s="58" t="s">
        <v>1897</v>
      </c>
      <c r="E1615" s="64">
        <v>41640</v>
      </c>
      <c r="F1615" s="64">
        <v>42004</v>
      </c>
      <c r="G1615" s="58" t="s">
        <v>1898</v>
      </c>
      <c r="H1615" s="58">
        <v>60</v>
      </c>
      <c r="I1615" s="58"/>
      <c r="J1615" s="58"/>
      <c r="K1615" s="58"/>
      <c r="L1615" s="58"/>
      <c r="M1615" s="58"/>
      <c r="N1615" s="58"/>
      <c r="O1615" s="58"/>
      <c r="P1615" s="58"/>
      <c r="Q1615" s="58"/>
      <c r="R1615" s="58"/>
      <c r="S1615" s="58"/>
      <c r="T1615" s="58"/>
      <c r="U1615" s="58"/>
      <c r="V1615" s="58"/>
      <c r="W1615" s="58"/>
      <c r="X1615" s="58"/>
      <c r="Y1615" s="58"/>
      <c r="Z1615" s="58"/>
      <c r="AA1615" s="58"/>
      <c r="AB1615" s="58"/>
      <c r="AC1615" s="58"/>
      <c r="AD1615" s="58"/>
      <c r="AE1615" s="58"/>
      <c r="AF1615" s="58" t="s">
        <v>3304</v>
      </c>
    </row>
    <row r="1616" spans="1:32">
      <c r="A1616" s="58" t="s">
        <v>2549</v>
      </c>
      <c r="B1616" s="58" t="s">
        <v>1896</v>
      </c>
      <c r="C1616" s="58" t="s">
        <v>1914</v>
      </c>
      <c r="D1616" s="58" t="s">
        <v>1897</v>
      </c>
      <c r="E1616" s="64">
        <v>41640</v>
      </c>
      <c r="F1616" s="64">
        <v>42004</v>
      </c>
      <c r="G1616" s="58" t="s">
        <v>1898</v>
      </c>
      <c r="H1616" s="58">
        <v>55</v>
      </c>
      <c r="I1616" s="58"/>
      <c r="J1616" s="58"/>
      <c r="K1616" s="58"/>
      <c r="L1616" s="58"/>
      <c r="M1616" s="58"/>
      <c r="N1616" s="58"/>
      <c r="O1616" s="58"/>
      <c r="P1616" s="58"/>
      <c r="Q1616" s="58"/>
      <c r="R1616" s="58"/>
      <c r="S1616" s="58"/>
      <c r="T1616" s="58"/>
      <c r="U1616" s="58"/>
      <c r="V1616" s="58"/>
      <c r="W1616" s="58"/>
      <c r="X1616" s="58"/>
      <c r="Y1616" s="58"/>
      <c r="Z1616" s="58"/>
      <c r="AA1616" s="58"/>
      <c r="AB1616" s="58"/>
      <c r="AC1616" s="58"/>
      <c r="AD1616" s="58"/>
      <c r="AE1616" s="58"/>
      <c r="AF1616" s="58" t="s">
        <v>3304</v>
      </c>
    </row>
    <row r="1617" spans="1:32">
      <c r="A1617" s="58" t="s">
        <v>2550</v>
      </c>
      <c r="B1617" s="58" t="s">
        <v>1896</v>
      </c>
      <c r="C1617" s="58" t="s">
        <v>1914</v>
      </c>
      <c r="D1617" s="58" t="s">
        <v>1897</v>
      </c>
      <c r="E1617" s="64">
        <v>41640</v>
      </c>
      <c r="F1617" s="64">
        <v>42004</v>
      </c>
      <c r="G1617" s="58" t="s">
        <v>1898</v>
      </c>
      <c r="H1617" s="58">
        <v>6.7</v>
      </c>
      <c r="I1617" s="58"/>
      <c r="J1617" s="58"/>
      <c r="K1617" s="58"/>
      <c r="L1617" s="58"/>
      <c r="M1617" s="58"/>
      <c r="N1617" s="58"/>
      <c r="O1617" s="58"/>
      <c r="P1617" s="58"/>
      <c r="Q1617" s="58"/>
      <c r="R1617" s="58"/>
      <c r="S1617" s="58"/>
      <c r="T1617" s="58"/>
      <c r="U1617" s="58"/>
      <c r="V1617" s="58"/>
      <c r="W1617" s="58"/>
      <c r="X1617" s="58"/>
      <c r="Y1617" s="58"/>
      <c r="Z1617" s="58"/>
      <c r="AA1617" s="58"/>
      <c r="AB1617" s="58"/>
      <c r="AC1617" s="58"/>
      <c r="AD1617" s="58"/>
      <c r="AE1617" s="58"/>
      <c r="AF1617" s="58" t="s">
        <v>3304</v>
      </c>
    </row>
    <row r="1618" spans="1:32">
      <c r="A1618" s="58" t="s">
        <v>2551</v>
      </c>
      <c r="B1618" s="58" t="s">
        <v>1896</v>
      </c>
      <c r="D1618" s="58" t="s">
        <v>1897</v>
      </c>
      <c r="E1618" s="64">
        <v>41640</v>
      </c>
      <c r="F1618" s="64">
        <v>42004</v>
      </c>
      <c r="G1618" s="58" t="s">
        <v>1898</v>
      </c>
      <c r="H1618" s="58">
        <v>1</v>
      </c>
      <c r="I1618" s="58"/>
      <c r="J1618" s="58"/>
      <c r="K1618" s="58"/>
      <c r="L1618" s="58"/>
      <c r="M1618" s="58"/>
      <c r="N1618" s="58"/>
      <c r="O1618" s="58"/>
      <c r="P1618" s="58"/>
      <c r="Q1618" s="58"/>
      <c r="R1618" s="58"/>
      <c r="S1618" s="58"/>
      <c r="T1618" s="58"/>
      <c r="U1618" s="58"/>
      <c r="V1618" s="58"/>
      <c r="W1618" s="58"/>
      <c r="X1618" s="58"/>
      <c r="Y1618" s="58"/>
      <c r="Z1618" s="58"/>
      <c r="AA1618" s="58"/>
      <c r="AB1618" s="58"/>
      <c r="AC1618" s="58"/>
      <c r="AD1618" s="58"/>
      <c r="AE1618" s="58"/>
      <c r="AF1618" s="58" t="s">
        <v>3304</v>
      </c>
    </row>
    <row r="1619" spans="1:32">
      <c r="A1619" s="58" t="s">
        <v>2552</v>
      </c>
      <c r="B1619" s="58" t="s">
        <v>1896</v>
      </c>
      <c r="D1619" s="58" t="s">
        <v>1897</v>
      </c>
      <c r="E1619" s="64">
        <v>41640</v>
      </c>
      <c r="F1619" s="64">
        <v>42004</v>
      </c>
      <c r="G1619" s="58" t="s">
        <v>1898</v>
      </c>
      <c r="H1619" s="58">
        <v>1</v>
      </c>
      <c r="I1619" s="58"/>
      <c r="J1619" s="58"/>
      <c r="K1619" s="58"/>
      <c r="L1619" s="58"/>
      <c r="M1619" s="58"/>
      <c r="N1619" s="58"/>
      <c r="O1619" s="58"/>
      <c r="P1619" s="58"/>
      <c r="Q1619" s="58"/>
      <c r="R1619" s="58"/>
      <c r="S1619" s="58"/>
      <c r="T1619" s="58"/>
      <c r="U1619" s="58"/>
      <c r="V1619" s="58"/>
      <c r="W1619" s="58"/>
      <c r="X1619" s="58"/>
      <c r="Y1619" s="58"/>
      <c r="Z1619" s="58"/>
      <c r="AA1619" s="58"/>
      <c r="AB1619" s="58"/>
      <c r="AC1619" s="58"/>
      <c r="AD1619" s="58"/>
      <c r="AE1619" s="58"/>
      <c r="AF1619" s="58" t="s">
        <v>3304</v>
      </c>
    </row>
    <row r="1620" spans="1:32">
      <c r="A1620" s="58" t="s">
        <v>2553</v>
      </c>
      <c r="B1620" s="58" t="s">
        <v>1896</v>
      </c>
      <c r="D1620" s="58" t="s">
        <v>1897</v>
      </c>
      <c r="E1620" s="64">
        <v>41640</v>
      </c>
      <c r="F1620" s="64">
        <v>42004</v>
      </c>
      <c r="G1620" s="58" t="s">
        <v>1898</v>
      </c>
      <c r="H1620" s="58">
        <v>30</v>
      </c>
      <c r="I1620" s="58"/>
      <c r="J1620" s="58"/>
      <c r="K1620" s="58"/>
      <c r="L1620" s="58"/>
      <c r="M1620" s="58"/>
      <c r="N1620" s="58"/>
      <c r="O1620" s="58"/>
      <c r="P1620" s="58"/>
      <c r="Q1620" s="58"/>
      <c r="R1620" s="58"/>
      <c r="S1620" s="58"/>
      <c r="T1620" s="58"/>
      <c r="U1620" s="58"/>
      <c r="V1620" s="58"/>
      <c r="W1620" s="58"/>
      <c r="X1620" s="58"/>
      <c r="Y1620" s="58"/>
      <c r="Z1620" s="58"/>
      <c r="AA1620" s="58"/>
      <c r="AB1620" s="58"/>
      <c r="AC1620" s="58"/>
      <c r="AD1620" s="58"/>
      <c r="AE1620" s="58"/>
      <c r="AF1620" s="58" t="s">
        <v>3304</v>
      </c>
    </row>
    <row r="1621" spans="1:32">
      <c r="A1621" s="58" t="s">
        <v>2554</v>
      </c>
      <c r="B1621" s="58" t="s">
        <v>1896</v>
      </c>
      <c r="D1621" s="58" t="s">
        <v>1897</v>
      </c>
      <c r="E1621" s="64">
        <v>41640</v>
      </c>
      <c r="F1621" s="64">
        <v>42004</v>
      </c>
      <c r="G1621" s="58" t="s">
        <v>1898</v>
      </c>
      <c r="H1621" s="58">
        <v>4</v>
      </c>
      <c r="I1621" s="58"/>
      <c r="J1621" s="58"/>
      <c r="K1621" s="58"/>
      <c r="L1621" s="58"/>
      <c r="M1621" s="58"/>
      <c r="N1621" s="58"/>
      <c r="O1621" s="58"/>
      <c r="P1621" s="58"/>
      <c r="Q1621" s="58"/>
      <c r="R1621" s="58"/>
      <c r="S1621" s="58"/>
      <c r="T1621" s="58"/>
      <c r="U1621" s="58"/>
      <c r="V1621" s="58"/>
      <c r="W1621" s="58"/>
      <c r="X1621" s="58"/>
      <c r="Y1621" s="58"/>
      <c r="Z1621" s="58"/>
      <c r="AA1621" s="58"/>
      <c r="AB1621" s="58"/>
      <c r="AC1621" s="58"/>
      <c r="AD1621" s="58"/>
      <c r="AE1621" s="58"/>
      <c r="AF1621" s="58" t="s">
        <v>3304</v>
      </c>
    </row>
    <row r="1622" spans="1:32">
      <c r="A1622" s="58" t="s">
        <v>2555</v>
      </c>
      <c r="B1622" s="58" t="s">
        <v>0</v>
      </c>
      <c r="D1622" s="58" t="s">
        <v>1897</v>
      </c>
      <c r="E1622" s="64">
        <v>41640</v>
      </c>
      <c r="F1622" s="64">
        <v>42004</v>
      </c>
      <c r="G1622" s="58" t="s">
        <v>1898</v>
      </c>
      <c r="H1622" s="58">
        <v>1</v>
      </c>
      <c r="I1622" s="58"/>
      <c r="J1622" s="58"/>
      <c r="K1622" s="58"/>
      <c r="L1622" s="58"/>
      <c r="M1622" s="58"/>
      <c r="N1622" s="58"/>
      <c r="O1622" s="58"/>
      <c r="P1622" s="58"/>
      <c r="Q1622" s="58"/>
      <c r="R1622" s="58"/>
      <c r="S1622" s="58"/>
      <c r="T1622" s="58"/>
      <c r="U1622" s="58"/>
      <c r="V1622" s="58"/>
      <c r="W1622" s="58"/>
      <c r="X1622" s="58"/>
      <c r="Y1622" s="58"/>
      <c r="Z1622" s="58"/>
      <c r="AA1622" s="58"/>
      <c r="AB1622" s="58"/>
      <c r="AC1622" s="58"/>
      <c r="AD1622" s="58"/>
      <c r="AE1622" s="58"/>
      <c r="AF1622" s="58" t="s">
        <v>3304</v>
      </c>
    </row>
    <row r="1623" spans="1:32">
      <c r="A1623" s="58" t="s">
        <v>2556</v>
      </c>
      <c r="B1623" s="58" t="s">
        <v>0</v>
      </c>
      <c r="D1623" s="58" t="s">
        <v>1906</v>
      </c>
      <c r="E1623" s="64">
        <v>41640</v>
      </c>
      <c r="F1623" s="64">
        <v>42004</v>
      </c>
      <c r="G1623" s="58" t="s">
        <v>1903</v>
      </c>
      <c r="H1623" s="58">
        <v>0.05</v>
      </c>
      <c r="I1623" s="58">
        <v>0.05</v>
      </c>
      <c r="J1623" s="58">
        <v>0.05</v>
      </c>
      <c r="K1623" s="58">
        <v>0.05</v>
      </c>
      <c r="L1623" s="58">
        <v>0.1</v>
      </c>
      <c r="M1623" s="58">
        <v>0.2</v>
      </c>
      <c r="N1623" s="58">
        <v>0.4</v>
      </c>
      <c r="O1623" s="58">
        <v>0.5</v>
      </c>
      <c r="P1623" s="58">
        <v>0.5</v>
      </c>
      <c r="Q1623" s="58">
        <v>0.35</v>
      </c>
      <c r="R1623" s="58">
        <v>0.15</v>
      </c>
      <c r="S1623" s="58">
        <v>0.15</v>
      </c>
      <c r="T1623" s="58">
        <v>0.15</v>
      </c>
      <c r="U1623" s="58">
        <v>0.15</v>
      </c>
      <c r="V1623" s="58">
        <v>0.15</v>
      </c>
      <c r="W1623" s="58">
        <v>0.15</v>
      </c>
      <c r="X1623" s="58">
        <v>0.35</v>
      </c>
      <c r="Y1623" s="58">
        <v>0.5</v>
      </c>
      <c r="Z1623" s="58">
        <v>0.5</v>
      </c>
      <c r="AA1623" s="58">
        <v>0.4</v>
      </c>
      <c r="AB1623" s="58">
        <v>0.4</v>
      </c>
      <c r="AC1623" s="58">
        <v>0.3</v>
      </c>
      <c r="AD1623" s="58">
        <v>0.2</v>
      </c>
      <c r="AE1623" s="58">
        <v>0.1</v>
      </c>
      <c r="AF1623" s="58" t="s">
        <v>3304</v>
      </c>
    </row>
    <row r="1624" spans="1:32">
      <c r="A1624" s="58" t="s">
        <v>2556</v>
      </c>
      <c r="B1624" s="58" t="s">
        <v>0</v>
      </c>
      <c r="D1624" s="58" t="s">
        <v>1904</v>
      </c>
      <c r="E1624" s="64">
        <v>41640</v>
      </c>
      <c r="F1624" s="64">
        <v>42004</v>
      </c>
      <c r="G1624" s="58" t="s">
        <v>1898</v>
      </c>
      <c r="H1624" s="58">
        <v>0.05</v>
      </c>
      <c r="I1624" s="58"/>
      <c r="J1624" s="58"/>
      <c r="K1624" s="58"/>
      <c r="L1624" s="58"/>
      <c r="M1624" s="58"/>
      <c r="N1624" s="58"/>
      <c r="O1624" s="58"/>
      <c r="P1624" s="58"/>
      <c r="Q1624" s="58"/>
      <c r="R1624" s="58"/>
      <c r="S1624" s="58"/>
      <c r="T1624" s="58"/>
      <c r="U1624" s="58"/>
      <c r="V1624" s="58"/>
      <c r="W1624" s="58"/>
      <c r="X1624" s="58"/>
      <c r="Y1624" s="58"/>
      <c r="Z1624" s="58"/>
      <c r="AA1624" s="58"/>
      <c r="AB1624" s="58"/>
      <c r="AC1624" s="58"/>
      <c r="AD1624" s="58"/>
      <c r="AE1624" s="58"/>
      <c r="AF1624" s="58" t="s">
        <v>3304</v>
      </c>
    </row>
    <row r="1625" spans="1:32">
      <c r="A1625" s="58" t="s">
        <v>2556</v>
      </c>
      <c r="B1625" s="58" t="s">
        <v>0</v>
      </c>
      <c r="D1625" s="58" t="s">
        <v>1905</v>
      </c>
      <c r="E1625" s="64">
        <v>41640</v>
      </c>
      <c r="F1625" s="64">
        <v>42004</v>
      </c>
      <c r="G1625" s="58" t="s">
        <v>1898</v>
      </c>
      <c r="H1625" s="58">
        <v>0.5</v>
      </c>
      <c r="I1625" s="58"/>
      <c r="J1625" s="58"/>
      <c r="K1625" s="58"/>
      <c r="L1625" s="58"/>
      <c r="M1625" s="58"/>
      <c r="N1625" s="58"/>
      <c r="O1625" s="58"/>
      <c r="P1625" s="58"/>
      <c r="Q1625" s="58"/>
      <c r="R1625" s="58"/>
      <c r="S1625" s="58"/>
      <c r="T1625" s="58"/>
      <c r="U1625" s="58"/>
      <c r="V1625" s="58"/>
      <c r="W1625" s="58"/>
      <c r="X1625" s="58"/>
      <c r="Y1625" s="58"/>
      <c r="Z1625" s="58"/>
      <c r="AA1625" s="58"/>
      <c r="AB1625" s="58"/>
      <c r="AC1625" s="58"/>
      <c r="AD1625" s="58"/>
      <c r="AE1625" s="58"/>
      <c r="AF1625" s="58" t="s">
        <v>3304</v>
      </c>
    </row>
    <row r="1626" spans="1:32">
      <c r="A1626" s="58" t="s">
        <v>2557</v>
      </c>
      <c r="B1626" s="58" t="s">
        <v>1896</v>
      </c>
      <c r="D1626" s="58" t="s">
        <v>1897</v>
      </c>
      <c r="E1626" s="64">
        <v>41640</v>
      </c>
      <c r="F1626" s="64">
        <v>42004</v>
      </c>
      <c r="G1626" s="58" t="s">
        <v>1903</v>
      </c>
      <c r="H1626" s="58">
        <v>0.5</v>
      </c>
      <c r="I1626" s="58">
        <v>0.5</v>
      </c>
      <c r="J1626" s="58">
        <v>0.5</v>
      </c>
      <c r="K1626" s="58">
        <v>0.5</v>
      </c>
      <c r="L1626" s="58">
        <v>0.5</v>
      </c>
      <c r="M1626" s="58">
        <v>0.5</v>
      </c>
      <c r="N1626" s="58">
        <v>0.5</v>
      </c>
      <c r="O1626" s="58">
        <v>0.5</v>
      </c>
      <c r="P1626" s="58">
        <v>0.5</v>
      </c>
      <c r="Q1626" s="58">
        <v>1</v>
      </c>
      <c r="R1626" s="58">
        <v>1</v>
      </c>
      <c r="S1626" s="58">
        <v>1</v>
      </c>
      <c r="T1626" s="58">
        <v>1</v>
      </c>
      <c r="U1626" s="58">
        <v>1</v>
      </c>
      <c r="V1626" s="58">
        <v>1</v>
      </c>
      <c r="W1626" s="58">
        <v>1</v>
      </c>
      <c r="X1626" s="58">
        <v>1</v>
      </c>
      <c r="Y1626" s="58">
        <v>1</v>
      </c>
      <c r="Z1626" s="58">
        <v>0.5</v>
      </c>
      <c r="AA1626" s="58">
        <v>0.5</v>
      </c>
      <c r="AB1626" s="58">
        <v>0.5</v>
      </c>
      <c r="AC1626" s="58">
        <v>0.5</v>
      </c>
      <c r="AD1626" s="58">
        <v>0.5</v>
      </c>
      <c r="AE1626" s="58">
        <v>0.5</v>
      </c>
      <c r="AF1626" s="58" t="s">
        <v>3304</v>
      </c>
    </row>
    <row r="1627" spans="1:32">
      <c r="A1627" s="58" t="s">
        <v>2558</v>
      </c>
      <c r="B1627" s="58" t="s">
        <v>1896</v>
      </c>
      <c r="D1627" s="58" t="s">
        <v>1897</v>
      </c>
      <c r="E1627" s="64">
        <v>41640</v>
      </c>
      <c r="F1627" s="64">
        <v>42004</v>
      </c>
      <c r="G1627" s="58" t="s">
        <v>1898</v>
      </c>
      <c r="H1627" s="58">
        <v>1</v>
      </c>
      <c r="I1627" s="58"/>
      <c r="J1627" s="58"/>
      <c r="K1627" s="58"/>
      <c r="L1627" s="58"/>
      <c r="M1627" s="58"/>
      <c r="N1627" s="58"/>
      <c r="O1627" s="58"/>
      <c r="P1627" s="58"/>
      <c r="Q1627" s="58"/>
      <c r="R1627" s="58"/>
      <c r="S1627" s="58"/>
      <c r="T1627" s="58"/>
      <c r="U1627" s="58"/>
      <c r="V1627" s="58"/>
      <c r="W1627" s="58"/>
      <c r="X1627" s="58"/>
      <c r="Y1627" s="58"/>
      <c r="Z1627" s="58"/>
      <c r="AA1627" s="58"/>
      <c r="AB1627" s="58"/>
      <c r="AC1627" s="58"/>
      <c r="AD1627" s="58"/>
      <c r="AE1627" s="58"/>
      <c r="AF1627" s="58" t="s">
        <v>3304</v>
      </c>
    </row>
    <row r="1628" spans="1:32">
      <c r="A1628" s="58" t="s">
        <v>2559</v>
      </c>
      <c r="B1628" s="58" t="s">
        <v>0</v>
      </c>
      <c r="D1628" s="58" t="s">
        <v>1897</v>
      </c>
      <c r="E1628" s="64">
        <v>41640</v>
      </c>
      <c r="F1628" s="64">
        <v>42004</v>
      </c>
      <c r="G1628" s="68" t="s">
        <v>1903</v>
      </c>
      <c r="H1628" s="68">
        <v>0</v>
      </c>
      <c r="I1628" s="68">
        <v>0</v>
      </c>
      <c r="J1628" s="68">
        <v>0</v>
      </c>
      <c r="K1628" s="68">
        <v>0</v>
      </c>
      <c r="L1628" s="68">
        <v>0</v>
      </c>
      <c r="M1628" s="68">
        <v>0</v>
      </c>
      <c r="N1628" s="68">
        <v>1</v>
      </c>
      <c r="O1628" s="68">
        <v>1</v>
      </c>
      <c r="P1628" s="68">
        <v>1</v>
      </c>
      <c r="Q1628" s="68">
        <v>1</v>
      </c>
      <c r="R1628" s="68">
        <v>1</v>
      </c>
      <c r="S1628" s="68">
        <v>1</v>
      </c>
      <c r="T1628" s="68">
        <v>1</v>
      </c>
      <c r="U1628" s="68">
        <v>1</v>
      </c>
      <c r="V1628" s="68">
        <v>1</v>
      </c>
      <c r="W1628" s="68">
        <v>1</v>
      </c>
      <c r="X1628" s="68">
        <v>1</v>
      </c>
      <c r="Y1628" s="68">
        <v>1</v>
      </c>
      <c r="Z1628" s="68">
        <v>1</v>
      </c>
      <c r="AA1628" s="68">
        <v>1</v>
      </c>
      <c r="AB1628" s="68">
        <v>1</v>
      </c>
      <c r="AC1628" s="68">
        <v>1</v>
      </c>
      <c r="AD1628" s="68">
        <v>1</v>
      </c>
      <c r="AE1628" s="68">
        <v>1</v>
      </c>
      <c r="AF1628" s="58" t="s">
        <v>3304</v>
      </c>
    </row>
    <row r="1629" spans="1:32">
      <c r="A1629" s="58" t="s">
        <v>2560</v>
      </c>
      <c r="B1629" s="58" t="s">
        <v>0</v>
      </c>
      <c r="D1629" s="58" t="s">
        <v>1897</v>
      </c>
      <c r="E1629" s="64">
        <v>41640</v>
      </c>
      <c r="F1629" s="64">
        <v>42004</v>
      </c>
      <c r="G1629" s="68" t="s">
        <v>1903</v>
      </c>
      <c r="H1629" s="68">
        <v>0.7</v>
      </c>
      <c r="I1629" s="68">
        <v>0.7</v>
      </c>
      <c r="J1629" s="68">
        <v>0.7</v>
      </c>
      <c r="K1629" s="68">
        <v>0.7</v>
      </c>
      <c r="L1629" s="68">
        <v>0.7</v>
      </c>
      <c r="M1629" s="68">
        <v>0.7</v>
      </c>
      <c r="N1629" s="68">
        <v>1</v>
      </c>
      <c r="O1629" s="68">
        <v>1</v>
      </c>
      <c r="P1629" s="68">
        <v>1</v>
      </c>
      <c r="Q1629" s="68">
        <v>1</v>
      </c>
      <c r="R1629" s="68">
        <v>1</v>
      </c>
      <c r="S1629" s="68">
        <v>1</v>
      </c>
      <c r="T1629" s="68">
        <v>1</v>
      </c>
      <c r="U1629" s="68">
        <v>1</v>
      </c>
      <c r="V1629" s="68">
        <v>1</v>
      </c>
      <c r="W1629" s="68">
        <v>1</v>
      </c>
      <c r="X1629" s="68">
        <v>1</v>
      </c>
      <c r="Y1629" s="68">
        <v>1</v>
      </c>
      <c r="Z1629" s="68">
        <v>1</v>
      </c>
      <c r="AA1629" s="68">
        <v>1</v>
      </c>
      <c r="AB1629" s="68">
        <v>1</v>
      </c>
      <c r="AC1629" s="68">
        <v>1</v>
      </c>
      <c r="AD1629" s="68">
        <v>1</v>
      </c>
      <c r="AE1629" s="68">
        <v>1</v>
      </c>
      <c r="AF1629" s="58" t="s">
        <v>3304</v>
      </c>
    </row>
    <row r="1630" spans="1:32">
      <c r="A1630" s="58" t="s">
        <v>2561</v>
      </c>
      <c r="B1630" s="58" t="s">
        <v>0</v>
      </c>
      <c r="D1630" s="58" t="s">
        <v>1897</v>
      </c>
      <c r="E1630" s="64">
        <v>41640</v>
      </c>
      <c r="F1630" s="64">
        <v>42004</v>
      </c>
      <c r="G1630" s="58" t="s">
        <v>1903</v>
      </c>
      <c r="H1630" s="58">
        <v>1</v>
      </c>
      <c r="I1630" s="58">
        <v>1</v>
      </c>
      <c r="J1630" s="58">
        <v>1</v>
      </c>
      <c r="K1630" s="58">
        <v>1</v>
      </c>
      <c r="L1630" s="58">
        <v>1</v>
      </c>
      <c r="M1630" s="58">
        <v>1</v>
      </c>
      <c r="N1630" s="58">
        <v>1</v>
      </c>
      <c r="O1630" s="58">
        <v>0</v>
      </c>
      <c r="P1630" s="58">
        <v>0</v>
      </c>
      <c r="Q1630" s="58">
        <v>0</v>
      </c>
      <c r="R1630" s="58">
        <v>0</v>
      </c>
      <c r="S1630" s="58">
        <v>0</v>
      </c>
      <c r="T1630" s="58">
        <v>0</v>
      </c>
      <c r="U1630" s="58">
        <v>0</v>
      </c>
      <c r="V1630" s="58">
        <v>0</v>
      </c>
      <c r="W1630" s="58">
        <v>0</v>
      </c>
      <c r="X1630" s="58">
        <v>0</v>
      </c>
      <c r="Y1630" s="58">
        <v>0</v>
      </c>
      <c r="Z1630" s="58">
        <v>0</v>
      </c>
      <c r="AA1630" s="58">
        <v>1</v>
      </c>
      <c r="AB1630" s="58">
        <v>1</v>
      </c>
      <c r="AC1630" s="58">
        <v>1</v>
      </c>
      <c r="AD1630" s="58">
        <v>1</v>
      </c>
      <c r="AE1630" s="58">
        <v>1</v>
      </c>
      <c r="AF1630" s="58" t="s">
        <v>3304</v>
      </c>
    </row>
    <row r="1631" spans="1:32">
      <c r="A1631" s="58" t="s">
        <v>2562</v>
      </c>
      <c r="B1631" s="58" t="s">
        <v>1896</v>
      </c>
      <c r="D1631" s="58" t="s">
        <v>1897</v>
      </c>
      <c r="E1631" s="64">
        <v>41640</v>
      </c>
      <c r="F1631" s="64">
        <v>42004</v>
      </c>
      <c r="G1631" s="58" t="s">
        <v>1898</v>
      </c>
      <c r="H1631" s="58">
        <v>1</v>
      </c>
      <c r="I1631" s="58"/>
      <c r="J1631" s="58"/>
      <c r="K1631" s="58"/>
      <c r="L1631" s="58"/>
      <c r="M1631" s="58"/>
      <c r="N1631" s="58"/>
      <c r="O1631" s="58"/>
      <c r="P1631" s="58"/>
      <c r="Q1631" s="58"/>
      <c r="R1631" s="58"/>
      <c r="S1631" s="58"/>
      <c r="T1631" s="58"/>
      <c r="U1631" s="58"/>
      <c r="V1631" s="58"/>
      <c r="W1631" s="58"/>
      <c r="X1631" s="58"/>
      <c r="Y1631" s="58"/>
      <c r="Z1631" s="58"/>
      <c r="AA1631" s="58"/>
      <c r="AB1631" s="58"/>
      <c r="AC1631" s="58"/>
      <c r="AD1631" s="58"/>
      <c r="AE1631" s="58"/>
      <c r="AF1631" s="58" t="s">
        <v>3304</v>
      </c>
    </row>
    <row r="1632" spans="1:32">
      <c r="A1632" s="58" t="s">
        <v>2563</v>
      </c>
      <c r="B1632" s="58" t="s">
        <v>1896</v>
      </c>
      <c r="C1632" s="58" t="s">
        <v>1914</v>
      </c>
      <c r="D1632" s="58" t="s">
        <v>1897</v>
      </c>
      <c r="E1632" s="64">
        <v>41640</v>
      </c>
      <c r="F1632" s="64">
        <v>42004</v>
      </c>
      <c r="G1632" s="58" t="s">
        <v>1898</v>
      </c>
      <c r="H1632" s="58">
        <v>12.8</v>
      </c>
      <c r="I1632" s="58"/>
      <c r="J1632" s="58"/>
      <c r="K1632" s="58"/>
      <c r="L1632" s="58"/>
      <c r="M1632" s="58"/>
      <c r="N1632" s="58"/>
      <c r="O1632" s="58"/>
      <c r="P1632" s="58"/>
      <c r="Q1632" s="58"/>
      <c r="R1632" s="58"/>
      <c r="S1632" s="58"/>
      <c r="T1632" s="58"/>
      <c r="U1632" s="58"/>
      <c r="V1632" s="58"/>
      <c r="W1632" s="58"/>
      <c r="X1632" s="58"/>
      <c r="Y1632" s="58"/>
      <c r="Z1632" s="58"/>
      <c r="AA1632" s="58"/>
      <c r="AB1632" s="58"/>
      <c r="AC1632" s="58"/>
      <c r="AD1632" s="58"/>
      <c r="AE1632" s="58"/>
      <c r="AF1632" s="58" t="s">
        <v>3304</v>
      </c>
    </row>
    <row r="1633" spans="1:32">
      <c r="A1633" s="58" t="s">
        <v>2564</v>
      </c>
      <c r="B1633" s="58" t="s">
        <v>1952</v>
      </c>
      <c r="D1633" s="58" t="s">
        <v>1906</v>
      </c>
      <c r="E1633" s="64">
        <v>41640</v>
      </c>
      <c r="F1633" s="64">
        <v>42004</v>
      </c>
      <c r="G1633" s="58" t="s">
        <v>1898</v>
      </c>
      <c r="H1633" s="58">
        <v>0</v>
      </c>
      <c r="I1633" s="58"/>
      <c r="J1633" s="58"/>
      <c r="K1633" s="58"/>
      <c r="L1633" s="58"/>
      <c r="M1633" s="58"/>
      <c r="N1633" s="58"/>
      <c r="O1633" s="58"/>
      <c r="P1633" s="58"/>
      <c r="Q1633" s="58"/>
      <c r="R1633" s="58"/>
      <c r="S1633" s="58"/>
      <c r="T1633" s="58"/>
      <c r="U1633" s="58"/>
      <c r="V1633" s="58"/>
      <c r="W1633" s="58"/>
      <c r="X1633" s="58"/>
      <c r="Y1633" s="58"/>
      <c r="Z1633" s="58"/>
      <c r="AA1633" s="58"/>
      <c r="AB1633" s="58"/>
      <c r="AC1633" s="58"/>
      <c r="AD1633" s="58"/>
      <c r="AE1633" s="58"/>
      <c r="AF1633" s="58" t="s">
        <v>3304</v>
      </c>
    </row>
    <row r="1634" spans="1:32">
      <c r="A1634" s="58" t="s">
        <v>2564</v>
      </c>
      <c r="B1634" s="58" t="s">
        <v>1952</v>
      </c>
      <c r="D1634" s="58" t="s">
        <v>1912</v>
      </c>
      <c r="E1634" s="64">
        <v>41640</v>
      </c>
      <c r="F1634" s="64">
        <v>42004</v>
      </c>
      <c r="G1634" s="58" t="s">
        <v>1903</v>
      </c>
      <c r="H1634" s="58">
        <v>0</v>
      </c>
      <c r="I1634" s="58">
        <v>0</v>
      </c>
      <c r="J1634" s="58">
        <v>0</v>
      </c>
      <c r="K1634" s="58">
        <v>0</v>
      </c>
      <c r="L1634" s="58">
        <v>0</v>
      </c>
      <c r="M1634" s="58">
        <v>0</v>
      </c>
      <c r="N1634" s="58">
        <v>1</v>
      </c>
      <c r="O1634" s="58">
        <v>1</v>
      </c>
      <c r="P1634" s="58">
        <v>1</v>
      </c>
      <c r="Q1634" s="58">
        <v>1</v>
      </c>
      <c r="R1634" s="58">
        <v>1</v>
      </c>
      <c r="S1634" s="58">
        <v>1</v>
      </c>
      <c r="T1634" s="58">
        <v>1</v>
      </c>
      <c r="U1634" s="58">
        <v>1</v>
      </c>
      <c r="V1634" s="58">
        <v>1</v>
      </c>
      <c r="W1634" s="58">
        <v>1</v>
      </c>
      <c r="X1634" s="58">
        <v>1</v>
      </c>
      <c r="Y1634" s="58">
        <v>1</v>
      </c>
      <c r="Z1634" s="58">
        <v>0</v>
      </c>
      <c r="AA1634" s="58">
        <v>0</v>
      </c>
      <c r="AB1634" s="58">
        <v>0</v>
      </c>
      <c r="AC1634" s="58">
        <v>0</v>
      </c>
      <c r="AD1634" s="58">
        <v>0</v>
      </c>
      <c r="AE1634" s="58">
        <v>0</v>
      </c>
      <c r="AF1634" s="58" t="s">
        <v>3304</v>
      </c>
    </row>
    <row r="1635" spans="1:32">
      <c r="A1635" s="58" t="s">
        <v>2564</v>
      </c>
      <c r="B1635" s="58" t="s">
        <v>1952</v>
      </c>
      <c r="D1635" s="58" t="s">
        <v>2120</v>
      </c>
      <c r="E1635" s="64">
        <v>41640</v>
      </c>
      <c r="F1635" s="64">
        <v>42004</v>
      </c>
      <c r="G1635" s="58" t="s">
        <v>1903</v>
      </c>
      <c r="H1635" s="58">
        <v>0</v>
      </c>
      <c r="I1635" s="58">
        <v>0</v>
      </c>
      <c r="J1635" s="58">
        <v>0</v>
      </c>
      <c r="K1635" s="58">
        <v>0</v>
      </c>
      <c r="L1635" s="58">
        <v>0</v>
      </c>
      <c r="M1635" s="58">
        <v>0</v>
      </c>
      <c r="N1635" s="58">
        <v>1</v>
      </c>
      <c r="O1635" s="58">
        <v>1</v>
      </c>
      <c r="P1635" s="58">
        <v>1</v>
      </c>
      <c r="Q1635" s="58">
        <v>1</v>
      </c>
      <c r="R1635" s="58">
        <v>1</v>
      </c>
      <c r="S1635" s="58">
        <v>1</v>
      </c>
      <c r="T1635" s="58">
        <v>1</v>
      </c>
      <c r="U1635" s="58">
        <v>1</v>
      </c>
      <c r="V1635" s="58">
        <v>1</v>
      </c>
      <c r="W1635" s="58">
        <v>1</v>
      </c>
      <c r="X1635" s="58">
        <v>1</v>
      </c>
      <c r="Y1635" s="58">
        <v>1</v>
      </c>
      <c r="Z1635" s="58">
        <v>1</v>
      </c>
      <c r="AA1635" s="58">
        <v>1</v>
      </c>
      <c r="AB1635" s="58">
        <v>1</v>
      </c>
      <c r="AC1635" s="58">
        <v>1</v>
      </c>
      <c r="AD1635" s="58">
        <v>0</v>
      </c>
      <c r="AE1635" s="58">
        <v>0</v>
      </c>
      <c r="AF1635" s="58" t="s">
        <v>3304</v>
      </c>
    </row>
    <row r="1636" spans="1:32">
      <c r="A1636" s="58" t="s">
        <v>2565</v>
      </c>
      <c r="B1636" s="58" t="s">
        <v>1913</v>
      </c>
      <c r="C1636" s="58" t="s">
        <v>1914</v>
      </c>
      <c r="D1636" s="58" t="s">
        <v>1897</v>
      </c>
      <c r="E1636" s="64">
        <v>41640</v>
      </c>
      <c r="F1636" s="64">
        <v>42004</v>
      </c>
      <c r="G1636" s="58" t="s">
        <v>1898</v>
      </c>
      <c r="H1636" s="58">
        <v>0</v>
      </c>
      <c r="I1636" s="58"/>
      <c r="J1636" s="58"/>
      <c r="K1636" s="58"/>
      <c r="L1636" s="58"/>
      <c r="M1636" s="58"/>
      <c r="N1636" s="58"/>
      <c r="O1636" s="58"/>
      <c r="P1636" s="58"/>
      <c r="Q1636" s="58"/>
      <c r="R1636" s="58"/>
      <c r="S1636" s="58"/>
      <c r="T1636" s="58"/>
      <c r="U1636" s="58"/>
      <c r="V1636" s="58"/>
      <c r="W1636" s="58"/>
      <c r="X1636" s="58"/>
      <c r="Y1636" s="58"/>
      <c r="Z1636" s="58"/>
      <c r="AA1636" s="58"/>
      <c r="AB1636" s="58"/>
      <c r="AC1636" s="58"/>
      <c r="AD1636" s="58"/>
      <c r="AE1636" s="58"/>
      <c r="AF1636" s="58" t="s">
        <v>3304</v>
      </c>
    </row>
    <row r="1637" spans="1:32">
      <c r="A1637" s="58" t="s">
        <v>2566</v>
      </c>
      <c r="B1637" s="58" t="s">
        <v>1913</v>
      </c>
      <c r="C1637" s="58" t="s">
        <v>1914</v>
      </c>
      <c r="D1637" s="58" t="s">
        <v>1911</v>
      </c>
      <c r="E1637" s="64">
        <v>41640</v>
      </c>
      <c r="F1637" s="64">
        <v>42004</v>
      </c>
      <c r="G1637" s="58" t="s">
        <v>1898</v>
      </c>
      <c r="H1637" s="58">
        <v>15.6</v>
      </c>
      <c r="I1637" s="58"/>
      <c r="J1637" s="58"/>
      <c r="K1637" s="58"/>
      <c r="L1637" s="58"/>
      <c r="M1637" s="58"/>
      <c r="N1637" s="58"/>
      <c r="O1637" s="58"/>
      <c r="P1637" s="58"/>
      <c r="Q1637" s="58"/>
      <c r="R1637" s="58"/>
      <c r="S1637" s="58"/>
      <c r="T1637" s="58"/>
      <c r="U1637" s="58"/>
      <c r="V1637" s="58"/>
      <c r="W1637" s="58"/>
      <c r="X1637" s="58"/>
      <c r="Y1637" s="58"/>
      <c r="Z1637" s="58"/>
      <c r="AA1637" s="58"/>
      <c r="AB1637" s="58"/>
      <c r="AC1637" s="58"/>
      <c r="AD1637" s="58"/>
      <c r="AE1637" s="58"/>
      <c r="AF1637" s="58" t="s">
        <v>3304</v>
      </c>
    </row>
    <row r="1638" spans="1:32">
      <c r="A1638" s="58" t="s">
        <v>2566</v>
      </c>
      <c r="B1638" s="58" t="s">
        <v>1913</v>
      </c>
      <c r="C1638" s="58" t="s">
        <v>1914</v>
      </c>
      <c r="D1638" s="58" t="s">
        <v>1904</v>
      </c>
      <c r="E1638" s="64">
        <v>41640</v>
      </c>
      <c r="F1638" s="64">
        <v>42004</v>
      </c>
      <c r="G1638" s="58" t="s">
        <v>1903</v>
      </c>
      <c r="H1638" s="58">
        <v>15.6</v>
      </c>
      <c r="I1638" s="58">
        <v>15.6</v>
      </c>
      <c r="J1638" s="58">
        <v>15.6</v>
      </c>
      <c r="K1638" s="58">
        <v>15.6</v>
      </c>
      <c r="L1638" s="58">
        <v>15.6</v>
      </c>
      <c r="M1638" s="58">
        <v>17.600000000000001</v>
      </c>
      <c r="N1638" s="58">
        <v>19.600000000000001</v>
      </c>
      <c r="O1638" s="58">
        <v>21</v>
      </c>
      <c r="P1638" s="58">
        <v>21</v>
      </c>
      <c r="Q1638" s="58">
        <v>21</v>
      </c>
      <c r="R1638" s="58">
        <v>21</v>
      </c>
      <c r="S1638" s="58">
        <v>21</v>
      </c>
      <c r="T1638" s="58">
        <v>21</v>
      </c>
      <c r="U1638" s="58">
        <v>21</v>
      </c>
      <c r="V1638" s="58">
        <v>21</v>
      </c>
      <c r="W1638" s="58">
        <v>21</v>
      </c>
      <c r="X1638" s="58">
        <v>21</v>
      </c>
      <c r="Y1638" s="58">
        <v>21</v>
      </c>
      <c r="Z1638" s="58">
        <v>21</v>
      </c>
      <c r="AA1638" s="58">
        <v>21</v>
      </c>
      <c r="AB1638" s="58">
        <v>21</v>
      </c>
      <c r="AC1638" s="58">
        <v>21</v>
      </c>
      <c r="AD1638" s="58">
        <v>15.6</v>
      </c>
      <c r="AE1638" s="58">
        <v>15.6</v>
      </c>
      <c r="AF1638" s="58" t="s">
        <v>3304</v>
      </c>
    </row>
    <row r="1639" spans="1:32">
      <c r="A1639" s="58" t="s">
        <v>2566</v>
      </c>
      <c r="B1639" s="58" t="s">
        <v>1913</v>
      </c>
      <c r="C1639" s="58" t="s">
        <v>1914</v>
      </c>
      <c r="D1639" s="58" t="s">
        <v>1908</v>
      </c>
      <c r="E1639" s="64">
        <v>41640</v>
      </c>
      <c r="F1639" s="64">
        <v>42004</v>
      </c>
      <c r="G1639" s="58" t="s">
        <v>1903</v>
      </c>
      <c r="H1639" s="58">
        <v>15.6</v>
      </c>
      <c r="I1639" s="58">
        <v>15.6</v>
      </c>
      <c r="J1639" s="58">
        <v>15.6</v>
      </c>
      <c r="K1639" s="58">
        <v>15.6</v>
      </c>
      <c r="L1639" s="58">
        <v>21</v>
      </c>
      <c r="M1639" s="58">
        <v>21</v>
      </c>
      <c r="N1639" s="58">
        <v>21</v>
      </c>
      <c r="O1639" s="58">
        <v>21</v>
      </c>
      <c r="P1639" s="58">
        <v>21</v>
      </c>
      <c r="Q1639" s="58">
        <v>21</v>
      </c>
      <c r="R1639" s="58">
        <v>21</v>
      </c>
      <c r="S1639" s="58">
        <v>21</v>
      </c>
      <c r="T1639" s="58">
        <v>21</v>
      </c>
      <c r="U1639" s="58">
        <v>21</v>
      </c>
      <c r="V1639" s="58">
        <v>21</v>
      </c>
      <c r="W1639" s="58">
        <v>21</v>
      </c>
      <c r="X1639" s="58">
        <v>21</v>
      </c>
      <c r="Y1639" s="58">
        <v>15.6</v>
      </c>
      <c r="Z1639" s="58">
        <v>15.6</v>
      </c>
      <c r="AA1639" s="58">
        <v>15.6</v>
      </c>
      <c r="AB1639" s="58">
        <v>15.6</v>
      </c>
      <c r="AC1639" s="58">
        <v>15.6</v>
      </c>
      <c r="AD1639" s="58">
        <v>15.6</v>
      </c>
      <c r="AE1639" s="58">
        <v>15.6</v>
      </c>
      <c r="AF1639" s="58" t="s">
        <v>3304</v>
      </c>
    </row>
    <row r="1640" spans="1:32">
      <c r="A1640" s="58" t="s">
        <v>2566</v>
      </c>
      <c r="B1640" s="58" t="s">
        <v>1913</v>
      </c>
      <c r="C1640" s="58" t="s">
        <v>1914</v>
      </c>
      <c r="D1640" s="58" t="s">
        <v>1966</v>
      </c>
      <c r="E1640" s="64">
        <v>41640</v>
      </c>
      <c r="F1640" s="64">
        <v>42004</v>
      </c>
      <c r="G1640" s="58" t="s">
        <v>1903</v>
      </c>
      <c r="H1640" s="58">
        <v>15.6</v>
      </c>
      <c r="I1640" s="58">
        <v>15.6</v>
      </c>
      <c r="J1640" s="58">
        <v>15.6</v>
      </c>
      <c r="K1640" s="58">
        <v>15.6</v>
      </c>
      <c r="L1640" s="58">
        <v>21</v>
      </c>
      <c r="M1640" s="58">
        <v>21</v>
      </c>
      <c r="N1640" s="58">
        <v>21</v>
      </c>
      <c r="O1640" s="58">
        <v>21</v>
      </c>
      <c r="P1640" s="58">
        <v>21</v>
      </c>
      <c r="Q1640" s="58">
        <v>21</v>
      </c>
      <c r="R1640" s="58">
        <v>21</v>
      </c>
      <c r="S1640" s="58">
        <v>21</v>
      </c>
      <c r="T1640" s="58">
        <v>21</v>
      </c>
      <c r="U1640" s="58">
        <v>21</v>
      </c>
      <c r="V1640" s="58">
        <v>21</v>
      </c>
      <c r="W1640" s="58">
        <v>21</v>
      </c>
      <c r="X1640" s="58">
        <v>21</v>
      </c>
      <c r="Y1640" s="58">
        <v>21</v>
      </c>
      <c r="Z1640" s="58">
        <v>21</v>
      </c>
      <c r="AA1640" s="58">
        <v>21</v>
      </c>
      <c r="AB1640" s="58">
        <v>21</v>
      </c>
      <c r="AC1640" s="58">
        <v>21</v>
      </c>
      <c r="AD1640" s="58">
        <v>15.6</v>
      </c>
      <c r="AE1640" s="58">
        <v>15.6</v>
      </c>
      <c r="AF1640" s="58" t="s">
        <v>3304</v>
      </c>
    </row>
    <row r="1641" spans="1:32">
      <c r="A1641" s="58" t="s">
        <v>2567</v>
      </c>
      <c r="B1641" s="58" t="s">
        <v>1913</v>
      </c>
      <c r="C1641" s="58" t="s">
        <v>1914</v>
      </c>
      <c r="D1641" s="58" t="s">
        <v>1911</v>
      </c>
      <c r="E1641" s="64">
        <v>41640</v>
      </c>
      <c r="F1641" s="64">
        <v>42004</v>
      </c>
      <c r="G1641" s="58" t="s">
        <v>1898</v>
      </c>
      <c r="H1641" s="58">
        <v>15.6</v>
      </c>
      <c r="I1641" s="58"/>
      <c r="J1641" s="58"/>
      <c r="K1641" s="58"/>
      <c r="L1641" s="58"/>
      <c r="M1641" s="58"/>
      <c r="N1641" s="58"/>
      <c r="O1641" s="58"/>
      <c r="P1641" s="58"/>
      <c r="Q1641" s="58"/>
      <c r="R1641" s="58"/>
      <c r="S1641" s="58"/>
      <c r="T1641" s="58"/>
      <c r="U1641" s="58"/>
      <c r="V1641" s="58"/>
      <c r="W1641" s="58"/>
      <c r="X1641" s="58"/>
      <c r="Y1641" s="58"/>
      <c r="Z1641" s="58"/>
      <c r="AA1641" s="58"/>
      <c r="AB1641" s="58"/>
      <c r="AC1641" s="58"/>
      <c r="AD1641" s="58"/>
      <c r="AE1641" s="58"/>
      <c r="AF1641" s="58" t="s">
        <v>3304</v>
      </c>
    </row>
    <row r="1642" spans="1:32">
      <c r="A1642" s="58" t="s">
        <v>2567</v>
      </c>
      <c r="B1642" s="58" t="s">
        <v>1913</v>
      </c>
      <c r="C1642" s="58" t="s">
        <v>1914</v>
      </c>
      <c r="D1642" s="58" t="s">
        <v>1904</v>
      </c>
      <c r="E1642" s="64">
        <v>41640</v>
      </c>
      <c r="F1642" s="64">
        <v>42004</v>
      </c>
      <c r="G1642" s="58" t="s">
        <v>1903</v>
      </c>
      <c r="H1642" s="58">
        <v>15.6</v>
      </c>
      <c r="I1642" s="58">
        <v>15.6</v>
      </c>
      <c r="J1642" s="58">
        <v>15.6</v>
      </c>
      <c r="K1642" s="58">
        <v>15.6</v>
      </c>
      <c r="L1642" s="58">
        <v>15.6</v>
      </c>
      <c r="M1642" s="58">
        <v>17.600000000000001</v>
      </c>
      <c r="N1642" s="58">
        <v>19.600000000000001</v>
      </c>
      <c r="O1642" s="58">
        <v>21</v>
      </c>
      <c r="P1642" s="58">
        <v>21</v>
      </c>
      <c r="Q1642" s="58">
        <v>21</v>
      </c>
      <c r="R1642" s="58">
        <v>21</v>
      </c>
      <c r="S1642" s="58">
        <v>21</v>
      </c>
      <c r="T1642" s="58">
        <v>21</v>
      </c>
      <c r="U1642" s="58">
        <v>21</v>
      </c>
      <c r="V1642" s="58">
        <v>21</v>
      </c>
      <c r="W1642" s="58">
        <v>21</v>
      </c>
      <c r="X1642" s="58">
        <v>21</v>
      </c>
      <c r="Y1642" s="58">
        <v>21</v>
      </c>
      <c r="Z1642" s="58">
        <v>21</v>
      </c>
      <c r="AA1642" s="58">
        <v>21</v>
      </c>
      <c r="AB1642" s="58">
        <v>21</v>
      </c>
      <c r="AC1642" s="58">
        <v>21</v>
      </c>
      <c r="AD1642" s="58">
        <v>15.6</v>
      </c>
      <c r="AE1642" s="58">
        <v>15.6</v>
      </c>
      <c r="AF1642" s="58" t="s">
        <v>3304</v>
      </c>
    </row>
    <row r="1643" spans="1:32">
      <c r="A1643" s="58" t="s">
        <v>2567</v>
      </c>
      <c r="B1643" s="58" t="s">
        <v>1913</v>
      </c>
      <c r="C1643" s="58" t="s">
        <v>1914</v>
      </c>
      <c r="D1643" s="58" t="s">
        <v>1908</v>
      </c>
      <c r="E1643" s="64">
        <v>41640</v>
      </c>
      <c r="F1643" s="64">
        <v>42004</v>
      </c>
      <c r="G1643" s="58" t="s">
        <v>1903</v>
      </c>
      <c r="H1643" s="58">
        <v>15.6</v>
      </c>
      <c r="I1643" s="58">
        <v>15.6</v>
      </c>
      <c r="J1643" s="58">
        <v>15.6</v>
      </c>
      <c r="K1643" s="58">
        <v>15.6</v>
      </c>
      <c r="L1643" s="58">
        <v>21</v>
      </c>
      <c r="M1643" s="58">
        <v>21</v>
      </c>
      <c r="N1643" s="58">
        <v>21</v>
      </c>
      <c r="O1643" s="58">
        <v>21</v>
      </c>
      <c r="P1643" s="58">
        <v>21</v>
      </c>
      <c r="Q1643" s="58">
        <v>21</v>
      </c>
      <c r="R1643" s="58">
        <v>21</v>
      </c>
      <c r="S1643" s="58">
        <v>21</v>
      </c>
      <c r="T1643" s="58">
        <v>21</v>
      </c>
      <c r="U1643" s="58">
        <v>21</v>
      </c>
      <c r="V1643" s="58">
        <v>21</v>
      </c>
      <c r="W1643" s="58">
        <v>21</v>
      </c>
      <c r="X1643" s="58">
        <v>21</v>
      </c>
      <c r="Y1643" s="58">
        <v>15.6</v>
      </c>
      <c r="Z1643" s="58">
        <v>15.6</v>
      </c>
      <c r="AA1643" s="58">
        <v>15.6</v>
      </c>
      <c r="AB1643" s="58">
        <v>15.6</v>
      </c>
      <c r="AC1643" s="58">
        <v>15.6</v>
      </c>
      <c r="AD1643" s="58">
        <v>15.6</v>
      </c>
      <c r="AE1643" s="58">
        <v>15.6</v>
      </c>
      <c r="AF1643" s="58" t="s">
        <v>3304</v>
      </c>
    </row>
    <row r="1644" spans="1:32">
      <c r="A1644" s="58" t="s">
        <v>2567</v>
      </c>
      <c r="B1644" s="58" t="s">
        <v>1913</v>
      </c>
      <c r="C1644" s="58" t="s">
        <v>1914</v>
      </c>
      <c r="D1644" s="58" t="s">
        <v>1966</v>
      </c>
      <c r="E1644" s="64">
        <v>41640</v>
      </c>
      <c r="F1644" s="64">
        <v>42004</v>
      </c>
      <c r="G1644" s="58" t="s">
        <v>1903</v>
      </c>
      <c r="H1644" s="58">
        <v>15.6</v>
      </c>
      <c r="I1644" s="58">
        <v>15.6</v>
      </c>
      <c r="J1644" s="58">
        <v>15.6</v>
      </c>
      <c r="K1644" s="58">
        <v>15.6</v>
      </c>
      <c r="L1644" s="58">
        <v>21</v>
      </c>
      <c r="M1644" s="58">
        <v>21</v>
      </c>
      <c r="N1644" s="58">
        <v>21</v>
      </c>
      <c r="O1644" s="58">
        <v>21</v>
      </c>
      <c r="P1644" s="58">
        <v>21</v>
      </c>
      <c r="Q1644" s="58">
        <v>21</v>
      </c>
      <c r="R1644" s="58">
        <v>21</v>
      </c>
      <c r="S1644" s="58">
        <v>21</v>
      </c>
      <c r="T1644" s="58">
        <v>21</v>
      </c>
      <c r="U1644" s="58">
        <v>21</v>
      </c>
      <c r="V1644" s="58">
        <v>21</v>
      </c>
      <c r="W1644" s="58">
        <v>21</v>
      </c>
      <c r="X1644" s="58">
        <v>21</v>
      </c>
      <c r="Y1644" s="58">
        <v>21</v>
      </c>
      <c r="Z1644" s="58">
        <v>21</v>
      </c>
      <c r="AA1644" s="58">
        <v>21</v>
      </c>
      <c r="AB1644" s="58">
        <v>21</v>
      </c>
      <c r="AC1644" s="58">
        <v>21</v>
      </c>
      <c r="AD1644" s="58">
        <v>15.6</v>
      </c>
      <c r="AE1644" s="58">
        <v>15.6</v>
      </c>
      <c r="AF1644" s="58" t="s">
        <v>3304</v>
      </c>
    </row>
    <row r="1645" spans="1:32">
      <c r="A1645" s="58" t="s">
        <v>2568</v>
      </c>
      <c r="B1645" s="58" t="s">
        <v>1913</v>
      </c>
      <c r="C1645" s="58" t="s">
        <v>1914</v>
      </c>
      <c r="D1645" s="58" t="s">
        <v>1911</v>
      </c>
      <c r="E1645" s="64">
        <v>41640</v>
      </c>
      <c r="F1645" s="64">
        <v>42004</v>
      </c>
      <c r="G1645" s="58" t="s">
        <v>1898</v>
      </c>
      <c r="H1645" s="58">
        <v>15.6</v>
      </c>
      <c r="I1645" s="58"/>
      <c r="J1645" s="58"/>
      <c r="K1645" s="58"/>
      <c r="L1645" s="58"/>
      <c r="M1645" s="58"/>
      <c r="N1645" s="58"/>
      <c r="O1645" s="58"/>
      <c r="P1645" s="58"/>
      <c r="Q1645" s="58"/>
      <c r="R1645" s="58"/>
      <c r="S1645" s="58"/>
      <c r="T1645" s="58"/>
      <c r="U1645" s="58"/>
      <c r="V1645" s="58"/>
      <c r="W1645" s="58"/>
      <c r="X1645" s="58"/>
      <c r="Y1645" s="58"/>
      <c r="Z1645" s="58"/>
      <c r="AA1645" s="58"/>
      <c r="AB1645" s="58"/>
      <c r="AC1645" s="58"/>
      <c r="AD1645" s="58"/>
      <c r="AE1645" s="58"/>
      <c r="AF1645" s="58" t="s">
        <v>3304</v>
      </c>
    </row>
    <row r="1646" spans="1:32">
      <c r="A1646" s="58" t="s">
        <v>2568</v>
      </c>
      <c r="B1646" s="58" t="s">
        <v>1913</v>
      </c>
      <c r="C1646" s="58" t="s">
        <v>1914</v>
      </c>
      <c r="D1646" s="58" t="s">
        <v>1904</v>
      </c>
      <c r="E1646" s="64">
        <v>41640</v>
      </c>
      <c r="F1646" s="64">
        <v>42004</v>
      </c>
      <c r="G1646" s="58" t="s">
        <v>1903</v>
      </c>
      <c r="H1646" s="58">
        <v>15.6</v>
      </c>
      <c r="I1646" s="58">
        <v>15.6</v>
      </c>
      <c r="J1646" s="58">
        <v>15.6</v>
      </c>
      <c r="K1646" s="58">
        <v>15.6</v>
      </c>
      <c r="L1646" s="58">
        <v>15.6</v>
      </c>
      <c r="M1646" s="58">
        <v>17.600000000000001</v>
      </c>
      <c r="N1646" s="58">
        <v>19.600000000000001</v>
      </c>
      <c r="O1646" s="58">
        <v>21</v>
      </c>
      <c r="P1646" s="58">
        <v>21</v>
      </c>
      <c r="Q1646" s="58">
        <v>21</v>
      </c>
      <c r="R1646" s="58">
        <v>21</v>
      </c>
      <c r="S1646" s="58">
        <v>21</v>
      </c>
      <c r="T1646" s="58">
        <v>21</v>
      </c>
      <c r="U1646" s="58">
        <v>21</v>
      </c>
      <c r="V1646" s="58">
        <v>21</v>
      </c>
      <c r="W1646" s="58">
        <v>21</v>
      </c>
      <c r="X1646" s="58">
        <v>21</v>
      </c>
      <c r="Y1646" s="58">
        <v>21</v>
      </c>
      <c r="Z1646" s="58">
        <v>21</v>
      </c>
      <c r="AA1646" s="58">
        <v>21</v>
      </c>
      <c r="AB1646" s="58">
        <v>21</v>
      </c>
      <c r="AC1646" s="58">
        <v>21</v>
      </c>
      <c r="AD1646" s="58">
        <v>15.6</v>
      </c>
      <c r="AE1646" s="58">
        <v>15.6</v>
      </c>
      <c r="AF1646" s="58" t="s">
        <v>3304</v>
      </c>
    </row>
    <row r="1647" spans="1:32">
      <c r="A1647" s="58" t="s">
        <v>2568</v>
      </c>
      <c r="B1647" s="58" t="s">
        <v>1913</v>
      </c>
      <c r="C1647" s="58" t="s">
        <v>1914</v>
      </c>
      <c r="D1647" s="58" t="s">
        <v>1908</v>
      </c>
      <c r="E1647" s="64">
        <v>41640</v>
      </c>
      <c r="F1647" s="64">
        <v>42004</v>
      </c>
      <c r="G1647" s="58" t="s">
        <v>1903</v>
      </c>
      <c r="H1647" s="58">
        <v>15.6</v>
      </c>
      <c r="I1647" s="58">
        <v>15.6</v>
      </c>
      <c r="J1647" s="58">
        <v>15.6</v>
      </c>
      <c r="K1647" s="58">
        <v>15.6</v>
      </c>
      <c r="L1647" s="58">
        <v>17.8</v>
      </c>
      <c r="M1647" s="58">
        <v>20</v>
      </c>
      <c r="N1647" s="58">
        <v>21</v>
      </c>
      <c r="O1647" s="58">
        <v>21</v>
      </c>
      <c r="P1647" s="58">
        <v>21</v>
      </c>
      <c r="Q1647" s="58">
        <v>21</v>
      </c>
      <c r="R1647" s="58">
        <v>21</v>
      </c>
      <c r="S1647" s="58">
        <v>21</v>
      </c>
      <c r="T1647" s="58">
        <v>21</v>
      </c>
      <c r="U1647" s="58">
        <v>21</v>
      </c>
      <c r="V1647" s="58">
        <v>21</v>
      </c>
      <c r="W1647" s="58">
        <v>21</v>
      </c>
      <c r="X1647" s="58">
        <v>21</v>
      </c>
      <c r="Y1647" s="58">
        <v>15.6</v>
      </c>
      <c r="Z1647" s="58">
        <v>15.6</v>
      </c>
      <c r="AA1647" s="58">
        <v>15.6</v>
      </c>
      <c r="AB1647" s="58">
        <v>15.6</v>
      </c>
      <c r="AC1647" s="58">
        <v>15.6</v>
      </c>
      <c r="AD1647" s="58">
        <v>15.6</v>
      </c>
      <c r="AE1647" s="58">
        <v>15.6</v>
      </c>
      <c r="AF1647" s="58" t="s">
        <v>3304</v>
      </c>
    </row>
    <row r="1648" spans="1:32">
      <c r="A1648" s="58" t="s">
        <v>2568</v>
      </c>
      <c r="B1648" s="58" t="s">
        <v>1913</v>
      </c>
      <c r="C1648" s="58" t="s">
        <v>1914</v>
      </c>
      <c r="D1648" s="58" t="s">
        <v>1966</v>
      </c>
      <c r="E1648" s="64">
        <v>41640</v>
      </c>
      <c r="F1648" s="64">
        <v>42004</v>
      </c>
      <c r="G1648" s="58" t="s">
        <v>1903</v>
      </c>
      <c r="H1648" s="58">
        <v>15.6</v>
      </c>
      <c r="I1648" s="58">
        <v>15.6</v>
      </c>
      <c r="J1648" s="58">
        <v>15.6</v>
      </c>
      <c r="K1648" s="58">
        <v>15.6</v>
      </c>
      <c r="L1648" s="58">
        <v>17.8</v>
      </c>
      <c r="M1648" s="58">
        <v>20</v>
      </c>
      <c r="N1648" s="58">
        <v>21</v>
      </c>
      <c r="O1648" s="58">
        <v>21</v>
      </c>
      <c r="P1648" s="58">
        <v>21</v>
      </c>
      <c r="Q1648" s="58">
        <v>21</v>
      </c>
      <c r="R1648" s="58">
        <v>21</v>
      </c>
      <c r="S1648" s="58">
        <v>21</v>
      </c>
      <c r="T1648" s="58">
        <v>21</v>
      </c>
      <c r="U1648" s="58">
        <v>21</v>
      </c>
      <c r="V1648" s="58">
        <v>21</v>
      </c>
      <c r="W1648" s="58">
        <v>21</v>
      </c>
      <c r="X1648" s="58">
        <v>21</v>
      </c>
      <c r="Y1648" s="58">
        <v>21</v>
      </c>
      <c r="Z1648" s="58">
        <v>21</v>
      </c>
      <c r="AA1648" s="58">
        <v>21</v>
      </c>
      <c r="AB1648" s="58">
        <v>21</v>
      </c>
      <c r="AC1648" s="58">
        <v>21</v>
      </c>
      <c r="AD1648" s="58">
        <v>15.6</v>
      </c>
      <c r="AE1648" s="58">
        <v>15.6</v>
      </c>
      <c r="AF1648" s="58" t="s">
        <v>3304</v>
      </c>
    </row>
    <row r="1649" spans="1:32">
      <c r="A1649" s="58" t="s">
        <v>2569</v>
      </c>
      <c r="B1649" s="58" t="s">
        <v>1913</v>
      </c>
      <c r="C1649" s="58" t="s">
        <v>1914</v>
      </c>
      <c r="D1649" s="58" t="s">
        <v>1911</v>
      </c>
      <c r="E1649" s="64">
        <v>41640</v>
      </c>
      <c r="F1649" s="64">
        <v>42004</v>
      </c>
      <c r="G1649" s="58" t="s">
        <v>1898</v>
      </c>
      <c r="H1649" s="58">
        <v>15.6</v>
      </c>
      <c r="I1649" s="58"/>
      <c r="J1649" s="58"/>
      <c r="K1649" s="58"/>
      <c r="L1649" s="58"/>
      <c r="M1649" s="58"/>
      <c r="N1649" s="58"/>
      <c r="O1649" s="58"/>
      <c r="P1649" s="58"/>
      <c r="Q1649" s="58"/>
      <c r="R1649" s="58"/>
      <c r="S1649" s="58"/>
      <c r="T1649" s="58"/>
      <c r="U1649" s="58"/>
      <c r="V1649" s="58"/>
      <c r="W1649" s="58"/>
      <c r="X1649" s="58"/>
      <c r="Y1649" s="58"/>
      <c r="Z1649" s="58"/>
      <c r="AA1649" s="58"/>
      <c r="AB1649" s="58"/>
      <c r="AC1649" s="58"/>
      <c r="AD1649" s="58"/>
      <c r="AE1649" s="58"/>
      <c r="AF1649" s="58" t="s">
        <v>3304</v>
      </c>
    </row>
    <row r="1650" spans="1:32">
      <c r="A1650" s="58" t="s">
        <v>2569</v>
      </c>
      <c r="B1650" s="58" t="s">
        <v>1913</v>
      </c>
      <c r="C1650" s="58" t="s">
        <v>1914</v>
      </c>
      <c r="D1650" s="58" t="s">
        <v>1904</v>
      </c>
      <c r="E1650" s="64">
        <v>41640</v>
      </c>
      <c r="F1650" s="64">
        <v>42004</v>
      </c>
      <c r="G1650" s="58" t="s">
        <v>1903</v>
      </c>
      <c r="H1650" s="58">
        <v>15.6</v>
      </c>
      <c r="I1650" s="58">
        <v>15.6</v>
      </c>
      <c r="J1650" s="58">
        <v>15.6</v>
      </c>
      <c r="K1650" s="58">
        <v>15.6</v>
      </c>
      <c r="L1650" s="58">
        <v>15.6</v>
      </c>
      <c r="M1650" s="58">
        <v>17.600000000000001</v>
      </c>
      <c r="N1650" s="58">
        <v>19.600000000000001</v>
      </c>
      <c r="O1650" s="58">
        <v>21</v>
      </c>
      <c r="P1650" s="58">
        <v>21</v>
      </c>
      <c r="Q1650" s="58">
        <v>21</v>
      </c>
      <c r="R1650" s="58">
        <v>21</v>
      </c>
      <c r="S1650" s="58">
        <v>21</v>
      </c>
      <c r="T1650" s="58">
        <v>21</v>
      </c>
      <c r="U1650" s="58">
        <v>21</v>
      </c>
      <c r="V1650" s="58">
        <v>21</v>
      </c>
      <c r="W1650" s="58">
        <v>21</v>
      </c>
      <c r="X1650" s="58">
        <v>21</v>
      </c>
      <c r="Y1650" s="58">
        <v>21</v>
      </c>
      <c r="Z1650" s="58">
        <v>21</v>
      </c>
      <c r="AA1650" s="58">
        <v>21</v>
      </c>
      <c r="AB1650" s="58">
        <v>21</v>
      </c>
      <c r="AC1650" s="58">
        <v>21</v>
      </c>
      <c r="AD1650" s="58">
        <v>15.6</v>
      </c>
      <c r="AE1650" s="58">
        <v>15.6</v>
      </c>
      <c r="AF1650" s="58" t="s">
        <v>3304</v>
      </c>
    </row>
    <row r="1651" spans="1:32">
      <c r="A1651" s="58" t="s">
        <v>2569</v>
      </c>
      <c r="B1651" s="58" t="s">
        <v>1913</v>
      </c>
      <c r="C1651" s="58" t="s">
        <v>1914</v>
      </c>
      <c r="D1651" s="58" t="s">
        <v>1908</v>
      </c>
      <c r="E1651" s="64">
        <v>41640</v>
      </c>
      <c r="F1651" s="64">
        <v>42004</v>
      </c>
      <c r="G1651" s="58" t="s">
        <v>1903</v>
      </c>
      <c r="H1651" s="58">
        <v>15.6</v>
      </c>
      <c r="I1651" s="58">
        <v>15.6</v>
      </c>
      <c r="J1651" s="58">
        <v>15.6</v>
      </c>
      <c r="K1651" s="58">
        <v>15.6</v>
      </c>
      <c r="L1651" s="58">
        <v>17.8</v>
      </c>
      <c r="M1651" s="58">
        <v>20</v>
      </c>
      <c r="N1651" s="58">
        <v>21</v>
      </c>
      <c r="O1651" s="58">
        <v>21</v>
      </c>
      <c r="P1651" s="58">
        <v>21</v>
      </c>
      <c r="Q1651" s="58">
        <v>21</v>
      </c>
      <c r="R1651" s="58">
        <v>21</v>
      </c>
      <c r="S1651" s="58">
        <v>21</v>
      </c>
      <c r="T1651" s="58">
        <v>21</v>
      </c>
      <c r="U1651" s="58">
        <v>21</v>
      </c>
      <c r="V1651" s="58">
        <v>21</v>
      </c>
      <c r="W1651" s="58">
        <v>21</v>
      </c>
      <c r="X1651" s="58">
        <v>21</v>
      </c>
      <c r="Y1651" s="58">
        <v>15.6</v>
      </c>
      <c r="Z1651" s="58">
        <v>15.6</v>
      </c>
      <c r="AA1651" s="58">
        <v>15.6</v>
      </c>
      <c r="AB1651" s="58">
        <v>15.6</v>
      </c>
      <c r="AC1651" s="58">
        <v>15.6</v>
      </c>
      <c r="AD1651" s="58">
        <v>15.6</v>
      </c>
      <c r="AE1651" s="58">
        <v>15.6</v>
      </c>
      <c r="AF1651" s="58" t="s">
        <v>3304</v>
      </c>
    </row>
    <row r="1652" spans="1:32">
      <c r="A1652" s="58" t="s">
        <v>2569</v>
      </c>
      <c r="B1652" s="58" t="s">
        <v>1913</v>
      </c>
      <c r="C1652" s="58" t="s">
        <v>1914</v>
      </c>
      <c r="D1652" s="58" t="s">
        <v>1966</v>
      </c>
      <c r="E1652" s="64">
        <v>41640</v>
      </c>
      <c r="F1652" s="64">
        <v>42004</v>
      </c>
      <c r="G1652" s="58" t="s">
        <v>1903</v>
      </c>
      <c r="H1652" s="58">
        <v>15.6</v>
      </c>
      <c r="I1652" s="58">
        <v>15.6</v>
      </c>
      <c r="J1652" s="58">
        <v>15.6</v>
      </c>
      <c r="K1652" s="58">
        <v>15.6</v>
      </c>
      <c r="L1652" s="58">
        <v>17.8</v>
      </c>
      <c r="M1652" s="58">
        <v>20</v>
      </c>
      <c r="N1652" s="58">
        <v>21</v>
      </c>
      <c r="O1652" s="58">
        <v>21</v>
      </c>
      <c r="P1652" s="58">
        <v>21</v>
      </c>
      <c r="Q1652" s="58">
        <v>21</v>
      </c>
      <c r="R1652" s="58">
        <v>21</v>
      </c>
      <c r="S1652" s="58">
        <v>21</v>
      </c>
      <c r="T1652" s="58">
        <v>21</v>
      </c>
      <c r="U1652" s="58">
        <v>21</v>
      </c>
      <c r="V1652" s="58">
        <v>21</v>
      </c>
      <c r="W1652" s="58">
        <v>21</v>
      </c>
      <c r="X1652" s="58">
        <v>21</v>
      </c>
      <c r="Y1652" s="58">
        <v>21</v>
      </c>
      <c r="Z1652" s="58">
        <v>21</v>
      </c>
      <c r="AA1652" s="58">
        <v>21</v>
      </c>
      <c r="AB1652" s="58">
        <v>21</v>
      </c>
      <c r="AC1652" s="58">
        <v>21</v>
      </c>
      <c r="AD1652" s="58">
        <v>15.6</v>
      </c>
      <c r="AE1652" s="58">
        <v>15.6</v>
      </c>
      <c r="AF1652" s="58" t="s">
        <v>3304</v>
      </c>
    </row>
    <row r="1653" spans="1:32">
      <c r="A1653" s="58" t="s">
        <v>2570</v>
      </c>
      <c r="B1653" s="58" t="s">
        <v>1952</v>
      </c>
      <c r="D1653" s="58" t="s">
        <v>1906</v>
      </c>
      <c r="E1653" s="64">
        <v>41640</v>
      </c>
      <c r="F1653" s="64">
        <v>42004</v>
      </c>
      <c r="G1653" s="58" t="s">
        <v>1898</v>
      </c>
      <c r="H1653" s="58">
        <v>0</v>
      </c>
      <c r="I1653" s="58"/>
      <c r="J1653" s="58"/>
      <c r="K1653" s="58"/>
      <c r="L1653" s="58"/>
      <c r="M1653" s="58"/>
      <c r="N1653" s="58"/>
      <c r="O1653" s="58"/>
      <c r="P1653" s="58"/>
      <c r="Q1653" s="58"/>
      <c r="R1653" s="58"/>
      <c r="S1653" s="58"/>
      <c r="T1653" s="58"/>
      <c r="U1653" s="58"/>
      <c r="V1653" s="58"/>
      <c r="W1653" s="58"/>
      <c r="X1653" s="58"/>
      <c r="Y1653" s="58"/>
      <c r="Z1653" s="58"/>
      <c r="AA1653" s="58"/>
      <c r="AB1653" s="58"/>
      <c r="AC1653" s="58"/>
      <c r="AD1653" s="58"/>
      <c r="AE1653" s="58"/>
      <c r="AF1653" s="58" t="s">
        <v>3304</v>
      </c>
    </row>
    <row r="1654" spans="1:32">
      <c r="A1654" s="58" t="s">
        <v>2570</v>
      </c>
      <c r="B1654" s="58" t="s">
        <v>1952</v>
      </c>
      <c r="D1654" s="58" t="s">
        <v>1912</v>
      </c>
      <c r="E1654" s="64">
        <v>41640</v>
      </c>
      <c r="F1654" s="64">
        <v>42004</v>
      </c>
      <c r="G1654" s="58" t="s">
        <v>1903</v>
      </c>
      <c r="H1654" s="58">
        <v>0</v>
      </c>
      <c r="I1654" s="58">
        <v>0</v>
      </c>
      <c r="J1654" s="58">
        <v>0</v>
      </c>
      <c r="K1654" s="58">
        <v>0</v>
      </c>
      <c r="L1654" s="58">
        <v>0</v>
      </c>
      <c r="M1654" s="58">
        <v>0</v>
      </c>
      <c r="N1654" s="58">
        <v>1</v>
      </c>
      <c r="O1654" s="58">
        <v>1</v>
      </c>
      <c r="P1654" s="58">
        <v>1</v>
      </c>
      <c r="Q1654" s="58">
        <v>1</v>
      </c>
      <c r="R1654" s="58">
        <v>1</v>
      </c>
      <c r="S1654" s="58">
        <v>1</v>
      </c>
      <c r="T1654" s="58">
        <v>1</v>
      </c>
      <c r="U1654" s="58">
        <v>1</v>
      </c>
      <c r="V1654" s="58">
        <v>1</v>
      </c>
      <c r="W1654" s="58">
        <v>1</v>
      </c>
      <c r="X1654" s="58">
        <v>1</v>
      </c>
      <c r="Y1654" s="58">
        <v>1</v>
      </c>
      <c r="Z1654" s="58">
        <v>0</v>
      </c>
      <c r="AA1654" s="58">
        <v>0</v>
      </c>
      <c r="AB1654" s="58">
        <v>0</v>
      </c>
      <c r="AC1654" s="58">
        <v>0</v>
      </c>
      <c r="AD1654" s="58">
        <v>0</v>
      </c>
      <c r="AE1654" s="58">
        <v>0</v>
      </c>
      <c r="AF1654" s="58" t="s">
        <v>3304</v>
      </c>
    </row>
    <row r="1655" spans="1:32">
      <c r="A1655" s="58" t="s">
        <v>2570</v>
      </c>
      <c r="B1655" s="58" t="s">
        <v>1952</v>
      </c>
      <c r="D1655" s="58" t="s">
        <v>2120</v>
      </c>
      <c r="E1655" s="64">
        <v>41640</v>
      </c>
      <c r="F1655" s="64">
        <v>42004</v>
      </c>
      <c r="G1655" s="58" t="s">
        <v>1903</v>
      </c>
      <c r="H1655" s="58">
        <v>0</v>
      </c>
      <c r="I1655" s="58">
        <v>0</v>
      </c>
      <c r="J1655" s="58">
        <v>0</v>
      </c>
      <c r="K1655" s="58">
        <v>0</v>
      </c>
      <c r="L1655" s="58">
        <v>0</v>
      </c>
      <c r="M1655" s="58">
        <v>0</v>
      </c>
      <c r="N1655" s="58">
        <v>1</v>
      </c>
      <c r="O1655" s="58">
        <v>1</v>
      </c>
      <c r="P1655" s="58">
        <v>1</v>
      </c>
      <c r="Q1655" s="58">
        <v>1</v>
      </c>
      <c r="R1655" s="58">
        <v>1</v>
      </c>
      <c r="S1655" s="58">
        <v>1</v>
      </c>
      <c r="T1655" s="58">
        <v>1</v>
      </c>
      <c r="U1655" s="58">
        <v>1</v>
      </c>
      <c r="V1655" s="58">
        <v>1</v>
      </c>
      <c r="W1655" s="58">
        <v>1</v>
      </c>
      <c r="X1655" s="58">
        <v>1</v>
      </c>
      <c r="Y1655" s="58">
        <v>1</v>
      </c>
      <c r="Z1655" s="58">
        <v>1</v>
      </c>
      <c r="AA1655" s="58">
        <v>1</v>
      </c>
      <c r="AB1655" s="58">
        <v>1</v>
      </c>
      <c r="AC1655" s="58">
        <v>1</v>
      </c>
      <c r="AD1655" s="58">
        <v>0</v>
      </c>
      <c r="AE1655" s="58">
        <v>0</v>
      </c>
      <c r="AF1655" s="58" t="s">
        <v>3304</v>
      </c>
    </row>
    <row r="1656" spans="1:32">
      <c r="A1656" s="58" t="s">
        <v>2571</v>
      </c>
      <c r="B1656" s="58" t="s">
        <v>1896</v>
      </c>
      <c r="C1656" s="58" t="s">
        <v>1914</v>
      </c>
      <c r="D1656" s="58" t="s">
        <v>1897</v>
      </c>
      <c r="E1656" s="64">
        <v>41640</v>
      </c>
      <c r="F1656" s="64">
        <v>42004</v>
      </c>
      <c r="G1656" s="58" t="s">
        <v>1898</v>
      </c>
      <c r="H1656" s="58">
        <v>82</v>
      </c>
      <c r="I1656" s="58"/>
      <c r="J1656" s="58"/>
      <c r="K1656" s="58"/>
      <c r="L1656" s="58"/>
      <c r="M1656" s="58"/>
      <c r="N1656" s="58"/>
      <c r="O1656" s="58"/>
      <c r="P1656" s="58"/>
      <c r="Q1656" s="58"/>
      <c r="R1656" s="58"/>
      <c r="S1656" s="58"/>
      <c r="T1656" s="58"/>
      <c r="U1656" s="58"/>
      <c r="V1656" s="58"/>
      <c r="W1656" s="58"/>
      <c r="X1656" s="58"/>
      <c r="Y1656" s="58"/>
      <c r="Z1656" s="58"/>
      <c r="AA1656" s="58"/>
      <c r="AB1656" s="58"/>
      <c r="AC1656" s="58"/>
      <c r="AD1656" s="58"/>
      <c r="AE1656" s="58"/>
      <c r="AF1656" s="58" t="s">
        <v>3304</v>
      </c>
    </row>
    <row r="1657" spans="1:32">
      <c r="A1657" s="58" t="s">
        <v>2572</v>
      </c>
      <c r="B1657" s="58" t="s">
        <v>6</v>
      </c>
      <c r="D1657" s="58" t="s">
        <v>1906</v>
      </c>
      <c r="E1657" s="64">
        <v>41640</v>
      </c>
      <c r="F1657" s="64">
        <v>42004</v>
      </c>
      <c r="G1657" s="58" t="s">
        <v>1898</v>
      </c>
      <c r="H1657" s="58">
        <v>1</v>
      </c>
      <c r="I1657" s="58"/>
      <c r="J1657" s="58"/>
      <c r="K1657" s="58"/>
      <c r="L1657" s="58"/>
      <c r="M1657" s="58"/>
      <c r="N1657" s="58"/>
      <c r="O1657" s="58"/>
      <c r="P1657" s="58"/>
      <c r="Q1657" s="58"/>
      <c r="R1657" s="58"/>
      <c r="S1657" s="58"/>
      <c r="T1657" s="58"/>
      <c r="U1657" s="58"/>
      <c r="V1657" s="58"/>
      <c r="W1657" s="58"/>
      <c r="X1657" s="58"/>
      <c r="Y1657" s="58"/>
      <c r="Z1657" s="58"/>
      <c r="AA1657" s="58"/>
      <c r="AB1657" s="58"/>
      <c r="AC1657" s="58"/>
      <c r="AD1657" s="58"/>
      <c r="AE1657" s="58"/>
      <c r="AF1657" s="58" t="s">
        <v>3304</v>
      </c>
    </row>
    <row r="1658" spans="1:32">
      <c r="A1658" s="58" t="s">
        <v>2572</v>
      </c>
      <c r="B1658" s="58" t="s">
        <v>6</v>
      </c>
      <c r="D1658" s="58" t="s">
        <v>1912</v>
      </c>
      <c r="E1658" s="64">
        <v>41640</v>
      </c>
      <c r="F1658" s="64">
        <v>42004</v>
      </c>
      <c r="G1658" s="58" t="s">
        <v>1903</v>
      </c>
      <c r="H1658" s="58">
        <v>1</v>
      </c>
      <c r="I1658" s="58">
        <v>1</v>
      </c>
      <c r="J1658" s="58">
        <v>1</v>
      </c>
      <c r="K1658" s="58">
        <v>1</v>
      </c>
      <c r="L1658" s="58">
        <v>1</v>
      </c>
      <c r="M1658" s="58">
        <v>1</v>
      </c>
      <c r="N1658" s="58">
        <v>0.5</v>
      </c>
      <c r="O1658" s="58">
        <v>0.5</v>
      </c>
      <c r="P1658" s="58">
        <v>0.5</v>
      </c>
      <c r="Q1658" s="58">
        <v>0.5</v>
      </c>
      <c r="R1658" s="58">
        <v>0.5</v>
      </c>
      <c r="S1658" s="58">
        <v>0.5</v>
      </c>
      <c r="T1658" s="58">
        <v>0.5</v>
      </c>
      <c r="U1658" s="58">
        <v>0.5</v>
      </c>
      <c r="V1658" s="58">
        <v>0.5</v>
      </c>
      <c r="W1658" s="58">
        <v>0.5</v>
      </c>
      <c r="X1658" s="58">
        <v>0.5</v>
      </c>
      <c r="Y1658" s="58">
        <v>0.5</v>
      </c>
      <c r="Z1658" s="58">
        <v>1</v>
      </c>
      <c r="AA1658" s="58">
        <v>1</v>
      </c>
      <c r="AB1658" s="58">
        <v>1</v>
      </c>
      <c r="AC1658" s="58">
        <v>1</v>
      </c>
      <c r="AD1658" s="58">
        <v>1</v>
      </c>
      <c r="AE1658" s="58">
        <v>1</v>
      </c>
      <c r="AF1658" s="58" t="s">
        <v>3304</v>
      </c>
    </row>
    <row r="1659" spans="1:32">
      <c r="A1659" s="58" t="s">
        <v>2572</v>
      </c>
      <c r="B1659" s="58" t="s">
        <v>6</v>
      </c>
      <c r="D1659" s="58" t="s">
        <v>2120</v>
      </c>
      <c r="E1659" s="64">
        <v>41640</v>
      </c>
      <c r="F1659" s="64">
        <v>42004</v>
      </c>
      <c r="G1659" s="58" t="s">
        <v>1903</v>
      </c>
      <c r="H1659" s="58">
        <v>1</v>
      </c>
      <c r="I1659" s="58">
        <v>1</v>
      </c>
      <c r="J1659" s="58">
        <v>1</v>
      </c>
      <c r="K1659" s="58">
        <v>1</v>
      </c>
      <c r="L1659" s="58">
        <v>1</v>
      </c>
      <c r="M1659" s="58">
        <v>1</v>
      </c>
      <c r="N1659" s="58">
        <v>0.5</v>
      </c>
      <c r="O1659" s="58">
        <v>0.5</v>
      </c>
      <c r="P1659" s="58">
        <v>0.5</v>
      </c>
      <c r="Q1659" s="58">
        <v>0.5</v>
      </c>
      <c r="R1659" s="58">
        <v>0.5</v>
      </c>
      <c r="S1659" s="58">
        <v>0.5</v>
      </c>
      <c r="T1659" s="58">
        <v>0.5</v>
      </c>
      <c r="U1659" s="58">
        <v>0.5</v>
      </c>
      <c r="V1659" s="58">
        <v>0.5</v>
      </c>
      <c r="W1659" s="58">
        <v>0.5</v>
      </c>
      <c r="X1659" s="58">
        <v>0.5</v>
      </c>
      <c r="Y1659" s="58">
        <v>0.5</v>
      </c>
      <c r="Z1659" s="58">
        <v>0.5</v>
      </c>
      <c r="AA1659" s="58">
        <v>0.5</v>
      </c>
      <c r="AB1659" s="58">
        <v>0.5</v>
      </c>
      <c r="AC1659" s="58">
        <v>0.5</v>
      </c>
      <c r="AD1659" s="58">
        <v>1</v>
      </c>
      <c r="AE1659" s="58">
        <v>1</v>
      </c>
      <c r="AF1659" s="58" t="s">
        <v>3304</v>
      </c>
    </row>
    <row r="1660" spans="1:32">
      <c r="A1660" s="58" t="s">
        <v>2573</v>
      </c>
      <c r="B1660" s="58" t="s">
        <v>6</v>
      </c>
      <c r="D1660" s="58" t="s">
        <v>1906</v>
      </c>
      <c r="E1660" s="64">
        <v>41640</v>
      </c>
      <c r="F1660" s="64">
        <v>42004</v>
      </c>
      <c r="G1660" s="58" t="s">
        <v>1898</v>
      </c>
      <c r="H1660" s="58">
        <v>1</v>
      </c>
      <c r="I1660" s="58"/>
      <c r="J1660" s="58"/>
      <c r="K1660" s="58"/>
      <c r="L1660" s="58"/>
      <c r="M1660" s="58"/>
      <c r="N1660" s="58"/>
      <c r="O1660" s="58"/>
      <c r="P1660" s="58"/>
      <c r="Q1660" s="58"/>
      <c r="R1660" s="58"/>
      <c r="S1660" s="58"/>
      <c r="T1660" s="58"/>
      <c r="U1660" s="58"/>
      <c r="V1660" s="58"/>
      <c r="W1660" s="58"/>
      <c r="X1660" s="58"/>
      <c r="Y1660" s="58"/>
      <c r="Z1660" s="58"/>
      <c r="AA1660" s="58"/>
      <c r="AB1660" s="58"/>
      <c r="AC1660" s="58"/>
      <c r="AD1660" s="58"/>
      <c r="AE1660" s="58"/>
      <c r="AF1660" s="58" t="s">
        <v>3304</v>
      </c>
    </row>
    <row r="1661" spans="1:32">
      <c r="A1661" s="58" t="s">
        <v>2573</v>
      </c>
      <c r="B1661" s="58" t="s">
        <v>6</v>
      </c>
      <c r="D1661" s="58" t="s">
        <v>1912</v>
      </c>
      <c r="E1661" s="64">
        <v>41640</v>
      </c>
      <c r="F1661" s="64">
        <v>42004</v>
      </c>
      <c r="G1661" s="58" t="s">
        <v>1903</v>
      </c>
      <c r="H1661" s="58">
        <v>1</v>
      </c>
      <c r="I1661" s="58">
        <v>1</v>
      </c>
      <c r="J1661" s="58">
        <v>1</v>
      </c>
      <c r="K1661" s="58">
        <v>1</v>
      </c>
      <c r="L1661" s="58">
        <v>1</v>
      </c>
      <c r="M1661" s="58">
        <v>1</v>
      </c>
      <c r="N1661" s="58">
        <v>0</v>
      </c>
      <c r="O1661" s="58">
        <v>0</v>
      </c>
      <c r="P1661" s="58">
        <v>0</v>
      </c>
      <c r="Q1661" s="58">
        <v>0</v>
      </c>
      <c r="R1661" s="58">
        <v>0</v>
      </c>
      <c r="S1661" s="58">
        <v>0</v>
      </c>
      <c r="T1661" s="58">
        <v>0</v>
      </c>
      <c r="U1661" s="58">
        <v>0</v>
      </c>
      <c r="V1661" s="58">
        <v>0</v>
      </c>
      <c r="W1661" s="58">
        <v>0</v>
      </c>
      <c r="X1661" s="58">
        <v>0</v>
      </c>
      <c r="Y1661" s="58">
        <v>0</v>
      </c>
      <c r="Z1661" s="58">
        <v>1</v>
      </c>
      <c r="AA1661" s="58">
        <v>1</v>
      </c>
      <c r="AB1661" s="58">
        <v>1</v>
      </c>
      <c r="AC1661" s="58">
        <v>1</v>
      </c>
      <c r="AD1661" s="58">
        <v>1</v>
      </c>
      <c r="AE1661" s="58">
        <v>1</v>
      </c>
      <c r="AF1661" s="58" t="s">
        <v>3304</v>
      </c>
    </row>
    <row r="1662" spans="1:32">
      <c r="A1662" s="58" t="s">
        <v>2573</v>
      </c>
      <c r="B1662" s="58" t="s">
        <v>6</v>
      </c>
      <c r="D1662" s="58" t="s">
        <v>2120</v>
      </c>
      <c r="E1662" s="64">
        <v>41640</v>
      </c>
      <c r="F1662" s="64">
        <v>42004</v>
      </c>
      <c r="G1662" s="58" t="s">
        <v>1903</v>
      </c>
      <c r="H1662" s="58">
        <v>1</v>
      </c>
      <c r="I1662" s="58">
        <v>1</v>
      </c>
      <c r="J1662" s="58">
        <v>1</v>
      </c>
      <c r="K1662" s="58">
        <v>1</v>
      </c>
      <c r="L1662" s="58">
        <v>1</v>
      </c>
      <c r="M1662" s="58">
        <v>1</v>
      </c>
      <c r="N1662" s="58">
        <v>0</v>
      </c>
      <c r="O1662" s="58">
        <v>0</v>
      </c>
      <c r="P1662" s="58">
        <v>0</v>
      </c>
      <c r="Q1662" s="58">
        <v>0</v>
      </c>
      <c r="R1662" s="58">
        <v>0</v>
      </c>
      <c r="S1662" s="58">
        <v>0</v>
      </c>
      <c r="T1662" s="58">
        <v>0</v>
      </c>
      <c r="U1662" s="58">
        <v>0</v>
      </c>
      <c r="V1662" s="58">
        <v>0</v>
      </c>
      <c r="W1662" s="58">
        <v>0</v>
      </c>
      <c r="X1662" s="58">
        <v>0</v>
      </c>
      <c r="Y1662" s="58">
        <v>0</v>
      </c>
      <c r="Z1662" s="58">
        <v>0</v>
      </c>
      <c r="AA1662" s="58">
        <v>0</v>
      </c>
      <c r="AB1662" s="58">
        <v>0</v>
      </c>
      <c r="AC1662" s="58">
        <v>0</v>
      </c>
      <c r="AD1662" s="58">
        <v>1</v>
      </c>
      <c r="AE1662" s="58">
        <v>1</v>
      </c>
      <c r="AF1662" s="58" t="s">
        <v>3304</v>
      </c>
    </row>
    <row r="1663" spans="1:32">
      <c r="A1663" s="58" t="s">
        <v>2574</v>
      </c>
      <c r="B1663" s="58" t="s">
        <v>6</v>
      </c>
      <c r="D1663" s="58" t="s">
        <v>1906</v>
      </c>
      <c r="E1663" s="64">
        <v>41640</v>
      </c>
      <c r="F1663" s="64">
        <v>42004</v>
      </c>
      <c r="G1663" s="58" t="s">
        <v>1898</v>
      </c>
      <c r="H1663" s="58">
        <v>1</v>
      </c>
      <c r="I1663" s="58"/>
      <c r="J1663" s="58"/>
      <c r="K1663" s="58"/>
      <c r="L1663" s="58"/>
      <c r="M1663" s="58"/>
      <c r="N1663" s="58"/>
      <c r="O1663" s="58"/>
      <c r="P1663" s="58"/>
      <c r="Q1663" s="58"/>
      <c r="R1663" s="58"/>
      <c r="S1663" s="58"/>
      <c r="T1663" s="58"/>
      <c r="U1663" s="58"/>
      <c r="V1663" s="58"/>
      <c r="W1663" s="58"/>
      <c r="X1663" s="58"/>
      <c r="Y1663" s="58"/>
      <c r="Z1663" s="58"/>
      <c r="AA1663" s="58"/>
      <c r="AB1663" s="58"/>
      <c r="AC1663" s="58"/>
      <c r="AD1663" s="58"/>
      <c r="AE1663" s="58"/>
      <c r="AF1663" s="58" t="s">
        <v>3304</v>
      </c>
    </row>
    <row r="1664" spans="1:32">
      <c r="A1664" s="58" t="s">
        <v>2574</v>
      </c>
      <c r="B1664" s="58" t="s">
        <v>6</v>
      </c>
      <c r="D1664" s="58" t="s">
        <v>1912</v>
      </c>
      <c r="E1664" s="64">
        <v>41640</v>
      </c>
      <c r="F1664" s="64">
        <v>42004</v>
      </c>
      <c r="G1664" s="58" t="s">
        <v>1903</v>
      </c>
      <c r="H1664" s="58">
        <v>1</v>
      </c>
      <c r="I1664" s="58">
        <v>1</v>
      </c>
      <c r="J1664" s="58">
        <v>1</v>
      </c>
      <c r="K1664" s="58">
        <v>1</v>
      </c>
      <c r="L1664" s="58">
        <v>1</v>
      </c>
      <c r="M1664" s="58">
        <v>1</v>
      </c>
      <c r="N1664" s="58">
        <v>0.25</v>
      </c>
      <c r="O1664" s="58">
        <v>0.25</v>
      </c>
      <c r="P1664" s="58">
        <v>0.25</v>
      </c>
      <c r="Q1664" s="58">
        <v>0.25</v>
      </c>
      <c r="R1664" s="58">
        <v>0.25</v>
      </c>
      <c r="S1664" s="58">
        <v>0.25</v>
      </c>
      <c r="T1664" s="58">
        <v>0.25</v>
      </c>
      <c r="U1664" s="58">
        <v>0.25</v>
      </c>
      <c r="V1664" s="58">
        <v>0.25</v>
      </c>
      <c r="W1664" s="58">
        <v>0.25</v>
      </c>
      <c r="X1664" s="58">
        <v>0.25</v>
      </c>
      <c r="Y1664" s="58">
        <v>0.25</v>
      </c>
      <c r="Z1664" s="58">
        <v>1</v>
      </c>
      <c r="AA1664" s="58">
        <v>1</v>
      </c>
      <c r="AB1664" s="58">
        <v>1</v>
      </c>
      <c r="AC1664" s="58">
        <v>1</v>
      </c>
      <c r="AD1664" s="58">
        <v>1</v>
      </c>
      <c r="AE1664" s="58">
        <v>1</v>
      </c>
      <c r="AF1664" s="58" t="s">
        <v>3304</v>
      </c>
    </row>
    <row r="1665" spans="1:32">
      <c r="A1665" s="58" t="s">
        <v>2574</v>
      </c>
      <c r="B1665" s="58" t="s">
        <v>6</v>
      </c>
      <c r="D1665" s="58" t="s">
        <v>2120</v>
      </c>
      <c r="E1665" s="64">
        <v>41640</v>
      </c>
      <c r="F1665" s="64">
        <v>42004</v>
      </c>
      <c r="G1665" s="58" t="s">
        <v>1903</v>
      </c>
      <c r="H1665" s="58">
        <v>1</v>
      </c>
      <c r="I1665" s="58">
        <v>1</v>
      </c>
      <c r="J1665" s="58">
        <v>1</v>
      </c>
      <c r="K1665" s="58">
        <v>1</v>
      </c>
      <c r="L1665" s="58">
        <v>1</v>
      </c>
      <c r="M1665" s="58">
        <v>1</v>
      </c>
      <c r="N1665" s="58">
        <v>0.25</v>
      </c>
      <c r="O1665" s="58">
        <v>0.25</v>
      </c>
      <c r="P1665" s="58">
        <v>0.25</v>
      </c>
      <c r="Q1665" s="58">
        <v>0.25</v>
      </c>
      <c r="R1665" s="58">
        <v>0.25</v>
      </c>
      <c r="S1665" s="58">
        <v>0.25</v>
      </c>
      <c r="T1665" s="58">
        <v>0.25</v>
      </c>
      <c r="U1665" s="58">
        <v>0.25</v>
      </c>
      <c r="V1665" s="58">
        <v>0.25</v>
      </c>
      <c r="W1665" s="58">
        <v>0.25</v>
      </c>
      <c r="X1665" s="58">
        <v>0.25</v>
      </c>
      <c r="Y1665" s="58">
        <v>0.25</v>
      </c>
      <c r="Z1665" s="58">
        <v>0.25</v>
      </c>
      <c r="AA1665" s="58">
        <v>0.25</v>
      </c>
      <c r="AB1665" s="58">
        <v>0.25</v>
      </c>
      <c r="AC1665" s="58">
        <v>0.25</v>
      </c>
      <c r="AD1665" s="58">
        <v>1</v>
      </c>
      <c r="AE1665" s="58">
        <v>1</v>
      </c>
      <c r="AF1665" s="58" t="s">
        <v>3304</v>
      </c>
    </row>
    <row r="1666" spans="1:32">
      <c r="A1666" s="58" t="s">
        <v>2575</v>
      </c>
      <c r="B1666" s="58" t="s">
        <v>2114</v>
      </c>
      <c r="D1666" s="58" t="s">
        <v>1906</v>
      </c>
      <c r="E1666" s="64">
        <v>41640</v>
      </c>
      <c r="F1666" s="64">
        <v>42004</v>
      </c>
      <c r="G1666" s="58" t="s">
        <v>1898</v>
      </c>
      <c r="H1666" s="58">
        <v>0</v>
      </c>
      <c r="I1666" s="58"/>
      <c r="J1666" s="58"/>
      <c r="K1666" s="58"/>
      <c r="L1666" s="58"/>
      <c r="M1666" s="58"/>
      <c r="N1666" s="58"/>
      <c r="O1666" s="58"/>
      <c r="P1666" s="58"/>
      <c r="Q1666" s="58"/>
      <c r="R1666" s="58"/>
      <c r="S1666" s="58"/>
      <c r="T1666" s="58"/>
      <c r="U1666" s="58"/>
      <c r="V1666" s="58"/>
      <c r="W1666" s="58"/>
      <c r="X1666" s="58"/>
      <c r="Y1666" s="58"/>
      <c r="Z1666" s="58"/>
      <c r="AA1666" s="58"/>
      <c r="AB1666" s="58"/>
      <c r="AC1666" s="58"/>
      <c r="AD1666" s="58"/>
      <c r="AE1666" s="58"/>
      <c r="AF1666" s="58" t="s">
        <v>3304</v>
      </c>
    </row>
    <row r="1667" spans="1:32">
      <c r="A1667" s="58" t="s">
        <v>2575</v>
      </c>
      <c r="B1667" s="58" t="s">
        <v>2114</v>
      </c>
      <c r="D1667" s="58" t="s">
        <v>1912</v>
      </c>
      <c r="E1667" s="64">
        <v>41640</v>
      </c>
      <c r="F1667" s="64">
        <v>42004</v>
      </c>
      <c r="G1667" s="58" t="s">
        <v>1903</v>
      </c>
      <c r="H1667" s="58">
        <v>0</v>
      </c>
      <c r="I1667" s="58">
        <v>0</v>
      </c>
      <c r="J1667" s="58">
        <v>0</v>
      </c>
      <c r="K1667" s="58">
        <v>0</v>
      </c>
      <c r="L1667" s="58">
        <v>0</v>
      </c>
      <c r="M1667" s="58">
        <v>0</v>
      </c>
      <c r="N1667" s="58">
        <v>0</v>
      </c>
      <c r="O1667" s="58">
        <v>1</v>
      </c>
      <c r="P1667" s="58">
        <v>1</v>
      </c>
      <c r="Q1667" s="58">
        <v>1</v>
      </c>
      <c r="R1667" s="58">
        <v>1</v>
      </c>
      <c r="S1667" s="58">
        <v>1</v>
      </c>
      <c r="T1667" s="58">
        <v>1</v>
      </c>
      <c r="U1667" s="58">
        <v>1</v>
      </c>
      <c r="V1667" s="58">
        <v>1</v>
      </c>
      <c r="W1667" s="58">
        <v>1</v>
      </c>
      <c r="X1667" s="58">
        <v>1</v>
      </c>
      <c r="Y1667" s="58">
        <v>1</v>
      </c>
      <c r="Z1667" s="58">
        <v>0</v>
      </c>
      <c r="AA1667" s="58">
        <v>0</v>
      </c>
      <c r="AB1667" s="58">
        <v>0</v>
      </c>
      <c r="AC1667" s="58">
        <v>0</v>
      </c>
      <c r="AD1667" s="58">
        <v>0</v>
      </c>
      <c r="AE1667" s="58">
        <v>0</v>
      </c>
      <c r="AF1667" s="58" t="s">
        <v>3304</v>
      </c>
    </row>
    <row r="1668" spans="1:32">
      <c r="A1668" s="58" t="s">
        <v>2575</v>
      </c>
      <c r="B1668" s="58" t="s">
        <v>2114</v>
      </c>
      <c r="D1668" s="58" t="s">
        <v>2120</v>
      </c>
      <c r="E1668" s="64">
        <v>41640</v>
      </c>
      <c r="F1668" s="64">
        <v>42004</v>
      </c>
      <c r="G1668" s="58" t="s">
        <v>1903</v>
      </c>
      <c r="H1668" s="58">
        <v>0</v>
      </c>
      <c r="I1668" s="58">
        <v>0</v>
      </c>
      <c r="J1668" s="58">
        <v>0</v>
      </c>
      <c r="K1668" s="58">
        <v>0</v>
      </c>
      <c r="L1668" s="58">
        <v>0</v>
      </c>
      <c r="M1668" s="58">
        <v>0</v>
      </c>
      <c r="N1668" s="58">
        <v>0</v>
      </c>
      <c r="O1668" s="58">
        <v>1</v>
      </c>
      <c r="P1668" s="58">
        <v>1</v>
      </c>
      <c r="Q1668" s="58">
        <v>1</v>
      </c>
      <c r="R1668" s="58">
        <v>1</v>
      </c>
      <c r="S1668" s="58">
        <v>1</v>
      </c>
      <c r="T1668" s="58">
        <v>1</v>
      </c>
      <c r="U1668" s="58">
        <v>1</v>
      </c>
      <c r="V1668" s="58">
        <v>1</v>
      </c>
      <c r="W1668" s="58">
        <v>1</v>
      </c>
      <c r="X1668" s="58">
        <v>1</v>
      </c>
      <c r="Y1668" s="58">
        <v>1</v>
      </c>
      <c r="Z1668" s="58">
        <v>1</v>
      </c>
      <c r="AA1668" s="58">
        <v>1</v>
      </c>
      <c r="AB1668" s="58">
        <v>1</v>
      </c>
      <c r="AC1668" s="58">
        <v>1</v>
      </c>
      <c r="AD1668" s="58">
        <v>0</v>
      </c>
      <c r="AE1668" s="58">
        <v>0</v>
      </c>
      <c r="AF1668" s="58" t="s">
        <v>3304</v>
      </c>
    </row>
    <row r="1669" spans="1:32">
      <c r="A1669" s="58" t="s">
        <v>2576</v>
      </c>
      <c r="B1669" s="58" t="s">
        <v>2114</v>
      </c>
      <c r="D1669" s="58" t="s">
        <v>1897</v>
      </c>
      <c r="E1669" s="64">
        <v>41640</v>
      </c>
      <c r="F1669" s="64">
        <v>42004</v>
      </c>
      <c r="G1669" s="58" t="s">
        <v>1898</v>
      </c>
      <c r="H1669" s="58">
        <v>1</v>
      </c>
      <c r="I1669" s="58"/>
      <c r="J1669" s="58"/>
      <c r="K1669" s="58"/>
      <c r="L1669" s="58"/>
      <c r="M1669" s="58"/>
      <c r="N1669" s="58"/>
      <c r="O1669" s="58"/>
      <c r="P1669" s="58"/>
      <c r="Q1669" s="58"/>
      <c r="R1669" s="58"/>
      <c r="S1669" s="58"/>
      <c r="T1669" s="58"/>
      <c r="U1669" s="58"/>
      <c r="V1669" s="58"/>
      <c r="W1669" s="58"/>
      <c r="X1669" s="58"/>
      <c r="Y1669" s="58"/>
      <c r="Z1669" s="58"/>
      <c r="AA1669" s="58"/>
      <c r="AB1669" s="58"/>
      <c r="AC1669" s="58"/>
      <c r="AD1669" s="58"/>
      <c r="AE1669" s="58"/>
      <c r="AF1669" s="58" t="s">
        <v>3304</v>
      </c>
    </row>
    <row r="1670" spans="1:32">
      <c r="A1670" s="58" t="s">
        <v>2577</v>
      </c>
      <c r="B1670" s="58" t="s">
        <v>1896</v>
      </c>
      <c r="C1670" s="58" t="s">
        <v>1914</v>
      </c>
      <c r="D1670" s="58" t="s">
        <v>1897</v>
      </c>
      <c r="E1670" s="64">
        <v>41640</v>
      </c>
      <c r="F1670" s="64">
        <v>42004</v>
      </c>
      <c r="G1670" s="58" t="s">
        <v>1898</v>
      </c>
      <c r="H1670" s="58">
        <v>18.329999999999998</v>
      </c>
      <c r="I1670" s="58"/>
      <c r="J1670" s="58"/>
      <c r="K1670" s="58"/>
      <c r="L1670" s="58"/>
      <c r="M1670" s="58"/>
      <c r="N1670" s="58"/>
      <c r="O1670" s="58"/>
      <c r="P1670" s="58"/>
      <c r="Q1670" s="58"/>
      <c r="R1670" s="58"/>
      <c r="S1670" s="58"/>
      <c r="T1670" s="58"/>
      <c r="U1670" s="58"/>
      <c r="V1670" s="58"/>
      <c r="W1670" s="58"/>
      <c r="X1670" s="58"/>
      <c r="Y1670" s="58"/>
      <c r="Z1670" s="58"/>
      <c r="AA1670" s="58"/>
      <c r="AB1670" s="58"/>
      <c r="AC1670" s="58"/>
      <c r="AD1670" s="58"/>
      <c r="AE1670" s="58"/>
      <c r="AF1670" s="58" t="s">
        <v>3304</v>
      </c>
    </row>
    <row r="1671" spans="1:32">
      <c r="A1671" s="58" t="s">
        <v>2578</v>
      </c>
      <c r="B1671" s="58" t="s">
        <v>1896</v>
      </c>
      <c r="C1671" s="58" t="s">
        <v>1914</v>
      </c>
      <c r="D1671" s="58" t="s">
        <v>1897</v>
      </c>
      <c r="E1671" s="64">
        <v>41640</v>
      </c>
      <c r="F1671" s="64">
        <v>42004</v>
      </c>
      <c r="G1671" s="58" t="s">
        <v>1898</v>
      </c>
      <c r="H1671" s="58">
        <v>5</v>
      </c>
      <c r="I1671" s="58"/>
      <c r="J1671" s="58"/>
      <c r="K1671" s="58"/>
      <c r="L1671" s="58"/>
      <c r="M1671" s="58"/>
      <c r="N1671" s="58"/>
      <c r="O1671" s="58"/>
      <c r="P1671" s="58"/>
      <c r="Q1671" s="58"/>
      <c r="R1671" s="58"/>
      <c r="S1671" s="58"/>
      <c r="T1671" s="58"/>
      <c r="U1671" s="58"/>
      <c r="V1671" s="58"/>
      <c r="W1671" s="58"/>
      <c r="X1671" s="58"/>
      <c r="Y1671" s="58"/>
      <c r="Z1671" s="58"/>
      <c r="AA1671" s="58"/>
      <c r="AB1671" s="58"/>
      <c r="AC1671" s="58"/>
      <c r="AD1671" s="58"/>
      <c r="AE1671" s="58"/>
      <c r="AF1671" s="58" t="s">
        <v>3304</v>
      </c>
    </row>
    <row r="1672" spans="1:32">
      <c r="A1672" s="58" t="s">
        <v>2579</v>
      </c>
      <c r="B1672" s="58" t="s">
        <v>1896</v>
      </c>
      <c r="D1672" s="58" t="s">
        <v>1897</v>
      </c>
      <c r="E1672" s="64">
        <v>41640</v>
      </c>
      <c r="F1672" s="64">
        <v>42004</v>
      </c>
      <c r="G1672" s="58" t="s">
        <v>1898</v>
      </c>
      <c r="H1672" s="58">
        <v>1</v>
      </c>
      <c r="I1672" s="58"/>
      <c r="J1672" s="58"/>
      <c r="K1672" s="58"/>
      <c r="L1672" s="58"/>
      <c r="M1672" s="58"/>
      <c r="N1672" s="58"/>
      <c r="O1672" s="58"/>
      <c r="P1672" s="58"/>
      <c r="Q1672" s="58"/>
      <c r="R1672" s="58"/>
      <c r="S1672" s="58"/>
      <c r="T1672" s="58"/>
      <c r="U1672" s="58"/>
      <c r="V1672" s="58"/>
      <c r="W1672" s="58"/>
      <c r="X1672" s="58"/>
      <c r="Y1672" s="58"/>
      <c r="Z1672" s="58"/>
      <c r="AA1672" s="58"/>
      <c r="AB1672" s="58"/>
      <c r="AC1672" s="58"/>
      <c r="AD1672" s="58"/>
      <c r="AE1672" s="58"/>
      <c r="AF1672" s="58" t="s">
        <v>3304</v>
      </c>
    </row>
    <row r="1673" spans="1:32">
      <c r="A1673" s="58" t="s">
        <v>2580</v>
      </c>
      <c r="B1673" s="58" t="s">
        <v>1896</v>
      </c>
      <c r="D1673" s="58" t="s">
        <v>1897</v>
      </c>
      <c r="E1673" s="64">
        <v>41640</v>
      </c>
      <c r="F1673" s="64">
        <v>42004</v>
      </c>
      <c r="G1673" s="58" t="s">
        <v>1898</v>
      </c>
      <c r="H1673" s="58">
        <v>1</v>
      </c>
      <c r="I1673" s="58"/>
      <c r="J1673" s="58"/>
      <c r="K1673" s="58"/>
      <c r="L1673" s="58"/>
      <c r="M1673" s="58"/>
      <c r="N1673" s="58"/>
      <c r="O1673" s="58"/>
      <c r="P1673" s="58"/>
      <c r="Q1673" s="58"/>
      <c r="R1673" s="58"/>
      <c r="S1673" s="58"/>
      <c r="T1673" s="58"/>
      <c r="U1673" s="58"/>
      <c r="V1673" s="58"/>
      <c r="W1673" s="58"/>
      <c r="X1673" s="58"/>
      <c r="Y1673" s="58"/>
      <c r="Z1673" s="58"/>
      <c r="AA1673" s="58"/>
      <c r="AB1673" s="58"/>
      <c r="AC1673" s="58"/>
      <c r="AD1673" s="58"/>
      <c r="AE1673" s="58"/>
      <c r="AF1673" s="58" t="s">
        <v>3304</v>
      </c>
    </row>
    <row r="1674" spans="1:32">
      <c r="A1674" s="58" t="s">
        <v>2581</v>
      </c>
      <c r="B1674" s="58" t="s">
        <v>1896</v>
      </c>
      <c r="C1674" s="58" t="s">
        <v>1914</v>
      </c>
      <c r="D1674" s="58" t="s">
        <v>1897</v>
      </c>
      <c r="E1674" s="64">
        <v>41640</v>
      </c>
      <c r="F1674" s="64">
        <v>42004</v>
      </c>
      <c r="G1674" s="58" t="s">
        <v>1898</v>
      </c>
      <c r="H1674" s="58">
        <v>0</v>
      </c>
      <c r="I1674" s="58"/>
      <c r="J1674" s="58"/>
      <c r="K1674" s="58"/>
      <c r="L1674" s="58"/>
      <c r="M1674" s="58"/>
      <c r="N1674" s="58"/>
      <c r="O1674" s="58"/>
      <c r="P1674" s="58"/>
      <c r="Q1674" s="58"/>
      <c r="R1674" s="58"/>
      <c r="S1674" s="58"/>
      <c r="T1674" s="58"/>
      <c r="U1674" s="58"/>
      <c r="V1674" s="58"/>
      <c r="W1674" s="58"/>
      <c r="X1674" s="58"/>
      <c r="Y1674" s="58"/>
      <c r="Z1674" s="58"/>
      <c r="AA1674" s="58"/>
      <c r="AB1674" s="58"/>
      <c r="AC1674" s="58"/>
      <c r="AD1674" s="58"/>
      <c r="AE1674" s="58"/>
      <c r="AF1674" s="58" t="s">
        <v>3304</v>
      </c>
    </row>
    <row r="1675" spans="1:32">
      <c r="A1675" s="58" t="s">
        <v>2582</v>
      </c>
      <c r="B1675" s="58" t="s">
        <v>1896</v>
      </c>
      <c r="C1675" s="58" t="s">
        <v>1914</v>
      </c>
      <c r="D1675" s="58" t="s">
        <v>1897</v>
      </c>
      <c r="E1675" s="64">
        <v>41640</v>
      </c>
      <c r="F1675" s="64">
        <v>42004</v>
      </c>
      <c r="G1675" s="58" t="s">
        <v>1898</v>
      </c>
      <c r="H1675" s="58">
        <v>0</v>
      </c>
      <c r="I1675" s="58"/>
      <c r="J1675" s="58"/>
      <c r="K1675" s="58"/>
      <c r="L1675" s="58"/>
      <c r="M1675" s="58"/>
      <c r="N1675" s="58"/>
      <c r="O1675" s="58"/>
      <c r="P1675" s="58"/>
      <c r="Q1675" s="58"/>
      <c r="R1675" s="58"/>
      <c r="S1675" s="58"/>
      <c r="T1675" s="58"/>
      <c r="U1675" s="58"/>
      <c r="V1675" s="58"/>
      <c r="W1675" s="58"/>
      <c r="X1675" s="58"/>
      <c r="Y1675" s="58"/>
      <c r="Z1675" s="58"/>
      <c r="AA1675" s="58"/>
      <c r="AB1675" s="58"/>
      <c r="AC1675" s="58"/>
      <c r="AD1675" s="58"/>
      <c r="AE1675" s="58"/>
      <c r="AF1675" s="58" t="s">
        <v>3304</v>
      </c>
    </row>
    <row r="1676" spans="1:32">
      <c r="A1676" s="58" t="s">
        <v>2583</v>
      </c>
      <c r="B1676" s="58" t="s">
        <v>1896</v>
      </c>
      <c r="C1676" s="58" t="s">
        <v>1914</v>
      </c>
      <c r="D1676" s="58" t="s">
        <v>1897</v>
      </c>
      <c r="E1676" s="64">
        <v>41640</v>
      </c>
      <c r="F1676" s="64">
        <v>42004</v>
      </c>
      <c r="G1676" s="58" t="s">
        <v>1898</v>
      </c>
      <c r="H1676" s="58">
        <v>0</v>
      </c>
      <c r="I1676" s="58"/>
      <c r="J1676" s="58"/>
      <c r="K1676" s="58"/>
      <c r="L1676" s="58"/>
      <c r="M1676" s="58"/>
      <c r="N1676" s="58"/>
      <c r="O1676" s="58"/>
      <c r="P1676" s="58"/>
      <c r="Q1676" s="58"/>
      <c r="R1676" s="58"/>
      <c r="S1676" s="58"/>
      <c r="T1676" s="58"/>
      <c r="U1676" s="58"/>
      <c r="V1676" s="58"/>
      <c r="W1676" s="58"/>
      <c r="X1676" s="58"/>
      <c r="Y1676" s="58"/>
      <c r="Z1676" s="58"/>
      <c r="AA1676" s="58"/>
      <c r="AB1676" s="58"/>
      <c r="AC1676" s="58"/>
      <c r="AD1676" s="58"/>
      <c r="AE1676" s="58"/>
      <c r="AF1676" s="58" t="s">
        <v>3304</v>
      </c>
    </row>
    <row r="1677" spans="1:32">
      <c r="A1677" s="58" t="s">
        <v>2584</v>
      </c>
      <c r="B1677" s="58" t="s">
        <v>1896</v>
      </c>
      <c r="C1677" s="58" t="s">
        <v>1914</v>
      </c>
      <c r="D1677" s="58" t="s">
        <v>1897</v>
      </c>
      <c r="E1677" s="64">
        <v>41640</v>
      </c>
      <c r="F1677" s="64">
        <v>42004</v>
      </c>
      <c r="G1677" s="58" t="s">
        <v>1898</v>
      </c>
      <c r="H1677" s="58">
        <v>0</v>
      </c>
      <c r="I1677" s="58"/>
      <c r="J1677" s="58"/>
      <c r="K1677" s="58"/>
      <c r="L1677" s="58"/>
      <c r="M1677" s="58"/>
      <c r="N1677" s="58"/>
      <c r="O1677" s="58"/>
      <c r="P1677" s="58"/>
      <c r="Q1677" s="58"/>
      <c r="R1677" s="58"/>
      <c r="S1677" s="58"/>
      <c r="T1677" s="58"/>
      <c r="U1677" s="58"/>
      <c r="V1677" s="58"/>
      <c r="W1677" s="58"/>
      <c r="X1677" s="58"/>
      <c r="Y1677" s="58"/>
      <c r="Z1677" s="58"/>
      <c r="AA1677" s="58"/>
      <c r="AB1677" s="58"/>
      <c r="AC1677" s="58"/>
      <c r="AD1677" s="58"/>
      <c r="AE1677" s="58"/>
      <c r="AF1677" s="58" t="s">
        <v>3304</v>
      </c>
    </row>
    <row r="1678" spans="1:32">
      <c r="A1678" s="58" t="s">
        <v>2585</v>
      </c>
      <c r="B1678" s="58" t="s">
        <v>1896</v>
      </c>
      <c r="C1678" s="58" t="s">
        <v>1900</v>
      </c>
      <c r="D1678" s="58" t="s">
        <v>1897</v>
      </c>
      <c r="E1678" s="64">
        <v>41640</v>
      </c>
      <c r="F1678" s="64">
        <v>42004</v>
      </c>
      <c r="G1678" s="58" t="s">
        <v>1898</v>
      </c>
      <c r="H1678" s="58">
        <v>0</v>
      </c>
      <c r="I1678" s="58"/>
      <c r="J1678" s="58"/>
      <c r="K1678" s="58"/>
      <c r="L1678" s="58"/>
      <c r="M1678" s="58"/>
      <c r="N1678" s="58"/>
      <c r="O1678" s="58"/>
      <c r="P1678" s="58"/>
      <c r="Q1678" s="58"/>
      <c r="R1678" s="58"/>
      <c r="S1678" s="58"/>
      <c r="T1678" s="58"/>
      <c r="U1678" s="58"/>
      <c r="V1678" s="58"/>
      <c r="W1678" s="58"/>
      <c r="X1678" s="58"/>
      <c r="Y1678" s="58"/>
      <c r="Z1678" s="58"/>
      <c r="AA1678" s="58"/>
      <c r="AB1678" s="58"/>
      <c r="AC1678" s="58"/>
      <c r="AD1678" s="58"/>
      <c r="AE1678" s="58"/>
      <c r="AF1678" s="58" t="s">
        <v>3304</v>
      </c>
    </row>
    <row r="1679" spans="1:32">
      <c r="A1679" s="58" t="s">
        <v>2586</v>
      </c>
      <c r="B1679" s="58" t="s">
        <v>1910</v>
      </c>
      <c r="C1679" s="58" t="s">
        <v>1914</v>
      </c>
      <c r="D1679" s="58" t="s">
        <v>1897</v>
      </c>
      <c r="E1679" s="64">
        <v>41640</v>
      </c>
      <c r="F1679" s="64">
        <v>42004</v>
      </c>
      <c r="G1679" s="58" t="s">
        <v>1898</v>
      </c>
      <c r="H1679" s="58">
        <v>22</v>
      </c>
      <c r="I1679" s="58"/>
      <c r="J1679" s="58"/>
      <c r="K1679" s="58"/>
      <c r="L1679" s="58"/>
      <c r="M1679" s="58"/>
      <c r="N1679" s="58"/>
      <c r="O1679" s="58"/>
      <c r="P1679" s="58"/>
      <c r="Q1679" s="58"/>
      <c r="R1679" s="58"/>
      <c r="S1679" s="58"/>
      <c r="T1679" s="58"/>
      <c r="U1679" s="58"/>
      <c r="V1679" s="58"/>
      <c r="W1679" s="58"/>
      <c r="X1679" s="58"/>
      <c r="Y1679" s="58"/>
      <c r="Z1679" s="58"/>
      <c r="AA1679" s="58"/>
      <c r="AB1679" s="58"/>
      <c r="AC1679" s="58"/>
      <c r="AD1679" s="58"/>
      <c r="AE1679" s="58"/>
      <c r="AF1679" s="58" t="s">
        <v>3304</v>
      </c>
    </row>
    <row r="1680" spans="1:32">
      <c r="A1680" s="58" t="s">
        <v>2587</v>
      </c>
      <c r="B1680" s="58" t="s">
        <v>1910</v>
      </c>
      <c r="C1680" s="58" t="s">
        <v>1914</v>
      </c>
      <c r="D1680" s="58" t="s">
        <v>1897</v>
      </c>
      <c r="E1680" s="64">
        <v>41640</v>
      </c>
      <c r="F1680" s="64">
        <v>42004</v>
      </c>
      <c r="G1680" s="58" t="s">
        <v>1898</v>
      </c>
      <c r="H1680" s="58">
        <v>60</v>
      </c>
      <c r="I1680" s="58"/>
      <c r="J1680" s="58"/>
      <c r="K1680" s="58"/>
      <c r="L1680" s="58"/>
      <c r="M1680" s="58"/>
      <c r="N1680" s="58"/>
      <c r="O1680" s="58"/>
      <c r="P1680" s="58"/>
      <c r="Q1680" s="58"/>
      <c r="R1680" s="58"/>
      <c r="S1680" s="58"/>
      <c r="T1680" s="58"/>
      <c r="U1680" s="58"/>
      <c r="V1680" s="58"/>
      <c r="W1680" s="58"/>
      <c r="X1680" s="58"/>
      <c r="Y1680" s="58"/>
      <c r="Z1680" s="58"/>
      <c r="AA1680" s="58"/>
      <c r="AB1680" s="58"/>
      <c r="AC1680" s="58"/>
      <c r="AD1680" s="58"/>
      <c r="AE1680" s="58"/>
      <c r="AF1680" s="58" t="s">
        <v>3304</v>
      </c>
    </row>
    <row r="1681" spans="1:32">
      <c r="A1681" s="58" t="s">
        <v>2588</v>
      </c>
      <c r="B1681" s="58" t="s">
        <v>1910</v>
      </c>
      <c r="C1681" s="58" t="s">
        <v>1914</v>
      </c>
      <c r="D1681" s="58" t="s">
        <v>1897</v>
      </c>
      <c r="E1681" s="64">
        <v>41640</v>
      </c>
      <c r="F1681" s="64">
        <v>42004</v>
      </c>
      <c r="G1681" s="58" t="s">
        <v>1898</v>
      </c>
      <c r="H1681" s="58">
        <v>60</v>
      </c>
      <c r="I1681" s="58"/>
      <c r="J1681" s="58"/>
      <c r="K1681" s="58"/>
      <c r="L1681" s="58"/>
      <c r="M1681" s="58"/>
      <c r="N1681" s="58"/>
      <c r="O1681" s="58"/>
      <c r="P1681" s="58"/>
      <c r="Q1681" s="58"/>
      <c r="R1681" s="58"/>
      <c r="S1681" s="58"/>
      <c r="T1681" s="58"/>
      <c r="U1681" s="58"/>
      <c r="V1681" s="58"/>
      <c r="W1681" s="58"/>
      <c r="X1681" s="58"/>
      <c r="Y1681" s="58"/>
      <c r="Z1681" s="58"/>
      <c r="AA1681" s="58"/>
      <c r="AB1681" s="58"/>
      <c r="AC1681" s="58"/>
      <c r="AD1681" s="58"/>
      <c r="AE1681" s="58"/>
      <c r="AF1681" s="58" t="s">
        <v>3304</v>
      </c>
    </row>
    <row r="1682" spans="1:32">
      <c r="A1682" s="58" t="s">
        <v>2589</v>
      </c>
      <c r="B1682" s="58" t="s">
        <v>1896</v>
      </c>
      <c r="D1682" s="58" t="s">
        <v>1897</v>
      </c>
      <c r="E1682" s="64">
        <v>41640</v>
      </c>
      <c r="F1682" s="64">
        <v>42004</v>
      </c>
      <c r="G1682" s="58" t="s">
        <v>1898</v>
      </c>
      <c r="H1682" s="58">
        <v>1</v>
      </c>
      <c r="I1682" s="58"/>
      <c r="J1682" s="58"/>
      <c r="K1682" s="58"/>
      <c r="L1682" s="58"/>
      <c r="M1682" s="58"/>
      <c r="N1682" s="58"/>
      <c r="O1682" s="58"/>
      <c r="P1682" s="58"/>
      <c r="Q1682" s="58"/>
      <c r="R1682" s="58"/>
      <c r="S1682" s="58"/>
      <c r="T1682" s="58"/>
      <c r="U1682" s="58"/>
      <c r="V1682" s="58"/>
      <c r="W1682" s="58"/>
      <c r="X1682" s="58"/>
      <c r="Y1682" s="58"/>
      <c r="Z1682" s="58"/>
      <c r="AA1682" s="58"/>
      <c r="AB1682" s="58"/>
      <c r="AC1682" s="58"/>
      <c r="AD1682" s="58"/>
      <c r="AE1682" s="58"/>
      <c r="AF1682" s="58" t="s">
        <v>3304</v>
      </c>
    </row>
    <row r="1683" spans="1:32">
      <c r="A1683" s="58" t="s">
        <v>2590</v>
      </c>
      <c r="B1683" s="58" t="s">
        <v>1896</v>
      </c>
      <c r="C1683" s="58" t="s">
        <v>1914</v>
      </c>
      <c r="D1683" s="58" t="s">
        <v>1897</v>
      </c>
      <c r="E1683" s="64">
        <v>41640</v>
      </c>
      <c r="F1683" s="64">
        <v>42004</v>
      </c>
      <c r="G1683" s="58" t="s">
        <v>1898</v>
      </c>
      <c r="H1683" s="58">
        <v>21.1</v>
      </c>
      <c r="I1683" s="58"/>
      <c r="J1683" s="58"/>
      <c r="K1683" s="58"/>
      <c r="L1683" s="58"/>
      <c r="M1683" s="58"/>
      <c r="N1683" s="58"/>
      <c r="O1683" s="58"/>
      <c r="P1683" s="58"/>
      <c r="Q1683" s="58"/>
      <c r="R1683" s="58"/>
      <c r="S1683" s="58"/>
      <c r="T1683" s="58"/>
      <c r="U1683" s="58"/>
      <c r="V1683" s="58"/>
      <c r="W1683" s="58"/>
      <c r="X1683" s="58"/>
      <c r="Y1683" s="58"/>
      <c r="Z1683" s="58"/>
      <c r="AA1683" s="58"/>
      <c r="AB1683" s="58"/>
      <c r="AC1683" s="58"/>
      <c r="AD1683" s="58"/>
      <c r="AE1683" s="58"/>
      <c r="AF1683" s="58" t="s">
        <v>3304</v>
      </c>
    </row>
    <row r="1684" spans="1:32">
      <c r="A1684" s="58" t="s">
        <v>2591</v>
      </c>
      <c r="B1684" s="58" t="s">
        <v>1896</v>
      </c>
      <c r="D1684" s="58" t="s">
        <v>1897</v>
      </c>
      <c r="E1684" s="64">
        <v>41640</v>
      </c>
      <c r="F1684" s="64">
        <v>42004</v>
      </c>
      <c r="G1684" s="58" t="s">
        <v>1898</v>
      </c>
      <c r="H1684" s="58">
        <v>0</v>
      </c>
      <c r="I1684" s="58"/>
      <c r="J1684" s="58"/>
      <c r="K1684" s="58"/>
      <c r="L1684" s="58"/>
      <c r="M1684" s="58"/>
      <c r="N1684" s="58"/>
      <c r="O1684" s="58"/>
      <c r="P1684" s="58"/>
      <c r="Q1684" s="58"/>
      <c r="R1684" s="58"/>
      <c r="S1684" s="58"/>
      <c r="T1684" s="58"/>
      <c r="U1684" s="58"/>
      <c r="V1684" s="58"/>
      <c r="W1684" s="58"/>
      <c r="X1684" s="58"/>
      <c r="Y1684" s="58"/>
      <c r="Z1684" s="58"/>
      <c r="AA1684" s="58"/>
      <c r="AB1684" s="58"/>
      <c r="AC1684" s="58"/>
      <c r="AD1684" s="58"/>
      <c r="AE1684" s="58"/>
      <c r="AF1684" s="58" t="s">
        <v>3304</v>
      </c>
    </row>
    <row r="1685" spans="1:32">
      <c r="A1685" s="58" t="s">
        <v>2592</v>
      </c>
      <c r="B1685" s="58" t="s">
        <v>1899</v>
      </c>
      <c r="C1685" s="58" t="s">
        <v>1900</v>
      </c>
      <c r="D1685" s="58" t="s">
        <v>1897</v>
      </c>
      <c r="E1685" s="64">
        <v>41640</v>
      </c>
      <c r="F1685" s="64">
        <v>42004</v>
      </c>
      <c r="G1685" s="58" t="s">
        <v>1898</v>
      </c>
      <c r="H1685" s="58">
        <v>120</v>
      </c>
      <c r="I1685" s="58"/>
      <c r="J1685" s="58"/>
      <c r="K1685" s="58"/>
      <c r="L1685" s="58"/>
      <c r="M1685" s="58"/>
      <c r="N1685" s="58"/>
      <c r="O1685" s="58"/>
      <c r="P1685" s="58"/>
      <c r="Q1685" s="58"/>
      <c r="R1685" s="58"/>
      <c r="S1685" s="58"/>
      <c r="T1685" s="58"/>
      <c r="U1685" s="58"/>
      <c r="V1685" s="58"/>
      <c r="W1685" s="58"/>
      <c r="X1685" s="58"/>
      <c r="Y1685" s="58"/>
      <c r="Z1685" s="58"/>
      <c r="AA1685" s="58"/>
      <c r="AB1685" s="58"/>
      <c r="AC1685" s="58"/>
      <c r="AD1685" s="58"/>
      <c r="AE1685" s="58"/>
      <c r="AF1685" s="58" t="s">
        <v>3304</v>
      </c>
    </row>
    <row r="1686" spans="1:32">
      <c r="A1686" s="58" t="s">
        <v>2593</v>
      </c>
      <c r="B1686" s="58" t="s">
        <v>1896</v>
      </c>
      <c r="C1686" s="58" t="s">
        <v>1900</v>
      </c>
      <c r="D1686" s="58" t="s">
        <v>1897</v>
      </c>
      <c r="E1686" s="64">
        <v>41640</v>
      </c>
      <c r="F1686" s="64">
        <v>42004</v>
      </c>
      <c r="G1686" s="58" t="s">
        <v>1898</v>
      </c>
      <c r="H1686" s="58">
        <v>0.2</v>
      </c>
      <c r="I1686" s="58"/>
      <c r="J1686" s="58"/>
      <c r="K1686" s="58"/>
      <c r="L1686" s="58"/>
      <c r="M1686" s="58"/>
      <c r="N1686" s="58"/>
      <c r="O1686" s="58"/>
      <c r="P1686" s="58"/>
      <c r="Q1686" s="58"/>
      <c r="R1686" s="58"/>
      <c r="S1686" s="58"/>
      <c r="T1686" s="58"/>
      <c r="U1686" s="58"/>
      <c r="V1686" s="58"/>
      <c r="W1686" s="58"/>
      <c r="X1686" s="58"/>
      <c r="Y1686" s="58"/>
      <c r="Z1686" s="58"/>
      <c r="AA1686" s="58"/>
      <c r="AB1686" s="58"/>
      <c r="AC1686" s="58"/>
      <c r="AD1686" s="58"/>
      <c r="AE1686" s="58"/>
      <c r="AF1686" s="58" t="s">
        <v>3304</v>
      </c>
    </row>
    <row r="1687" spans="1:32">
      <c r="A1687" s="58" t="s">
        <v>2594</v>
      </c>
      <c r="B1687" s="58" t="s">
        <v>1896</v>
      </c>
      <c r="D1687" s="58" t="s">
        <v>1897</v>
      </c>
      <c r="E1687" s="64">
        <v>41640</v>
      </c>
      <c r="F1687" s="64">
        <v>42004</v>
      </c>
      <c r="G1687" s="58" t="s">
        <v>1898</v>
      </c>
      <c r="H1687" s="58">
        <v>0</v>
      </c>
      <c r="I1687" s="58"/>
      <c r="J1687" s="58"/>
      <c r="K1687" s="58"/>
      <c r="L1687" s="58"/>
      <c r="M1687" s="58"/>
      <c r="N1687" s="58"/>
      <c r="O1687" s="58"/>
      <c r="P1687" s="58"/>
      <c r="Q1687" s="58"/>
      <c r="R1687" s="58"/>
      <c r="S1687" s="58"/>
      <c r="T1687" s="58"/>
      <c r="U1687" s="58"/>
      <c r="V1687" s="58"/>
      <c r="W1687" s="58"/>
      <c r="X1687" s="58"/>
      <c r="Y1687" s="58"/>
      <c r="Z1687" s="58"/>
      <c r="AA1687" s="58"/>
      <c r="AB1687" s="58"/>
      <c r="AC1687" s="58"/>
      <c r="AD1687" s="58"/>
      <c r="AE1687" s="58"/>
      <c r="AF1687" s="58" t="s">
        <v>3304</v>
      </c>
    </row>
    <row r="1688" spans="1:32">
      <c r="A1688" s="58" t="s">
        <v>2595</v>
      </c>
      <c r="B1688" s="58" t="s">
        <v>1896</v>
      </c>
      <c r="D1688" s="58" t="s">
        <v>1897</v>
      </c>
      <c r="E1688" s="64">
        <v>41640</v>
      </c>
      <c r="F1688" s="64">
        <v>42004</v>
      </c>
      <c r="G1688" s="58" t="s">
        <v>1898</v>
      </c>
      <c r="H1688" s="58">
        <v>1</v>
      </c>
      <c r="I1688" s="58"/>
      <c r="J1688" s="58"/>
      <c r="K1688" s="58"/>
      <c r="L1688" s="58"/>
      <c r="M1688" s="58"/>
      <c r="N1688" s="58"/>
      <c r="O1688" s="58"/>
      <c r="P1688" s="58"/>
      <c r="Q1688" s="58"/>
      <c r="R1688" s="58"/>
      <c r="S1688" s="58"/>
      <c r="T1688" s="58"/>
      <c r="U1688" s="58"/>
      <c r="V1688" s="58"/>
      <c r="W1688" s="58"/>
      <c r="X1688" s="58"/>
      <c r="Y1688" s="58"/>
      <c r="Z1688" s="58"/>
      <c r="AA1688" s="58"/>
      <c r="AB1688" s="58"/>
      <c r="AC1688" s="58"/>
      <c r="AD1688" s="58"/>
      <c r="AE1688" s="58"/>
      <c r="AF1688" s="58" t="s">
        <v>3304</v>
      </c>
    </row>
    <row r="1689" spans="1:32">
      <c r="A1689" s="58" t="s">
        <v>2596</v>
      </c>
      <c r="B1689" s="58" t="s">
        <v>1924</v>
      </c>
      <c r="D1689" s="58" t="s">
        <v>1917</v>
      </c>
      <c r="E1689" s="64">
        <v>41640</v>
      </c>
      <c r="F1689" s="64">
        <v>42004</v>
      </c>
      <c r="G1689" s="58" t="s">
        <v>1898</v>
      </c>
      <c r="H1689" s="58">
        <v>0</v>
      </c>
      <c r="I1689" s="58"/>
      <c r="J1689" s="58"/>
      <c r="K1689" s="58"/>
      <c r="L1689" s="58"/>
      <c r="M1689" s="58"/>
      <c r="N1689" s="58"/>
      <c r="O1689" s="58"/>
      <c r="P1689" s="58"/>
      <c r="Q1689" s="58"/>
      <c r="R1689" s="58"/>
      <c r="S1689" s="58"/>
      <c r="T1689" s="58"/>
      <c r="U1689" s="58"/>
      <c r="V1689" s="58"/>
      <c r="W1689" s="58"/>
      <c r="X1689" s="58"/>
      <c r="Y1689" s="58"/>
      <c r="Z1689" s="58"/>
      <c r="AA1689" s="58"/>
      <c r="AB1689" s="58"/>
      <c r="AC1689" s="58"/>
      <c r="AD1689" s="58"/>
      <c r="AE1689" s="58"/>
      <c r="AF1689" s="58" t="s">
        <v>3304</v>
      </c>
    </row>
    <row r="1690" spans="1:32">
      <c r="A1690" s="58" t="s">
        <v>2596</v>
      </c>
      <c r="B1690" s="58" t="s">
        <v>1924</v>
      </c>
      <c r="D1690" s="58" t="s">
        <v>1905</v>
      </c>
      <c r="E1690" s="64">
        <v>41640</v>
      </c>
      <c r="F1690" s="64">
        <v>42004</v>
      </c>
      <c r="G1690" s="58" t="s">
        <v>1898</v>
      </c>
      <c r="H1690" s="58">
        <v>0.69</v>
      </c>
      <c r="I1690" s="58"/>
      <c r="J1690" s="58"/>
      <c r="K1690" s="58"/>
      <c r="L1690" s="58"/>
      <c r="M1690" s="58"/>
      <c r="N1690" s="58"/>
      <c r="O1690" s="58"/>
      <c r="P1690" s="58"/>
      <c r="Q1690" s="58"/>
      <c r="R1690" s="58"/>
      <c r="S1690" s="58"/>
      <c r="T1690" s="58"/>
      <c r="U1690" s="58"/>
      <c r="V1690" s="58"/>
      <c r="W1690" s="58"/>
      <c r="X1690" s="58"/>
      <c r="Y1690" s="58"/>
      <c r="Z1690" s="58"/>
      <c r="AA1690" s="58"/>
      <c r="AB1690" s="58"/>
      <c r="AC1690" s="58"/>
      <c r="AD1690" s="58"/>
      <c r="AE1690" s="58"/>
      <c r="AF1690" s="58" t="s">
        <v>3304</v>
      </c>
    </row>
    <row r="1691" spans="1:32">
      <c r="A1691" s="58" t="s">
        <v>2596</v>
      </c>
      <c r="B1691" s="58" t="s">
        <v>1924</v>
      </c>
      <c r="D1691" s="58" t="s">
        <v>1908</v>
      </c>
      <c r="E1691" s="64">
        <v>41640</v>
      </c>
      <c r="F1691" s="64">
        <v>42004</v>
      </c>
      <c r="G1691" s="58" t="s">
        <v>1903</v>
      </c>
      <c r="H1691" s="58">
        <v>0</v>
      </c>
      <c r="I1691" s="58">
        <v>0</v>
      </c>
      <c r="J1691" s="58">
        <v>0</v>
      </c>
      <c r="K1691" s="58">
        <v>0</v>
      </c>
      <c r="L1691" s="58">
        <v>0</v>
      </c>
      <c r="M1691" s="58">
        <v>0</v>
      </c>
      <c r="N1691" s="58">
        <v>0</v>
      </c>
      <c r="O1691" s="58">
        <v>0.16</v>
      </c>
      <c r="P1691" s="58">
        <v>0.14000000000000001</v>
      </c>
      <c r="Q1691" s="58">
        <v>0.21</v>
      </c>
      <c r="R1691" s="58">
        <v>0.18</v>
      </c>
      <c r="S1691" s="58">
        <v>0.25</v>
      </c>
      <c r="T1691" s="58">
        <v>0.21</v>
      </c>
      <c r="U1691" s="58">
        <v>0.13</v>
      </c>
      <c r="V1691" s="58">
        <v>0.08</v>
      </c>
      <c r="W1691" s="58">
        <v>0.04</v>
      </c>
      <c r="X1691" s="58">
        <v>0.05</v>
      </c>
      <c r="Y1691" s="58">
        <v>0.06</v>
      </c>
      <c r="Z1691" s="58">
        <v>0</v>
      </c>
      <c r="AA1691" s="58">
        <v>0</v>
      </c>
      <c r="AB1691" s="58">
        <v>0</v>
      </c>
      <c r="AC1691" s="58">
        <v>0</v>
      </c>
      <c r="AD1691" s="58">
        <v>0</v>
      </c>
      <c r="AE1691" s="58">
        <v>0</v>
      </c>
      <c r="AF1691" s="58" t="s">
        <v>3304</v>
      </c>
    </row>
    <row r="1692" spans="1:32">
      <c r="A1692" s="58" t="s">
        <v>2596</v>
      </c>
      <c r="B1692" s="58" t="s">
        <v>1924</v>
      </c>
      <c r="D1692" s="58" t="s">
        <v>1966</v>
      </c>
      <c r="E1692" s="64">
        <v>41640</v>
      </c>
      <c r="F1692" s="64">
        <v>42004</v>
      </c>
      <c r="G1692" s="58" t="s">
        <v>1903</v>
      </c>
      <c r="H1692" s="58">
        <v>0</v>
      </c>
      <c r="I1692" s="58">
        <v>0</v>
      </c>
      <c r="J1692" s="58">
        <v>0</v>
      </c>
      <c r="K1692" s="58">
        <v>0</v>
      </c>
      <c r="L1692" s="58">
        <v>0</v>
      </c>
      <c r="M1692" s="58">
        <v>0</v>
      </c>
      <c r="N1692" s="58">
        <v>0</v>
      </c>
      <c r="O1692" s="58">
        <v>0.35</v>
      </c>
      <c r="P1692" s="58">
        <v>0.69</v>
      </c>
      <c r="Q1692" s="58">
        <v>0.43</v>
      </c>
      <c r="R1692" s="58">
        <v>0.37</v>
      </c>
      <c r="S1692" s="58">
        <v>0.43</v>
      </c>
      <c r="T1692" s="58">
        <v>0.57999999999999996</v>
      </c>
      <c r="U1692" s="58">
        <v>0.48</v>
      </c>
      <c r="V1692" s="58">
        <v>0.37</v>
      </c>
      <c r="W1692" s="58">
        <v>0.37</v>
      </c>
      <c r="X1692" s="58">
        <v>0.46</v>
      </c>
      <c r="Y1692" s="58">
        <v>0.62</v>
      </c>
      <c r="Z1692" s="58">
        <v>0.12</v>
      </c>
      <c r="AA1692" s="58">
        <v>0.04</v>
      </c>
      <c r="AB1692" s="58">
        <v>0.04</v>
      </c>
      <c r="AC1692" s="58">
        <v>0</v>
      </c>
      <c r="AD1692" s="58">
        <v>0</v>
      </c>
      <c r="AE1692" s="58">
        <v>0</v>
      </c>
      <c r="AF1692" s="58" t="s">
        <v>3304</v>
      </c>
    </row>
    <row r="1693" spans="1:32">
      <c r="A1693" s="58" t="s">
        <v>2597</v>
      </c>
      <c r="B1693" s="58" t="s">
        <v>1901</v>
      </c>
      <c r="D1693" s="58" t="s">
        <v>1906</v>
      </c>
      <c r="E1693" s="64">
        <v>41640</v>
      </c>
      <c r="F1693" s="64">
        <v>42004</v>
      </c>
      <c r="G1693" s="58" t="s">
        <v>1898</v>
      </c>
      <c r="H1693" s="58">
        <v>0.3</v>
      </c>
      <c r="I1693" s="58"/>
      <c r="J1693" s="58"/>
      <c r="K1693" s="58"/>
      <c r="L1693" s="58"/>
      <c r="M1693" s="58"/>
      <c r="N1693" s="58"/>
      <c r="O1693" s="58"/>
      <c r="P1693" s="58"/>
      <c r="Q1693" s="58"/>
      <c r="R1693" s="58"/>
      <c r="S1693" s="58"/>
      <c r="T1693" s="58"/>
      <c r="U1693" s="58"/>
      <c r="V1693" s="58"/>
      <c r="W1693" s="58"/>
      <c r="X1693" s="58"/>
      <c r="Y1693" s="58"/>
      <c r="Z1693" s="58"/>
      <c r="AA1693" s="58"/>
      <c r="AB1693" s="58"/>
      <c r="AC1693" s="58"/>
      <c r="AD1693" s="58"/>
      <c r="AE1693" s="58"/>
      <c r="AF1693" s="58" t="s">
        <v>3304</v>
      </c>
    </row>
    <row r="1694" spans="1:32">
      <c r="A1694" s="58" t="s">
        <v>2597</v>
      </c>
      <c r="B1694" s="58" t="s">
        <v>1901</v>
      </c>
      <c r="D1694" s="58" t="s">
        <v>1904</v>
      </c>
      <c r="E1694" s="64">
        <v>41640</v>
      </c>
      <c r="F1694" s="64">
        <v>42004</v>
      </c>
      <c r="G1694" s="58" t="s">
        <v>1898</v>
      </c>
      <c r="H1694" s="58">
        <v>0</v>
      </c>
      <c r="I1694" s="58"/>
      <c r="J1694" s="58"/>
      <c r="K1694" s="58"/>
      <c r="L1694" s="58"/>
      <c r="M1694" s="58"/>
      <c r="N1694" s="58"/>
      <c r="O1694" s="58"/>
      <c r="P1694" s="58"/>
      <c r="Q1694" s="58"/>
      <c r="R1694" s="58"/>
      <c r="S1694" s="58"/>
      <c r="T1694" s="58"/>
      <c r="U1694" s="58"/>
      <c r="V1694" s="58"/>
      <c r="W1694" s="58"/>
      <c r="X1694" s="58"/>
      <c r="Y1694" s="58"/>
      <c r="Z1694" s="58"/>
      <c r="AA1694" s="58"/>
      <c r="AB1694" s="58"/>
      <c r="AC1694" s="58"/>
      <c r="AD1694" s="58"/>
      <c r="AE1694" s="58"/>
      <c r="AF1694" s="58" t="s">
        <v>3304</v>
      </c>
    </row>
    <row r="1695" spans="1:32">
      <c r="A1695" s="58" t="s">
        <v>2597</v>
      </c>
      <c r="B1695" s="58" t="s">
        <v>1901</v>
      </c>
      <c r="D1695" s="58" t="s">
        <v>1905</v>
      </c>
      <c r="E1695" s="64">
        <v>41640</v>
      </c>
      <c r="F1695" s="64">
        <v>42004</v>
      </c>
      <c r="G1695" s="58" t="s">
        <v>1898</v>
      </c>
      <c r="H1695" s="58">
        <v>1</v>
      </c>
      <c r="I1695" s="58"/>
      <c r="J1695" s="58"/>
      <c r="K1695" s="58"/>
      <c r="L1695" s="58"/>
      <c r="M1695" s="58"/>
      <c r="N1695" s="58"/>
      <c r="O1695" s="58"/>
      <c r="P1695" s="58"/>
      <c r="Q1695" s="58"/>
      <c r="R1695" s="58"/>
      <c r="S1695" s="58"/>
      <c r="T1695" s="58"/>
      <c r="U1695" s="58"/>
      <c r="V1695" s="58"/>
      <c r="W1695" s="58"/>
      <c r="X1695" s="58"/>
      <c r="Y1695" s="58"/>
      <c r="Z1695" s="58"/>
      <c r="AA1695" s="58"/>
      <c r="AB1695" s="58"/>
      <c r="AC1695" s="58"/>
      <c r="AD1695" s="58"/>
      <c r="AE1695" s="58"/>
      <c r="AF1695" s="58" t="s">
        <v>3304</v>
      </c>
    </row>
    <row r="1696" spans="1:32">
      <c r="A1696" s="58" t="s">
        <v>2597</v>
      </c>
      <c r="B1696" s="58" t="s">
        <v>1901</v>
      </c>
      <c r="D1696" s="58" t="s">
        <v>1908</v>
      </c>
      <c r="E1696" s="64">
        <v>41640</v>
      </c>
      <c r="F1696" s="64">
        <v>42004</v>
      </c>
      <c r="G1696" s="58" t="s">
        <v>1903</v>
      </c>
      <c r="H1696" s="58">
        <v>0.3</v>
      </c>
      <c r="I1696" s="58">
        <v>0.3</v>
      </c>
      <c r="J1696" s="58">
        <v>0.3</v>
      </c>
      <c r="K1696" s="58">
        <v>0.3</v>
      </c>
      <c r="L1696" s="58">
        <v>0.3</v>
      </c>
      <c r="M1696" s="58">
        <v>0.3</v>
      </c>
      <c r="N1696" s="58">
        <v>0.4</v>
      </c>
      <c r="O1696" s="58">
        <v>0.4</v>
      </c>
      <c r="P1696" s="58">
        <v>0.5</v>
      </c>
      <c r="Q1696" s="58">
        <v>0.5</v>
      </c>
      <c r="R1696" s="58">
        <v>0.5</v>
      </c>
      <c r="S1696" s="58">
        <v>0.5</v>
      </c>
      <c r="T1696" s="58">
        <v>0.35</v>
      </c>
      <c r="U1696" s="58">
        <v>0.35</v>
      </c>
      <c r="V1696" s="58">
        <v>0.35</v>
      </c>
      <c r="W1696" s="58">
        <v>0.35</v>
      </c>
      <c r="X1696" s="58">
        <v>0.35</v>
      </c>
      <c r="Y1696" s="58">
        <v>0.3</v>
      </c>
      <c r="Z1696" s="58">
        <v>0.3</v>
      </c>
      <c r="AA1696" s="58">
        <v>0.3</v>
      </c>
      <c r="AB1696" s="58">
        <v>0.3</v>
      </c>
      <c r="AC1696" s="58">
        <v>0.3</v>
      </c>
      <c r="AD1696" s="58">
        <v>0.3</v>
      </c>
      <c r="AE1696" s="58">
        <v>0.3</v>
      </c>
      <c r="AF1696" s="58" t="s">
        <v>3304</v>
      </c>
    </row>
    <row r="1697" spans="1:32">
      <c r="A1697" s="58" t="s">
        <v>2597</v>
      </c>
      <c r="B1697" s="58" t="s">
        <v>1901</v>
      </c>
      <c r="D1697" s="58" t="s">
        <v>1966</v>
      </c>
      <c r="E1697" s="64">
        <v>41640</v>
      </c>
      <c r="F1697" s="64">
        <v>42004</v>
      </c>
      <c r="G1697" s="58" t="s">
        <v>1903</v>
      </c>
      <c r="H1697" s="58">
        <v>0.4</v>
      </c>
      <c r="I1697" s="58">
        <v>0.4</v>
      </c>
      <c r="J1697" s="58">
        <v>0.4</v>
      </c>
      <c r="K1697" s="58">
        <v>0.4</v>
      </c>
      <c r="L1697" s="58">
        <v>0.4</v>
      </c>
      <c r="M1697" s="58">
        <v>0.4</v>
      </c>
      <c r="N1697" s="58">
        <v>0.4</v>
      </c>
      <c r="O1697" s="58">
        <v>0.4</v>
      </c>
      <c r="P1697" s="58">
        <v>0.9</v>
      </c>
      <c r="Q1697" s="58">
        <v>0.9</v>
      </c>
      <c r="R1697" s="58">
        <v>0.9</v>
      </c>
      <c r="S1697" s="58">
        <v>0.9</v>
      </c>
      <c r="T1697" s="58">
        <v>0.8</v>
      </c>
      <c r="U1697" s="58">
        <v>0.9</v>
      </c>
      <c r="V1697" s="58">
        <v>0.9</v>
      </c>
      <c r="W1697" s="58">
        <v>0.9</v>
      </c>
      <c r="X1697" s="58">
        <v>0.9</v>
      </c>
      <c r="Y1697" s="58">
        <v>0.5</v>
      </c>
      <c r="Z1697" s="58">
        <v>0.4</v>
      </c>
      <c r="AA1697" s="58">
        <v>0.4</v>
      </c>
      <c r="AB1697" s="58">
        <v>0.4</v>
      </c>
      <c r="AC1697" s="58">
        <v>0.4</v>
      </c>
      <c r="AD1697" s="58">
        <v>0.4</v>
      </c>
      <c r="AE1697" s="58">
        <v>0.4</v>
      </c>
      <c r="AF1697" s="58" t="s">
        <v>3304</v>
      </c>
    </row>
    <row r="1698" spans="1:32">
      <c r="A1698" s="58" t="s">
        <v>2598</v>
      </c>
      <c r="B1698" s="58" t="s">
        <v>0</v>
      </c>
      <c r="D1698" s="58" t="s">
        <v>1906</v>
      </c>
      <c r="E1698" s="64">
        <v>41640</v>
      </c>
      <c r="F1698" s="64">
        <v>42004</v>
      </c>
      <c r="G1698" s="58" t="s">
        <v>1898</v>
      </c>
      <c r="H1698" s="58">
        <v>0.05</v>
      </c>
      <c r="I1698" s="58"/>
      <c r="J1698" s="58"/>
      <c r="K1698" s="58"/>
      <c r="L1698" s="58"/>
      <c r="M1698" s="58"/>
      <c r="N1698" s="58"/>
      <c r="O1698" s="58"/>
      <c r="P1698" s="58"/>
      <c r="Q1698" s="58"/>
      <c r="R1698" s="58"/>
      <c r="S1698" s="58"/>
      <c r="T1698" s="58"/>
      <c r="U1698" s="58"/>
      <c r="V1698" s="58"/>
      <c r="W1698" s="58"/>
      <c r="X1698" s="58"/>
      <c r="Y1698" s="58"/>
      <c r="Z1698" s="58"/>
      <c r="AA1698" s="58"/>
      <c r="AB1698" s="58"/>
      <c r="AC1698" s="58"/>
      <c r="AD1698" s="58"/>
      <c r="AE1698" s="58"/>
      <c r="AF1698" s="58" t="s">
        <v>3304</v>
      </c>
    </row>
    <row r="1699" spans="1:32">
      <c r="A1699" s="58" t="s">
        <v>2598</v>
      </c>
      <c r="B1699" s="58" t="s">
        <v>0</v>
      </c>
      <c r="D1699" s="58" t="s">
        <v>1904</v>
      </c>
      <c r="E1699" s="64">
        <v>41640</v>
      </c>
      <c r="F1699" s="64">
        <v>42004</v>
      </c>
      <c r="G1699" s="58" t="s">
        <v>1898</v>
      </c>
      <c r="H1699" s="58">
        <v>0</v>
      </c>
      <c r="I1699" s="58"/>
      <c r="J1699" s="58"/>
      <c r="K1699" s="58"/>
      <c r="L1699" s="58"/>
      <c r="M1699" s="58"/>
      <c r="N1699" s="58"/>
      <c r="O1699" s="58"/>
      <c r="P1699" s="58"/>
      <c r="Q1699" s="58"/>
      <c r="R1699" s="58"/>
      <c r="S1699" s="58"/>
      <c r="T1699" s="58"/>
      <c r="U1699" s="58"/>
      <c r="V1699" s="58"/>
      <c r="W1699" s="58"/>
      <c r="X1699" s="58"/>
      <c r="Y1699" s="58"/>
      <c r="Z1699" s="58"/>
      <c r="AA1699" s="58"/>
      <c r="AB1699" s="58"/>
      <c r="AC1699" s="58"/>
      <c r="AD1699" s="58"/>
      <c r="AE1699" s="58"/>
      <c r="AF1699" s="58" t="s">
        <v>3304</v>
      </c>
    </row>
    <row r="1700" spans="1:32">
      <c r="A1700" s="58" t="s">
        <v>2598</v>
      </c>
      <c r="B1700" s="58" t="s">
        <v>0</v>
      </c>
      <c r="D1700" s="58" t="s">
        <v>1905</v>
      </c>
      <c r="E1700" s="64">
        <v>41640</v>
      </c>
      <c r="F1700" s="64">
        <v>42004</v>
      </c>
      <c r="G1700" s="58" t="s">
        <v>1898</v>
      </c>
      <c r="H1700" s="58">
        <v>1</v>
      </c>
      <c r="I1700" s="58"/>
      <c r="J1700" s="58"/>
      <c r="K1700" s="58"/>
      <c r="L1700" s="58"/>
      <c r="M1700" s="58"/>
      <c r="N1700" s="58"/>
      <c r="O1700" s="58"/>
      <c r="P1700" s="58"/>
      <c r="Q1700" s="58"/>
      <c r="R1700" s="58"/>
      <c r="S1700" s="58"/>
      <c r="T1700" s="58"/>
      <c r="U1700" s="58"/>
      <c r="V1700" s="58"/>
      <c r="W1700" s="58"/>
      <c r="X1700" s="58"/>
      <c r="Y1700" s="58"/>
      <c r="Z1700" s="58"/>
      <c r="AA1700" s="58"/>
      <c r="AB1700" s="58"/>
      <c r="AC1700" s="58"/>
      <c r="AD1700" s="58"/>
      <c r="AE1700" s="58"/>
      <c r="AF1700" s="58" t="s">
        <v>3304</v>
      </c>
    </row>
    <row r="1701" spans="1:32">
      <c r="A1701" s="58" t="s">
        <v>2598</v>
      </c>
      <c r="B1701" s="58" t="s">
        <v>0</v>
      </c>
      <c r="D1701" s="58" t="s">
        <v>1908</v>
      </c>
      <c r="E1701" s="64">
        <v>41640</v>
      </c>
      <c r="F1701" s="64">
        <v>42004</v>
      </c>
      <c r="G1701" s="58" t="s">
        <v>1903</v>
      </c>
      <c r="H1701" s="58">
        <v>0.05</v>
      </c>
      <c r="I1701" s="58">
        <v>0.05</v>
      </c>
      <c r="J1701" s="58">
        <v>0.05</v>
      </c>
      <c r="K1701" s="58">
        <v>0.05</v>
      </c>
      <c r="L1701" s="58">
        <v>0.05</v>
      </c>
      <c r="M1701" s="58">
        <v>0.05</v>
      </c>
      <c r="N1701" s="58">
        <v>0.1</v>
      </c>
      <c r="O1701" s="58">
        <v>0.1</v>
      </c>
      <c r="P1701" s="58">
        <v>0.3</v>
      </c>
      <c r="Q1701" s="58">
        <v>0.3</v>
      </c>
      <c r="R1701" s="58">
        <v>0.3</v>
      </c>
      <c r="S1701" s="58">
        <v>0.3</v>
      </c>
      <c r="T1701" s="58">
        <v>0.15</v>
      </c>
      <c r="U1701" s="58">
        <v>0.15</v>
      </c>
      <c r="V1701" s="58">
        <v>0.15</v>
      </c>
      <c r="W1701" s="58">
        <v>0.15</v>
      </c>
      <c r="X1701" s="58">
        <v>0.15</v>
      </c>
      <c r="Y1701" s="58">
        <v>0.05</v>
      </c>
      <c r="Z1701" s="58">
        <v>0.05</v>
      </c>
      <c r="AA1701" s="58">
        <v>0.05</v>
      </c>
      <c r="AB1701" s="58">
        <v>0.05</v>
      </c>
      <c r="AC1701" s="58">
        <v>0.05</v>
      </c>
      <c r="AD1701" s="58">
        <v>0.05</v>
      </c>
      <c r="AE1701" s="58">
        <v>0.05</v>
      </c>
      <c r="AF1701" s="58" t="s">
        <v>3304</v>
      </c>
    </row>
    <row r="1702" spans="1:32">
      <c r="A1702" s="58" t="s">
        <v>2598</v>
      </c>
      <c r="B1702" s="58" t="s">
        <v>0</v>
      </c>
      <c r="D1702" s="58" t="s">
        <v>1966</v>
      </c>
      <c r="E1702" s="64">
        <v>41640</v>
      </c>
      <c r="F1702" s="64">
        <v>42004</v>
      </c>
      <c r="G1702" s="58" t="s">
        <v>1903</v>
      </c>
      <c r="H1702" s="58">
        <v>0.05</v>
      </c>
      <c r="I1702" s="58">
        <v>0.05</v>
      </c>
      <c r="J1702" s="58">
        <v>0.05</v>
      </c>
      <c r="K1702" s="58">
        <v>0.05</v>
      </c>
      <c r="L1702" s="58">
        <v>0.05</v>
      </c>
      <c r="M1702" s="58">
        <v>0.1</v>
      </c>
      <c r="N1702" s="58">
        <v>0.1</v>
      </c>
      <c r="O1702" s="58">
        <v>0.3</v>
      </c>
      <c r="P1702" s="58">
        <v>0.9</v>
      </c>
      <c r="Q1702" s="58">
        <v>0.9</v>
      </c>
      <c r="R1702" s="58">
        <v>0.9</v>
      </c>
      <c r="S1702" s="58">
        <v>0.9</v>
      </c>
      <c r="T1702" s="58">
        <v>0.9</v>
      </c>
      <c r="U1702" s="58">
        <v>0.9</v>
      </c>
      <c r="V1702" s="58">
        <v>0.9</v>
      </c>
      <c r="W1702" s="58">
        <v>0.9</v>
      </c>
      <c r="X1702" s="58">
        <v>0.9</v>
      </c>
      <c r="Y1702" s="58">
        <v>0.5</v>
      </c>
      <c r="Z1702" s="58">
        <v>0.3</v>
      </c>
      <c r="AA1702" s="58">
        <v>0.3</v>
      </c>
      <c r="AB1702" s="58">
        <v>0.2</v>
      </c>
      <c r="AC1702" s="58">
        <v>0.2</v>
      </c>
      <c r="AD1702" s="58">
        <v>0.1</v>
      </c>
      <c r="AE1702" s="58">
        <v>0.05</v>
      </c>
      <c r="AF1702" s="58" t="s">
        <v>3304</v>
      </c>
    </row>
    <row r="1703" spans="1:32">
      <c r="A1703" s="58" t="s">
        <v>2599</v>
      </c>
      <c r="B1703" s="58" t="s">
        <v>2</v>
      </c>
      <c r="D1703" s="58" t="s">
        <v>1906</v>
      </c>
      <c r="E1703" s="64">
        <v>41640</v>
      </c>
      <c r="F1703" s="64">
        <v>42004</v>
      </c>
      <c r="G1703" s="58" t="s">
        <v>1903</v>
      </c>
      <c r="H1703" s="58">
        <v>0</v>
      </c>
      <c r="I1703" s="58">
        <v>0</v>
      </c>
      <c r="J1703" s="58">
        <v>0</v>
      </c>
      <c r="K1703" s="58">
        <v>0</v>
      </c>
      <c r="L1703" s="58">
        <v>0</v>
      </c>
      <c r="M1703" s="58">
        <v>0</v>
      </c>
      <c r="N1703" s="58">
        <v>0.05</v>
      </c>
      <c r="O1703" s="58">
        <v>0.05</v>
      </c>
      <c r="P1703" s="58">
        <v>0.05</v>
      </c>
      <c r="Q1703" s="58">
        <v>0.05</v>
      </c>
      <c r="R1703" s="58">
        <v>0.05</v>
      </c>
      <c r="S1703" s="58">
        <v>0.05</v>
      </c>
      <c r="T1703" s="58">
        <v>0.05</v>
      </c>
      <c r="U1703" s="58">
        <v>0.05</v>
      </c>
      <c r="V1703" s="58">
        <v>0.05</v>
      </c>
      <c r="W1703" s="58">
        <v>0.05</v>
      </c>
      <c r="X1703" s="58">
        <v>0.05</v>
      </c>
      <c r="Y1703" s="58">
        <v>0.05</v>
      </c>
      <c r="Z1703" s="58">
        <v>0</v>
      </c>
      <c r="AA1703" s="58">
        <v>0</v>
      </c>
      <c r="AB1703" s="58">
        <v>0</v>
      </c>
      <c r="AC1703" s="58">
        <v>0</v>
      </c>
      <c r="AD1703" s="58">
        <v>0</v>
      </c>
      <c r="AE1703" s="58">
        <v>0</v>
      </c>
      <c r="AF1703" s="58" t="s">
        <v>3304</v>
      </c>
    </row>
    <row r="1704" spans="1:32">
      <c r="A1704" s="58" t="s">
        <v>2599</v>
      </c>
      <c r="B1704" s="58" t="s">
        <v>2</v>
      </c>
      <c r="D1704" s="58" t="s">
        <v>1904</v>
      </c>
      <c r="E1704" s="64">
        <v>41640</v>
      </c>
      <c r="F1704" s="64">
        <v>42004</v>
      </c>
      <c r="G1704" s="58" t="s">
        <v>1898</v>
      </c>
      <c r="H1704" s="58">
        <v>0</v>
      </c>
      <c r="I1704" s="58"/>
      <c r="J1704" s="58"/>
      <c r="K1704" s="58"/>
      <c r="L1704" s="58"/>
      <c r="M1704" s="58"/>
      <c r="N1704" s="58"/>
      <c r="O1704" s="58"/>
      <c r="P1704" s="58"/>
      <c r="Q1704" s="58"/>
      <c r="R1704" s="58"/>
      <c r="S1704" s="58"/>
      <c r="T1704" s="58"/>
      <c r="U1704" s="58"/>
      <c r="V1704" s="58"/>
      <c r="W1704" s="58"/>
      <c r="X1704" s="58"/>
      <c r="Y1704" s="58"/>
      <c r="Z1704" s="58"/>
      <c r="AA1704" s="58"/>
      <c r="AB1704" s="58"/>
      <c r="AC1704" s="58"/>
      <c r="AD1704" s="58"/>
      <c r="AE1704" s="58"/>
      <c r="AF1704" s="58" t="s">
        <v>3304</v>
      </c>
    </row>
    <row r="1705" spans="1:32">
      <c r="A1705" s="58" t="s">
        <v>2599</v>
      </c>
      <c r="B1705" s="58" t="s">
        <v>2</v>
      </c>
      <c r="D1705" s="58" t="s">
        <v>1905</v>
      </c>
      <c r="E1705" s="64">
        <v>41640</v>
      </c>
      <c r="F1705" s="64">
        <v>42004</v>
      </c>
      <c r="G1705" s="58" t="s">
        <v>1903</v>
      </c>
      <c r="H1705" s="58">
        <v>0</v>
      </c>
      <c r="I1705" s="58">
        <v>0</v>
      </c>
      <c r="J1705" s="58">
        <v>0</v>
      </c>
      <c r="K1705" s="58">
        <v>0</v>
      </c>
      <c r="L1705" s="58">
        <v>0</v>
      </c>
      <c r="M1705" s="58">
        <v>0</v>
      </c>
      <c r="N1705" s="58">
        <v>1</v>
      </c>
      <c r="O1705" s="58">
        <v>1</v>
      </c>
      <c r="P1705" s="58">
        <v>1</v>
      </c>
      <c r="Q1705" s="58">
        <v>1</v>
      </c>
      <c r="R1705" s="58">
        <v>1</v>
      </c>
      <c r="S1705" s="58">
        <v>1</v>
      </c>
      <c r="T1705" s="58">
        <v>1</v>
      </c>
      <c r="U1705" s="58">
        <v>1</v>
      </c>
      <c r="V1705" s="58">
        <v>1</v>
      </c>
      <c r="W1705" s="58">
        <v>1</v>
      </c>
      <c r="X1705" s="58">
        <v>1</v>
      </c>
      <c r="Y1705" s="58">
        <v>1</v>
      </c>
      <c r="Z1705" s="58">
        <v>1</v>
      </c>
      <c r="AA1705" s="58">
        <v>1</v>
      </c>
      <c r="AB1705" s="58">
        <v>1</v>
      </c>
      <c r="AC1705" s="58">
        <v>1</v>
      </c>
      <c r="AD1705" s="58">
        <v>0.05</v>
      </c>
      <c r="AE1705" s="58">
        <v>0.05</v>
      </c>
      <c r="AF1705" s="58" t="s">
        <v>3304</v>
      </c>
    </row>
    <row r="1706" spans="1:32">
      <c r="A1706" s="58" t="s">
        <v>2599</v>
      </c>
      <c r="B1706" s="58" t="s">
        <v>2</v>
      </c>
      <c r="D1706" s="58" t="s">
        <v>1908</v>
      </c>
      <c r="E1706" s="64">
        <v>41640</v>
      </c>
      <c r="F1706" s="64">
        <v>42004</v>
      </c>
      <c r="G1706" s="58" t="s">
        <v>1903</v>
      </c>
      <c r="H1706" s="58">
        <v>0</v>
      </c>
      <c r="I1706" s="58">
        <v>0</v>
      </c>
      <c r="J1706" s="58">
        <v>0</v>
      </c>
      <c r="K1706" s="58">
        <v>0</v>
      </c>
      <c r="L1706" s="58">
        <v>0</v>
      </c>
      <c r="M1706" s="58">
        <v>0</v>
      </c>
      <c r="N1706" s="58">
        <v>0.1</v>
      </c>
      <c r="O1706" s="58">
        <v>0.1</v>
      </c>
      <c r="P1706" s="58">
        <v>0.3</v>
      </c>
      <c r="Q1706" s="58">
        <v>0.3</v>
      </c>
      <c r="R1706" s="58">
        <v>0.3</v>
      </c>
      <c r="S1706" s="58">
        <v>0.3</v>
      </c>
      <c r="T1706" s="58">
        <v>0.1</v>
      </c>
      <c r="U1706" s="58">
        <v>0.1</v>
      </c>
      <c r="V1706" s="58">
        <v>0.1</v>
      </c>
      <c r="W1706" s="58">
        <v>0.1</v>
      </c>
      <c r="X1706" s="58">
        <v>0.1</v>
      </c>
      <c r="Y1706" s="58">
        <v>0.05</v>
      </c>
      <c r="Z1706" s="58">
        <v>0.05</v>
      </c>
      <c r="AA1706" s="58">
        <v>0</v>
      </c>
      <c r="AB1706" s="58">
        <v>0</v>
      </c>
      <c r="AC1706" s="58">
        <v>0</v>
      </c>
      <c r="AD1706" s="58">
        <v>0</v>
      </c>
      <c r="AE1706" s="58">
        <v>0</v>
      </c>
      <c r="AF1706" s="58" t="s">
        <v>3304</v>
      </c>
    </row>
    <row r="1707" spans="1:32">
      <c r="A1707" s="58" t="s">
        <v>2599</v>
      </c>
      <c r="B1707" s="58" t="s">
        <v>2</v>
      </c>
      <c r="D1707" s="58" t="s">
        <v>1966</v>
      </c>
      <c r="E1707" s="64">
        <v>41640</v>
      </c>
      <c r="F1707" s="64">
        <v>42004</v>
      </c>
      <c r="G1707" s="58" t="s">
        <v>1903</v>
      </c>
      <c r="H1707" s="58">
        <v>0</v>
      </c>
      <c r="I1707" s="58">
        <v>0</v>
      </c>
      <c r="J1707" s="58">
        <v>0</v>
      </c>
      <c r="K1707" s="58">
        <v>0</v>
      </c>
      <c r="L1707" s="58">
        <v>0</v>
      </c>
      <c r="M1707" s="58">
        <v>0</v>
      </c>
      <c r="N1707" s="58">
        <v>0.1</v>
      </c>
      <c r="O1707" s="58">
        <v>0.2</v>
      </c>
      <c r="P1707" s="58">
        <v>0.95</v>
      </c>
      <c r="Q1707" s="58">
        <v>0.95</v>
      </c>
      <c r="R1707" s="58">
        <v>0.95</v>
      </c>
      <c r="S1707" s="58">
        <v>0.95</v>
      </c>
      <c r="T1707" s="58">
        <v>0.5</v>
      </c>
      <c r="U1707" s="58">
        <v>0.95</v>
      </c>
      <c r="V1707" s="58">
        <v>0.95</v>
      </c>
      <c r="W1707" s="58">
        <v>0.95</v>
      </c>
      <c r="X1707" s="58">
        <v>0.95</v>
      </c>
      <c r="Y1707" s="58">
        <v>0.3</v>
      </c>
      <c r="Z1707" s="58">
        <v>0.1</v>
      </c>
      <c r="AA1707" s="58">
        <v>0.1</v>
      </c>
      <c r="AB1707" s="58">
        <v>0.1</v>
      </c>
      <c r="AC1707" s="58">
        <v>0.1</v>
      </c>
      <c r="AD1707" s="58">
        <v>0.05</v>
      </c>
      <c r="AE1707" s="58">
        <v>0.05</v>
      </c>
      <c r="AF1707" s="58" t="s">
        <v>3304</v>
      </c>
    </row>
    <row r="1708" spans="1:32">
      <c r="A1708" s="58" t="s">
        <v>2600</v>
      </c>
      <c r="B1708" s="58" t="s">
        <v>1910</v>
      </c>
      <c r="D1708" s="58" t="s">
        <v>1906</v>
      </c>
      <c r="E1708" s="64">
        <v>41640</v>
      </c>
      <c r="F1708" s="64">
        <v>42004</v>
      </c>
      <c r="G1708" s="58" t="s">
        <v>1903</v>
      </c>
      <c r="H1708" s="58">
        <v>0</v>
      </c>
      <c r="I1708" s="58">
        <v>0</v>
      </c>
      <c r="J1708" s="58">
        <v>0</v>
      </c>
      <c r="K1708" s="58">
        <v>0</v>
      </c>
      <c r="L1708" s="58">
        <v>0</v>
      </c>
      <c r="M1708" s="58">
        <v>0</v>
      </c>
      <c r="N1708" s="58">
        <v>0.04</v>
      </c>
      <c r="O1708" s="58">
        <v>0.04</v>
      </c>
      <c r="P1708" s="58">
        <v>0.04</v>
      </c>
      <c r="Q1708" s="58">
        <v>0.04</v>
      </c>
      <c r="R1708" s="58">
        <v>0.04</v>
      </c>
      <c r="S1708" s="58">
        <v>0.06</v>
      </c>
      <c r="T1708" s="58">
        <v>0.06</v>
      </c>
      <c r="U1708" s="58">
        <v>0.09</v>
      </c>
      <c r="V1708" s="58">
        <v>0.06</v>
      </c>
      <c r="W1708" s="58">
        <v>0.04</v>
      </c>
      <c r="X1708" s="58">
        <v>0.04</v>
      </c>
      <c r="Y1708" s="58">
        <v>0.04</v>
      </c>
      <c r="Z1708" s="58">
        <v>0</v>
      </c>
      <c r="AA1708" s="58">
        <v>0</v>
      </c>
      <c r="AB1708" s="58">
        <v>0</v>
      </c>
      <c r="AC1708" s="58">
        <v>0</v>
      </c>
      <c r="AD1708" s="58">
        <v>0</v>
      </c>
      <c r="AE1708" s="58">
        <v>0</v>
      </c>
      <c r="AF1708" s="58" t="s">
        <v>3304</v>
      </c>
    </row>
    <row r="1709" spans="1:32">
      <c r="A1709" s="58" t="s">
        <v>2600</v>
      </c>
      <c r="B1709" s="58" t="s">
        <v>1910</v>
      </c>
      <c r="D1709" s="58" t="s">
        <v>1912</v>
      </c>
      <c r="E1709" s="64">
        <v>41640</v>
      </c>
      <c r="F1709" s="64">
        <v>42004</v>
      </c>
      <c r="G1709" s="58" t="s">
        <v>1903</v>
      </c>
      <c r="H1709" s="58">
        <v>0</v>
      </c>
      <c r="I1709" s="58">
        <v>0</v>
      </c>
      <c r="J1709" s="58">
        <v>0</v>
      </c>
      <c r="K1709" s="58">
        <v>0</v>
      </c>
      <c r="L1709" s="58">
        <v>0</v>
      </c>
      <c r="M1709" s="58">
        <v>0</v>
      </c>
      <c r="N1709" s="58">
        <v>7.0000000000000007E-2</v>
      </c>
      <c r="O1709" s="58">
        <v>0.11</v>
      </c>
      <c r="P1709" s="58">
        <v>0.15</v>
      </c>
      <c r="Q1709" s="58">
        <v>0.21</v>
      </c>
      <c r="R1709" s="58">
        <v>0.19</v>
      </c>
      <c r="S1709" s="58">
        <v>0.23</v>
      </c>
      <c r="T1709" s="58">
        <v>0.2</v>
      </c>
      <c r="U1709" s="58">
        <v>0.19</v>
      </c>
      <c r="V1709" s="58">
        <v>0.15</v>
      </c>
      <c r="W1709" s="58">
        <v>0.13</v>
      </c>
      <c r="X1709" s="58">
        <v>0.14000000000000001</v>
      </c>
      <c r="Y1709" s="58">
        <v>7.0000000000000007E-2</v>
      </c>
      <c r="Z1709" s="58">
        <v>7.0000000000000007E-2</v>
      </c>
      <c r="AA1709" s="58">
        <v>0</v>
      </c>
      <c r="AB1709" s="58">
        <v>0</v>
      </c>
      <c r="AC1709" s="58">
        <v>0</v>
      </c>
      <c r="AD1709" s="58">
        <v>0</v>
      </c>
      <c r="AE1709" s="58">
        <v>0</v>
      </c>
      <c r="AF1709" s="58" t="s">
        <v>3304</v>
      </c>
    </row>
    <row r="1710" spans="1:32">
      <c r="A1710" s="58" t="s">
        <v>2600</v>
      </c>
      <c r="B1710" s="58" t="s">
        <v>1910</v>
      </c>
      <c r="D1710" s="58" t="s">
        <v>2120</v>
      </c>
      <c r="E1710" s="64">
        <v>41640</v>
      </c>
      <c r="F1710" s="64">
        <v>42004</v>
      </c>
      <c r="G1710" s="58" t="s">
        <v>1903</v>
      </c>
      <c r="H1710" s="58">
        <v>0</v>
      </c>
      <c r="I1710" s="58">
        <v>0</v>
      </c>
      <c r="J1710" s="58">
        <v>0</v>
      </c>
      <c r="K1710" s="58">
        <v>0</v>
      </c>
      <c r="L1710" s="58">
        <v>0</v>
      </c>
      <c r="M1710" s="58">
        <v>0</v>
      </c>
      <c r="N1710" s="58">
        <v>7.0000000000000007E-2</v>
      </c>
      <c r="O1710" s="58">
        <v>0.19</v>
      </c>
      <c r="P1710" s="58">
        <v>0.35</v>
      </c>
      <c r="Q1710" s="58">
        <v>0.38</v>
      </c>
      <c r="R1710" s="58">
        <v>0.39</v>
      </c>
      <c r="S1710" s="58">
        <v>0.47</v>
      </c>
      <c r="T1710" s="58">
        <v>0.56999999999999995</v>
      </c>
      <c r="U1710" s="58">
        <v>0.54</v>
      </c>
      <c r="V1710" s="58">
        <v>0.34</v>
      </c>
      <c r="W1710" s="58">
        <v>0.33</v>
      </c>
      <c r="X1710" s="58">
        <v>0.44</v>
      </c>
      <c r="Y1710" s="58">
        <v>0.26</v>
      </c>
      <c r="Z1710" s="58">
        <v>0.21</v>
      </c>
      <c r="AA1710" s="58">
        <v>0.15</v>
      </c>
      <c r="AB1710" s="58">
        <v>0.17</v>
      </c>
      <c r="AC1710" s="58">
        <v>0.08</v>
      </c>
      <c r="AD1710" s="58">
        <v>0.05</v>
      </c>
      <c r="AE1710" s="58">
        <v>0.05</v>
      </c>
      <c r="AF1710" s="58" t="s">
        <v>3304</v>
      </c>
    </row>
    <row r="1711" spans="1:32">
      <c r="A1711" s="58" t="s">
        <v>2601</v>
      </c>
      <c r="B1711" s="58" t="s">
        <v>1913</v>
      </c>
      <c r="C1711" s="58" t="s">
        <v>1914</v>
      </c>
      <c r="D1711" s="58" t="s">
        <v>1917</v>
      </c>
      <c r="E1711" s="64">
        <v>41640</v>
      </c>
      <c r="F1711" s="64">
        <v>42004</v>
      </c>
      <c r="G1711" s="58" t="s">
        <v>1898</v>
      </c>
      <c r="H1711" s="58">
        <v>26.7</v>
      </c>
      <c r="I1711" s="58"/>
      <c r="J1711" s="58"/>
      <c r="K1711" s="58"/>
      <c r="L1711" s="58"/>
      <c r="M1711" s="58"/>
      <c r="N1711" s="58"/>
      <c r="O1711" s="58"/>
      <c r="P1711" s="58"/>
      <c r="Q1711" s="58"/>
      <c r="R1711" s="58"/>
      <c r="S1711" s="58"/>
      <c r="T1711" s="58"/>
      <c r="U1711" s="58"/>
      <c r="V1711" s="58"/>
      <c r="W1711" s="58"/>
      <c r="X1711" s="58"/>
      <c r="Y1711" s="58"/>
      <c r="Z1711" s="58"/>
      <c r="AA1711" s="58"/>
      <c r="AB1711" s="58"/>
      <c r="AC1711" s="58"/>
      <c r="AD1711" s="58"/>
      <c r="AE1711" s="58"/>
      <c r="AF1711" s="58" t="s">
        <v>3304</v>
      </c>
    </row>
    <row r="1712" spans="1:32">
      <c r="A1712" s="58" t="s">
        <v>2601</v>
      </c>
      <c r="B1712" s="58" t="s">
        <v>1913</v>
      </c>
      <c r="C1712" s="58" t="s">
        <v>1914</v>
      </c>
      <c r="D1712" s="58" t="s">
        <v>1905</v>
      </c>
      <c r="E1712" s="64">
        <v>41640</v>
      </c>
      <c r="F1712" s="64">
        <v>42004</v>
      </c>
      <c r="G1712" s="58" t="s">
        <v>1903</v>
      </c>
      <c r="H1712" s="58">
        <v>26.7</v>
      </c>
      <c r="I1712" s="58">
        <v>26.7</v>
      </c>
      <c r="J1712" s="58">
        <v>26.7</v>
      </c>
      <c r="K1712" s="58">
        <v>26.7</v>
      </c>
      <c r="L1712" s="58">
        <v>26.7</v>
      </c>
      <c r="M1712" s="58">
        <v>25.7</v>
      </c>
      <c r="N1712" s="58">
        <v>25</v>
      </c>
      <c r="O1712" s="58">
        <v>24</v>
      </c>
      <c r="P1712" s="58">
        <v>24</v>
      </c>
      <c r="Q1712" s="58">
        <v>24</v>
      </c>
      <c r="R1712" s="58">
        <v>24</v>
      </c>
      <c r="S1712" s="58">
        <v>24</v>
      </c>
      <c r="T1712" s="58">
        <v>24</v>
      </c>
      <c r="U1712" s="58">
        <v>24</v>
      </c>
      <c r="V1712" s="58">
        <v>24</v>
      </c>
      <c r="W1712" s="58">
        <v>24</v>
      </c>
      <c r="X1712" s="58">
        <v>24</v>
      </c>
      <c r="Y1712" s="58">
        <v>24</v>
      </c>
      <c r="Z1712" s="58">
        <v>24</v>
      </c>
      <c r="AA1712" s="58">
        <v>24</v>
      </c>
      <c r="AB1712" s="58">
        <v>24</v>
      </c>
      <c r="AC1712" s="58">
        <v>24</v>
      </c>
      <c r="AD1712" s="58">
        <v>26.7</v>
      </c>
      <c r="AE1712" s="58">
        <v>26.7</v>
      </c>
      <c r="AF1712" s="58" t="s">
        <v>3304</v>
      </c>
    </row>
    <row r="1713" spans="1:32">
      <c r="A1713" s="58" t="s">
        <v>2601</v>
      </c>
      <c r="B1713" s="58" t="s">
        <v>1913</v>
      </c>
      <c r="C1713" s="58" t="s">
        <v>1914</v>
      </c>
      <c r="D1713" s="58" t="s">
        <v>1908</v>
      </c>
      <c r="E1713" s="64">
        <v>41640</v>
      </c>
      <c r="F1713" s="64">
        <v>42004</v>
      </c>
      <c r="G1713" s="58" t="s">
        <v>1903</v>
      </c>
      <c r="H1713" s="58">
        <v>26.7</v>
      </c>
      <c r="I1713" s="58">
        <v>26.7</v>
      </c>
      <c r="J1713" s="58">
        <v>26.7</v>
      </c>
      <c r="K1713" s="58">
        <v>26.7</v>
      </c>
      <c r="L1713" s="58">
        <v>26.7</v>
      </c>
      <c r="M1713" s="58">
        <v>24</v>
      </c>
      <c r="N1713" s="58">
        <v>24</v>
      </c>
      <c r="O1713" s="58">
        <v>24</v>
      </c>
      <c r="P1713" s="58">
        <v>24</v>
      </c>
      <c r="Q1713" s="58">
        <v>24</v>
      </c>
      <c r="R1713" s="58">
        <v>24</v>
      </c>
      <c r="S1713" s="58">
        <v>24</v>
      </c>
      <c r="T1713" s="58">
        <v>24</v>
      </c>
      <c r="U1713" s="58">
        <v>24</v>
      </c>
      <c r="V1713" s="58">
        <v>24</v>
      </c>
      <c r="W1713" s="58">
        <v>24</v>
      </c>
      <c r="X1713" s="58">
        <v>24</v>
      </c>
      <c r="Y1713" s="58">
        <v>26.7</v>
      </c>
      <c r="Z1713" s="58">
        <v>26.7</v>
      </c>
      <c r="AA1713" s="58">
        <v>26.7</v>
      </c>
      <c r="AB1713" s="58">
        <v>26.7</v>
      </c>
      <c r="AC1713" s="58">
        <v>26.7</v>
      </c>
      <c r="AD1713" s="58">
        <v>26.7</v>
      </c>
      <c r="AE1713" s="58">
        <v>26.7</v>
      </c>
      <c r="AF1713" s="58" t="s">
        <v>3304</v>
      </c>
    </row>
    <row r="1714" spans="1:32">
      <c r="A1714" s="58" t="s">
        <v>2601</v>
      </c>
      <c r="B1714" s="58" t="s">
        <v>1913</v>
      </c>
      <c r="C1714" s="58" t="s">
        <v>1914</v>
      </c>
      <c r="D1714" s="58" t="s">
        <v>1966</v>
      </c>
      <c r="E1714" s="64">
        <v>41640</v>
      </c>
      <c r="F1714" s="64">
        <v>42004</v>
      </c>
      <c r="G1714" s="58" t="s">
        <v>1903</v>
      </c>
      <c r="H1714" s="58">
        <v>26.7</v>
      </c>
      <c r="I1714" s="58">
        <v>26.7</v>
      </c>
      <c r="J1714" s="58">
        <v>26.7</v>
      </c>
      <c r="K1714" s="58">
        <v>26.7</v>
      </c>
      <c r="L1714" s="58">
        <v>26.7</v>
      </c>
      <c r="M1714" s="58">
        <v>24</v>
      </c>
      <c r="N1714" s="58">
        <v>24</v>
      </c>
      <c r="O1714" s="58">
        <v>24</v>
      </c>
      <c r="P1714" s="58">
        <v>24</v>
      </c>
      <c r="Q1714" s="58">
        <v>24</v>
      </c>
      <c r="R1714" s="58">
        <v>24</v>
      </c>
      <c r="S1714" s="58">
        <v>24</v>
      </c>
      <c r="T1714" s="58">
        <v>24</v>
      </c>
      <c r="U1714" s="58">
        <v>24</v>
      </c>
      <c r="V1714" s="58">
        <v>24</v>
      </c>
      <c r="W1714" s="58">
        <v>24</v>
      </c>
      <c r="X1714" s="58">
        <v>24</v>
      </c>
      <c r="Y1714" s="58">
        <v>24</v>
      </c>
      <c r="Z1714" s="58">
        <v>24</v>
      </c>
      <c r="AA1714" s="58">
        <v>24</v>
      </c>
      <c r="AB1714" s="58">
        <v>24</v>
      </c>
      <c r="AC1714" s="58">
        <v>24</v>
      </c>
      <c r="AD1714" s="58">
        <v>26.7</v>
      </c>
      <c r="AE1714" s="58">
        <v>26.7</v>
      </c>
      <c r="AF1714" s="58" t="s">
        <v>3304</v>
      </c>
    </row>
    <row r="1715" spans="1:32">
      <c r="A1715" s="58" t="s">
        <v>2602</v>
      </c>
      <c r="B1715" s="58" t="s">
        <v>1913</v>
      </c>
      <c r="C1715" s="58" t="s">
        <v>1914</v>
      </c>
      <c r="D1715" s="58" t="s">
        <v>2532</v>
      </c>
      <c r="E1715" s="64">
        <v>41640</v>
      </c>
      <c r="F1715" s="64">
        <v>42004</v>
      </c>
      <c r="G1715" s="58" t="s">
        <v>1898</v>
      </c>
      <c r="H1715" s="58">
        <v>24</v>
      </c>
      <c r="I1715" s="58"/>
      <c r="J1715" s="58"/>
      <c r="K1715" s="58"/>
      <c r="L1715" s="58"/>
      <c r="M1715" s="58"/>
      <c r="N1715" s="58"/>
      <c r="O1715" s="58"/>
      <c r="P1715" s="58"/>
      <c r="Q1715" s="58"/>
      <c r="R1715" s="58"/>
      <c r="S1715" s="58"/>
      <c r="T1715" s="58"/>
      <c r="U1715" s="58"/>
      <c r="V1715" s="58"/>
      <c r="W1715" s="58"/>
      <c r="X1715" s="58"/>
      <c r="Y1715" s="58"/>
      <c r="Z1715" s="58"/>
      <c r="AA1715" s="58"/>
      <c r="AB1715" s="58"/>
      <c r="AC1715" s="58"/>
      <c r="AD1715" s="58"/>
      <c r="AE1715" s="58"/>
      <c r="AF1715" s="58" t="s">
        <v>3304</v>
      </c>
    </row>
    <row r="1716" spans="1:32">
      <c r="A1716" s="58" t="s">
        <v>2602</v>
      </c>
      <c r="B1716" s="58" t="s">
        <v>1913</v>
      </c>
      <c r="C1716" s="58" t="s">
        <v>1914</v>
      </c>
      <c r="D1716" s="58" t="s">
        <v>1905</v>
      </c>
      <c r="E1716" s="64">
        <v>41640</v>
      </c>
      <c r="F1716" s="64">
        <v>42004</v>
      </c>
      <c r="G1716" s="58" t="s">
        <v>1903</v>
      </c>
      <c r="H1716" s="58">
        <v>26.7</v>
      </c>
      <c r="I1716" s="58">
        <v>26.7</v>
      </c>
      <c r="J1716" s="58">
        <v>26.7</v>
      </c>
      <c r="K1716" s="58">
        <v>26.7</v>
      </c>
      <c r="L1716" s="58">
        <v>26.7</v>
      </c>
      <c r="M1716" s="58">
        <v>25.7</v>
      </c>
      <c r="N1716" s="58">
        <v>25</v>
      </c>
      <c r="O1716" s="58">
        <v>24</v>
      </c>
      <c r="P1716" s="58">
        <v>24</v>
      </c>
      <c r="Q1716" s="58">
        <v>24</v>
      </c>
      <c r="R1716" s="58">
        <v>24</v>
      </c>
      <c r="S1716" s="58">
        <v>24</v>
      </c>
      <c r="T1716" s="58">
        <v>24</v>
      </c>
      <c r="U1716" s="58">
        <v>24</v>
      </c>
      <c r="V1716" s="58">
        <v>24</v>
      </c>
      <c r="W1716" s="58">
        <v>24</v>
      </c>
      <c r="X1716" s="58">
        <v>24</v>
      </c>
      <c r="Y1716" s="58">
        <v>24</v>
      </c>
      <c r="Z1716" s="58">
        <v>24</v>
      </c>
      <c r="AA1716" s="58">
        <v>24</v>
      </c>
      <c r="AB1716" s="58">
        <v>24</v>
      </c>
      <c r="AC1716" s="58">
        <v>24</v>
      </c>
      <c r="AD1716" s="58">
        <v>26.7</v>
      </c>
      <c r="AE1716" s="58">
        <v>26.7</v>
      </c>
      <c r="AF1716" s="58" t="s">
        <v>3304</v>
      </c>
    </row>
    <row r="1717" spans="1:32">
      <c r="A1717" s="58" t="s">
        <v>2603</v>
      </c>
      <c r="B1717" s="58" t="s">
        <v>1913</v>
      </c>
      <c r="C1717" s="58" t="s">
        <v>1914</v>
      </c>
      <c r="D1717" s="58" t="s">
        <v>1917</v>
      </c>
      <c r="E1717" s="64">
        <v>41640</v>
      </c>
      <c r="F1717" s="64">
        <v>42004</v>
      </c>
      <c r="G1717" s="58" t="s">
        <v>1898</v>
      </c>
      <c r="H1717" s="58">
        <v>26.7</v>
      </c>
      <c r="I1717" s="58"/>
      <c r="J1717" s="58"/>
      <c r="K1717" s="58"/>
      <c r="L1717" s="58"/>
      <c r="M1717" s="58"/>
      <c r="N1717" s="58"/>
      <c r="O1717" s="58"/>
      <c r="P1717" s="58"/>
      <c r="Q1717" s="58"/>
      <c r="R1717" s="58"/>
      <c r="S1717" s="58"/>
      <c r="T1717" s="58"/>
      <c r="U1717" s="58"/>
      <c r="V1717" s="58"/>
      <c r="W1717" s="58"/>
      <c r="X1717" s="58"/>
      <c r="Y1717" s="58"/>
      <c r="Z1717" s="58"/>
      <c r="AA1717" s="58"/>
      <c r="AB1717" s="58"/>
      <c r="AC1717" s="58"/>
      <c r="AD1717" s="58"/>
      <c r="AE1717" s="58"/>
      <c r="AF1717" s="58" t="s">
        <v>3304</v>
      </c>
    </row>
    <row r="1718" spans="1:32">
      <c r="A1718" s="58" t="s">
        <v>2603</v>
      </c>
      <c r="B1718" s="58" t="s">
        <v>1913</v>
      </c>
      <c r="C1718" s="58" t="s">
        <v>1914</v>
      </c>
      <c r="D1718" s="58" t="s">
        <v>1905</v>
      </c>
      <c r="E1718" s="64">
        <v>41640</v>
      </c>
      <c r="F1718" s="64">
        <v>42004</v>
      </c>
      <c r="G1718" s="58" t="s">
        <v>1903</v>
      </c>
      <c r="H1718" s="58">
        <v>26.7</v>
      </c>
      <c r="I1718" s="58">
        <v>26.7</v>
      </c>
      <c r="J1718" s="58">
        <v>26.7</v>
      </c>
      <c r="K1718" s="58">
        <v>26.7</v>
      </c>
      <c r="L1718" s="58">
        <v>26.7</v>
      </c>
      <c r="M1718" s="58">
        <v>25.7</v>
      </c>
      <c r="N1718" s="58">
        <v>25</v>
      </c>
      <c r="O1718" s="58">
        <v>24</v>
      </c>
      <c r="P1718" s="58">
        <v>24</v>
      </c>
      <c r="Q1718" s="58">
        <v>24</v>
      </c>
      <c r="R1718" s="58">
        <v>24</v>
      </c>
      <c r="S1718" s="58">
        <v>24</v>
      </c>
      <c r="T1718" s="58">
        <v>24</v>
      </c>
      <c r="U1718" s="58">
        <v>24</v>
      </c>
      <c r="V1718" s="58">
        <v>24</v>
      </c>
      <c r="W1718" s="58">
        <v>24</v>
      </c>
      <c r="X1718" s="58">
        <v>24</v>
      </c>
      <c r="Y1718" s="58">
        <v>24</v>
      </c>
      <c r="Z1718" s="58">
        <v>24</v>
      </c>
      <c r="AA1718" s="58">
        <v>24</v>
      </c>
      <c r="AB1718" s="58">
        <v>24</v>
      </c>
      <c r="AC1718" s="58">
        <v>24</v>
      </c>
      <c r="AD1718" s="58">
        <v>26.7</v>
      </c>
      <c r="AE1718" s="58">
        <v>26.7</v>
      </c>
      <c r="AF1718" s="58" t="s">
        <v>3304</v>
      </c>
    </row>
    <row r="1719" spans="1:32">
      <c r="A1719" s="58" t="s">
        <v>2603</v>
      </c>
      <c r="B1719" s="58" t="s">
        <v>1913</v>
      </c>
      <c r="C1719" s="58" t="s">
        <v>1914</v>
      </c>
      <c r="D1719" s="58" t="s">
        <v>1908</v>
      </c>
      <c r="E1719" s="64">
        <v>41640</v>
      </c>
      <c r="F1719" s="64">
        <v>42004</v>
      </c>
      <c r="G1719" s="58" t="s">
        <v>1903</v>
      </c>
      <c r="H1719" s="58">
        <v>26.7</v>
      </c>
      <c r="I1719" s="58">
        <v>26.7</v>
      </c>
      <c r="J1719" s="58">
        <v>26.7</v>
      </c>
      <c r="K1719" s="58">
        <v>26.7</v>
      </c>
      <c r="L1719" s="58">
        <v>26.7</v>
      </c>
      <c r="M1719" s="58">
        <v>24</v>
      </c>
      <c r="N1719" s="58">
        <v>24</v>
      </c>
      <c r="O1719" s="58">
        <v>24</v>
      </c>
      <c r="P1719" s="58">
        <v>24</v>
      </c>
      <c r="Q1719" s="58">
        <v>24</v>
      </c>
      <c r="R1719" s="58">
        <v>24</v>
      </c>
      <c r="S1719" s="58">
        <v>24</v>
      </c>
      <c r="T1719" s="58">
        <v>24</v>
      </c>
      <c r="U1719" s="58">
        <v>24</v>
      </c>
      <c r="V1719" s="58">
        <v>24</v>
      </c>
      <c r="W1719" s="58">
        <v>24</v>
      </c>
      <c r="X1719" s="58">
        <v>24</v>
      </c>
      <c r="Y1719" s="58">
        <v>26.7</v>
      </c>
      <c r="Z1719" s="58">
        <v>26.7</v>
      </c>
      <c r="AA1719" s="58">
        <v>26.7</v>
      </c>
      <c r="AB1719" s="58">
        <v>26.7</v>
      </c>
      <c r="AC1719" s="58">
        <v>26.7</v>
      </c>
      <c r="AD1719" s="58">
        <v>26.7</v>
      </c>
      <c r="AE1719" s="58">
        <v>26.7</v>
      </c>
      <c r="AF1719" s="58" t="s">
        <v>3304</v>
      </c>
    </row>
    <row r="1720" spans="1:32">
      <c r="A1720" s="58" t="s">
        <v>2603</v>
      </c>
      <c r="B1720" s="58" t="s">
        <v>1913</v>
      </c>
      <c r="C1720" s="58" t="s">
        <v>1914</v>
      </c>
      <c r="D1720" s="58" t="s">
        <v>1966</v>
      </c>
      <c r="E1720" s="64">
        <v>41640</v>
      </c>
      <c r="F1720" s="64">
        <v>42004</v>
      </c>
      <c r="G1720" s="58" t="s">
        <v>1903</v>
      </c>
      <c r="H1720" s="58">
        <v>26.7</v>
      </c>
      <c r="I1720" s="58">
        <v>26.7</v>
      </c>
      <c r="J1720" s="58">
        <v>26.7</v>
      </c>
      <c r="K1720" s="58">
        <v>26.7</v>
      </c>
      <c r="L1720" s="58">
        <v>26.7</v>
      </c>
      <c r="M1720" s="58">
        <v>24</v>
      </c>
      <c r="N1720" s="58">
        <v>24</v>
      </c>
      <c r="O1720" s="58">
        <v>24</v>
      </c>
      <c r="P1720" s="58">
        <v>24</v>
      </c>
      <c r="Q1720" s="58">
        <v>24</v>
      </c>
      <c r="R1720" s="58">
        <v>24</v>
      </c>
      <c r="S1720" s="58">
        <v>24</v>
      </c>
      <c r="T1720" s="58">
        <v>24</v>
      </c>
      <c r="U1720" s="58">
        <v>24</v>
      </c>
      <c r="V1720" s="58">
        <v>24</v>
      </c>
      <c r="W1720" s="58">
        <v>24</v>
      </c>
      <c r="X1720" s="58">
        <v>24</v>
      </c>
      <c r="Y1720" s="58">
        <v>24</v>
      </c>
      <c r="Z1720" s="58">
        <v>24</v>
      </c>
      <c r="AA1720" s="58">
        <v>24</v>
      </c>
      <c r="AB1720" s="58">
        <v>24</v>
      </c>
      <c r="AC1720" s="58">
        <v>24</v>
      </c>
      <c r="AD1720" s="58">
        <v>26.7</v>
      </c>
      <c r="AE1720" s="58">
        <v>26.7</v>
      </c>
      <c r="AF1720" s="58" t="s">
        <v>3304</v>
      </c>
    </row>
    <row r="1721" spans="1:32">
      <c r="A1721" s="58" t="s">
        <v>2604</v>
      </c>
      <c r="B1721" s="58" t="s">
        <v>1913</v>
      </c>
      <c r="C1721" s="58" t="s">
        <v>1914</v>
      </c>
      <c r="D1721" s="58" t="s">
        <v>1917</v>
      </c>
      <c r="E1721" s="64">
        <v>41640</v>
      </c>
      <c r="F1721" s="64">
        <v>42004</v>
      </c>
      <c r="G1721" s="58" t="s">
        <v>1898</v>
      </c>
      <c r="H1721" s="58">
        <v>26.7</v>
      </c>
      <c r="I1721" s="58"/>
      <c r="J1721" s="58"/>
      <c r="K1721" s="58"/>
      <c r="L1721" s="58"/>
      <c r="M1721" s="58"/>
      <c r="N1721" s="58"/>
      <c r="O1721" s="58"/>
      <c r="P1721" s="58"/>
      <c r="Q1721" s="58"/>
      <c r="R1721" s="58"/>
      <c r="S1721" s="58"/>
      <c r="T1721" s="58"/>
      <c r="U1721" s="58"/>
      <c r="V1721" s="58"/>
      <c r="W1721" s="58"/>
      <c r="X1721" s="58"/>
      <c r="Y1721" s="58"/>
      <c r="Z1721" s="58"/>
      <c r="AA1721" s="58"/>
      <c r="AB1721" s="58"/>
      <c r="AC1721" s="58"/>
      <c r="AD1721" s="58"/>
      <c r="AE1721" s="58"/>
      <c r="AF1721" s="58" t="s">
        <v>3304</v>
      </c>
    </row>
    <row r="1722" spans="1:32">
      <c r="A1722" s="58" t="s">
        <v>2604</v>
      </c>
      <c r="B1722" s="58" t="s">
        <v>1913</v>
      </c>
      <c r="C1722" s="58" t="s">
        <v>1914</v>
      </c>
      <c r="D1722" s="58" t="s">
        <v>1905</v>
      </c>
      <c r="E1722" s="64">
        <v>41640</v>
      </c>
      <c r="F1722" s="64">
        <v>42004</v>
      </c>
      <c r="G1722" s="58" t="s">
        <v>1903</v>
      </c>
      <c r="H1722" s="58">
        <v>26.7</v>
      </c>
      <c r="I1722" s="58">
        <v>26.7</v>
      </c>
      <c r="J1722" s="58">
        <v>26.7</v>
      </c>
      <c r="K1722" s="58">
        <v>26.7</v>
      </c>
      <c r="L1722" s="58">
        <v>26.7</v>
      </c>
      <c r="M1722" s="58">
        <v>25.7</v>
      </c>
      <c r="N1722" s="58">
        <v>25</v>
      </c>
      <c r="O1722" s="58">
        <v>24</v>
      </c>
      <c r="P1722" s="58">
        <v>24</v>
      </c>
      <c r="Q1722" s="58">
        <v>24</v>
      </c>
      <c r="R1722" s="58">
        <v>24</v>
      </c>
      <c r="S1722" s="58">
        <v>24</v>
      </c>
      <c r="T1722" s="58">
        <v>24</v>
      </c>
      <c r="U1722" s="58">
        <v>24</v>
      </c>
      <c r="V1722" s="58">
        <v>24</v>
      </c>
      <c r="W1722" s="58">
        <v>24</v>
      </c>
      <c r="X1722" s="58">
        <v>24</v>
      </c>
      <c r="Y1722" s="58">
        <v>24</v>
      </c>
      <c r="Z1722" s="58">
        <v>24</v>
      </c>
      <c r="AA1722" s="58">
        <v>24</v>
      </c>
      <c r="AB1722" s="58">
        <v>24</v>
      </c>
      <c r="AC1722" s="58">
        <v>24</v>
      </c>
      <c r="AD1722" s="58">
        <v>26.7</v>
      </c>
      <c r="AE1722" s="58">
        <v>26.7</v>
      </c>
      <c r="AF1722" s="58" t="s">
        <v>3304</v>
      </c>
    </row>
    <row r="1723" spans="1:32">
      <c r="A1723" s="58" t="s">
        <v>2604</v>
      </c>
      <c r="B1723" s="58" t="s">
        <v>1913</v>
      </c>
      <c r="C1723" s="58" t="s">
        <v>1914</v>
      </c>
      <c r="D1723" s="58" t="s">
        <v>1908</v>
      </c>
      <c r="E1723" s="64">
        <v>41640</v>
      </c>
      <c r="F1723" s="64">
        <v>42004</v>
      </c>
      <c r="G1723" s="58" t="s">
        <v>1903</v>
      </c>
      <c r="H1723" s="58">
        <v>26.7</v>
      </c>
      <c r="I1723" s="58">
        <v>26.7</v>
      </c>
      <c r="J1723" s="58">
        <v>26.7</v>
      </c>
      <c r="K1723" s="58">
        <v>26.7</v>
      </c>
      <c r="L1723" s="58">
        <v>26.7</v>
      </c>
      <c r="M1723" s="58">
        <v>24</v>
      </c>
      <c r="N1723" s="58">
        <v>24</v>
      </c>
      <c r="O1723" s="58">
        <v>24</v>
      </c>
      <c r="P1723" s="58">
        <v>24</v>
      </c>
      <c r="Q1723" s="58">
        <v>24</v>
      </c>
      <c r="R1723" s="58">
        <v>24</v>
      </c>
      <c r="S1723" s="58">
        <v>24</v>
      </c>
      <c r="T1723" s="58">
        <v>24</v>
      </c>
      <c r="U1723" s="58">
        <v>24</v>
      </c>
      <c r="V1723" s="58">
        <v>24</v>
      </c>
      <c r="W1723" s="58">
        <v>24</v>
      </c>
      <c r="X1723" s="58">
        <v>24</v>
      </c>
      <c r="Y1723" s="58">
        <v>26.7</v>
      </c>
      <c r="Z1723" s="58">
        <v>26.7</v>
      </c>
      <c r="AA1723" s="58">
        <v>26.7</v>
      </c>
      <c r="AB1723" s="58">
        <v>26.7</v>
      </c>
      <c r="AC1723" s="58">
        <v>26.7</v>
      </c>
      <c r="AD1723" s="58">
        <v>26.7</v>
      </c>
      <c r="AE1723" s="58">
        <v>26.7</v>
      </c>
      <c r="AF1723" s="58" t="s">
        <v>3304</v>
      </c>
    </row>
    <row r="1724" spans="1:32">
      <c r="A1724" s="58" t="s">
        <v>2604</v>
      </c>
      <c r="B1724" s="58" t="s">
        <v>1913</v>
      </c>
      <c r="C1724" s="58" t="s">
        <v>1914</v>
      </c>
      <c r="D1724" s="58" t="s">
        <v>1966</v>
      </c>
      <c r="E1724" s="64">
        <v>41640</v>
      </c>
      <c r="F1724" s="64">
        <v>42004</v>
      </c>
      <c r="G1724" s="58" t="s">
        <v>1903</v>
      </c>
      <c r="H1724" s="58">
        <v>26.7</v>
      </c>
      <c r="I1724" s="58">
        <v>26.7</v>
      </c>
      <c r="J1724" s="58">
        <v>26.7</v>
      </c>
      <c r="K1724" s="58">
        <v>26.7</v>
      </c>
      <c r="L1724" s="58">
        <v>26.7</v>
      </c>
      <c r="M1724" s="58">
        <v>24</v>
      </c>
      <c r="N1724" s="58">
        <v>24</v>
      </c>
      <c r="O1724" s="58">
        <v>24</v>
      </c>
      <c r="P1724" s="58">
        <v>24</v>
      </c>
      <c r="Q1724" s="58">
        <v>24</v>
      </c>
      <c r="R1724" s="58">
        <v>24</v>
      </c>
      <c r="S1724" s="58">
        <v>24</v>
      </c>
      <c r="T1724" s="58">
        <v>24</v>
      </c>
      <c r="U1724" s="58">
        <v>24</v>
      </c>
      <c r="V1724" s="58">
        <v>24</v>
      </c>
      <c r="W1724" s="58">
        <v>24</v>
      </c>
      <c r="X1724" s="58">
        <v>24</v>
      </c>
      <c r="Y1724" s="58">
        <v>24</v>
      </c>
      <c r="Z1724" s="58">
        <v>24</v>
      </c>
      <c r="AA1724" s="58">
        <v>24</v>
      </c>
      <c r="AB1724" s="58">
        <v>24</v>
      </c>
      <c r="AC1724" s="58">
        <v>24</v>
      </c>
      <c r="AD1724" s="58">
        <v>26.7</v>
      </c>
      <c r="AE1724" s="58">
        <v>26.7</v>
      </c>
      <c r="AF1724" s="58" t="s">
        <v>3304</v>
      </c>
    </row>
    <row r="1725" spans="1:32">
      <c r="A1725" s="58" t="s">
        <v>2605</v>
      </c>
      <c r="B1725" s="58" t="s">
        <v>1913</v>
      </c>
      <c r="C1725" s="58" t="s">
        <v>1914</v>
      </c>
      <c r="D1725" s="58" t="s">
        <v>1917</v>
      </c>
      <c r="E1725" s="64">
        <v>41640</v>
      </c>
      <c r="F1725" s="64">
        <v>42004</v>
      </c>
      <c r="G1725" s="58" t="s">
        <v>1898</v>
      </c>
      <c r="H1725" s="58">
        <v>26.7</v>
      </c>
      <c r="I1725" s="58"/>
      <c r="J1725" s="58"/>
      <c r="K1725" s="58"/>
      <c r="L1725" s="58"/>
      <c r="M1725" s="58"/>
      <c r="N1725" s="58"/>
      <c r="O1725" s="58"/>
      <c r="P1725" s="58"/>
      <c r="Q1725" s="58"/>
      <c r="R1725" s="58"/>
      <c r="S1725" s="58"/>
      <c r="T1725" s="58"/>
      <c r="U1725" s="58"/>
      <c r="V1725" s="58"/>
      <c r="W1725" s="58"/>
      <c r="X1725" s="58"/>
      <c r="Y1725" s="58"/>
      <c r="Z1725" s="58"/>
      <c r="AA1725" s="58"/>
      <c r="AB1725" s="58"/>
      <c r="AC1725" s="58"/>
      <c r="AD1725" s="58"/>
      <c r="AE1725" s="58"/>
      <c r="AF1725" s="58" t="s">
        <v>3304</v>
      </c>
    </row>
    <row r="1726" spans="1:32">
      <c r="A1726" s="58" t="s">
        <v>2605</v>
      </c>
      <c r="B1726" s="58" t="s">
        <v>1913</v>
      </c>
      <c r="C1726" s="58" t="s">
        <v>1914</v>
      </c>
      <c r="D1726" s="58" t="s">
        <v>1905</v>
      </c>
      <c r="E1726" s="64">
        <v>41640</v>
      </c>
      <c r="F1726" s="64">
        <v>42004</v>
      </c>
      <c r="G1726" s="58" t="s">
        <v>1903</v>
      </c>
      <c r="H1726" s="58">
        <v>26.7</v>
      </c>
      <c r="I1726" s="58">
        <v>26.7</v>
      </c>
      <c r="J1726" s="58">
        <v>26.7</v>
      </c>
      <c r="K1726" s="58">
        <v>26.7</v>
      </c>
      <c r="L1726" s="58">
        <v>26.7</v>
      </c>
      <c r="M1726" s="58">
        <v>25.7</v>
      </c>
      <c r="N1726" s="58">
        <v>25</v>
      </c>
      <c r="O1726" s="58">
        <v>24</v>
      </c>
      <c r="P1726" s="58">
        <v>24</v>
      </c>
      <c r="Q1726" s="58">
        <v>24</v>
      </c>
      <c r="R1726" s="58">
        <v>24</v>
      </c>
      <c r="S1726" s="58">
        <v>24</v>
      </c>
      <c r="T1726" s="58">
        <v>24</v>
      </c>
      <c r="U1726" s="58">
        <v>24</v>
      </c>
      <c r="V1726" s="58">
        <v>24</v>
      </c>
      <c r="W1726" s="58">
        <v>24</v>
      </c>
      <c r="X1726" s="58">
        <v>24</v>
      </c>
      <c r="Y1726" s="58">
        <v>24</v>
      </c>
      <c r="Z1726" s="58">
        <v>24</v>
      </c>
      <c r="AA1726" s="58">
        <v>24</v>
      </c>
      <c r="AB1726" s="58">
        <v>24</v>
      </c>
      <c r="AC1726" s="58">
        <v>24</v>
      </c>
      <c r="AD1726" s="58">
        <v>26.7</v>
      </c>
      <c r="AE1726" s="58">
        <v>26.7</v>
      </c>
      <c r="AF1726" s="58" t="s">
        <v>3304</v>
      </c>
    </row>
    <row r="1727" spans="1:32">
      <c r="A1727" s="58" t="s">
        <v>2605</v>
      </c>
      <c r="B1727" s="58" t="s">
        <v>1913</v>
      </c>
      <c r="C1727" s="58" t="s">
        <v>1914</v>
      </c>
      <c r="D1727" s="58" t="s">
        <v>1908</v>
      </c>
      <c r="E1727" s="64">
        <v>41640</v>
      </c>
      <c r="F1727" s="64">
        <v>42004</v>
      </c>
      <c r="G1727" s="58" t="s">
        <v>1903</v>
      </c>
      <c r="H1727" s="58">
        <v>26.7</v>
      </c>
      <c r="I1727" s="58">
        <v>26.7</v>
      </c>
      <c r="J1727" s="58">
        <v>26.7</v>
      </c>
      <c r="K1727" s="58">
        <v>26.7</v>
      </c>
      <c r="L1727" s="58">
        <v>26.7</v>
      </c>
      <c r="M1727" s="58">
        <v>24</v>
      </c>
      <c r="N1727" s="58">
        <v>24</v>
      </c>
      <c r="O1727" s="58">
        <v>24</v>
      </c>
      <c r="P1727" s="58">
        <v>24</v>
      </c>
      <c r="Q1727" s="58">
        <v>24</v>
      </c>
      <c r="R1727" s="58">
        <v>24</v>
      </c>
      <c r="S1727" s="58">
        <v>24</v>
      </c>
      <c r="T1727" s="58">
        <v>24</v>
      </c>
      <c r="U1727" s="58">
        <v>24</v>
      </c>
      <c r="V1727" s="58">
        <v>24</v>
      </c>
      <c r="W1727" s="58">
        <v>24</v>
      </c>
      <c r="X1727" s="58">
        <v>24</v>
      </c>
      <c r="Y1727" s="58">
        <v>26.7</v>
      </c>
      <c r="Z1727" s="58">
        <v>26.7</v>
      </c>
      <c r="AA1727" s="58">
        <v>26.7</v>
      </c>
      <c r="AB1727" s="58">
        <v>26.7</v>
      </c>
      <c r="AC1727" s="58">
        <v>26.7</v>
      </c>
      <c r="AD1727" s="58">
        <v>26.7</v>
      </c>
      <c r="AE1727" s="58">
        <v>26.7</v>
      </c>
      <c r="AF1727" s="58" t="s">
        <v>3304</v>
      </c>
    </row>
    <row r="1728" spans="1:32">
      <c r="A1728" s="58" t="s">
        <v>2605</v>
      </c>
      <c r="B1728" s="58" t="s">
        <v>1913</v>
      </c>
      <c r="C1728" s="58" t="s">
        <v>1914</v>
      </c>
      <c r="D1728" s="58" t="s">
        <v>1966</v>
      </c>
      <c r="E1728" s="64">
        <v>41640</v>
      </c>
      <c r="F1728" s="64">
        <v>42004</v>
      </c>
      <c r="G1728" s="58" t="s">
        <v>1903</v>
      </c>
      <c r="H1728" s="58">
        <v>26.7</v>
      </c>
      <c r="I1728" s="58">
        <v>26.7</v>
      </c>
      <c r="J1728" s="58">
        <v>26.7</v>
      </c>
      <c r="K1728" s="58">
        <v>26.7</v>
      </c>
      <c r="L1728" s="58">
        <v>26.7</v>
      </c>
      <c r="M1728" s="58">
        <v>24</v>
      </c>
      <c r="N1728" s="58">
        <v>24</v>
      </c>
      <c r="O1728" s="58">
        <v>24</v>
      </c>
      <c r="P1728" s="58">
        <v>24</v>
      </c>
      <c r="Q1728" s="58">
        <v>24</v>
      </c>
      <c r="R1728" s="58">
        <v>24</v>
      </c>
      <c r="S1728" s="58">
        <v>24</v>
      </c>
      <c r="T1728" s="58">
        <v>24</v>
      </c>
      <c r="U1728" s="58">
        <v>24</v>
      </c>
      <c r="V1728" s="58">
        <v>24</v>
      </c>
      <c r="W1728" s="58">
        <v>24</v>
      </c>
      <c r="X1728" s="58">
        <v>24</v>
      </c>
      <c r="Y1728" s="58">
        <v>24</v>
      </c>
      <c r="Z1728" s="58">
        <v>24</v>
      </c>
      <c r="AA1728" s="58">
        <v>24</v>
      </c>
      <c r="AB1728" s="58">
        <v>24</v>
      </c>
      <c r="AC1728" s="58">
        <v>24</v>
      </c>
      <c r="AD1728" s="58">
        <v>26.7</v>
      </c>
      <c r="AE1728" s="58">
        <v>26.7</v>
      </c>
      <c r="AF1728" s="58" t="s">
        <v>3304</v>
      </c>
    </row>
    <row r="1729" spans="1:32">
      <c r="A1729" s="58" t="s">
        <v>2606</v>
      </c>
      <c r="B1729" s="58" t="s">
        <v>1913</v>
      </c>
      <c r="C1729" s="58" t="s">
        <v>1914</v>
      </c>
      <c r="D1729" s="58" t="s">
        <v>1917</v>
      </c>
      <c r="E1729" s="64">
        <v>41640</v>
      </c>
      <c r="F1729" s="64">
        <v>42004</v>
      </c>
      <c r="G1729" s="58" t="s">
        <v>1898</v>
      </c>
      <c r="H1729" s="58">
        <v>26.7</v>
      </c>
      <c r="I1729" s="58"/>
      <c r="J1729" s="58"/>
      <c r="K1729" s="58"/>
      <c r="L1729" s="58"/>
      <c r="M1729" s="58"/>
      <c r="N1729" s="58"/>
      <c r="O1729" s="58"/>
      <c r="P1729" s="58"/>
      <c r="Q1729" s="58"/>
      <c r="R1729" s="58"/>
      <c r="S1729" s="58"/>
      <c r="T1729" s="58"/>
      <c r="U1729" s="58"/>
      <c r="V1729" s="58"/>
      <c r="W1729" s="58"/>
      <c r="X1729" s="58"/>
      <c r="Y1729" s="58"/>
      <c r="Z1729" s="58"/>
      <c r="AA1729" s="58"/>
      <c r="AB1729" s="58"/>
      <c r="AC1729" s="58"/>
      <c r="AD1729" s="58"/>
      <c r="AE1729" s="58"/>
      <c r="AF1729" s="58" t="s">
        <v>3304</v>
      </c>
    </row>
    <row r="1730" spans="1:32">
      <c r="A1730" s="58" t="s">
        <v>2606</v>
      </c>
      <c r="B1730" s="58" t="s">
        <v>1913</v>
      </c>
      <c r="C1730" s="58" t="s">
        <v>1914</v>
      </c>
      <c r="D1730" s="58" t="s">
        <v>1905</v>
      </c>
      <c r="E1730" s="64">
        <v>41640</v>
      </c>
      <c r="F1730" s="64">
        <v>42004</v>
      </c>
      <c r="G1730" s="58" t="s">
        <v>1903</v>
      </c>
      <c r="H1730" s="58">
        <v>26.7</v>
      </c>
      <c r="I1730" s="58">
        <v>26.7</v>
      </c>
      <c r="J1730" s="58">
        <v>26.7</v>
      </c>
      <c r="K1730" s="58">
        <v>26.7</v>
      </c>
      <c r="L1730" s="58">
        <v>26.7</v>
      </c>
      <c r="M1730" s="58">
        <v>25.7</v>
      </c>
      <c r="N1730" s="58">
        <v>25</v>
      </c>
      <c r="O1730" s="58">
        <v>24</v>
      </c>
      <c r="P1730" s="58">
        <v>24</v>
      </c>
      <c r="Q1730" s="58">
        <v>24</v>
      </c>
      <c r="R1730" s="58">
        <v>24</v>
      </c>
      <c r="S1730" s="58">
        <v>24</v>
      </c>
      <c r="T1730" s="58">
        <v>24</v>
      </c>
      <c r="U1730" s="58">
        <v>24</v>
      </c>
      <c r="V1730" s="58">
        <v>24</v>
      </c>
      <c r="W1730" s="58">
        <v>24</v>
      </c>
      <c r="X1730" s="58">
        <v>24</v>
      </c>
      <c r="Y1730" s="58">
        <v>24</v>
      </c>
      <c r="Z1730" s="58">
        <v>24</v>
      </c>
      <c r="AA1730" s="58">
        <v>24</v>
      </c>
      <c r="AB1730" s="58">
        <v>24</v>
      </c>
      <c r="AC1730" s="58">
        <v>24</v>
      </c>
      <c r="AD1730" s="58">
        <v>26.7</v>
      </c>
      <c r="AE1730" s="58">
        <v>26.7</v>
      </c>
      <c r="AF1730" s="58" t="s">
        <v>3304</v>
      </c>
    </row>
    <row r="1731" spans="1:32">
      <c r="A1731" s="58" t="s">
        <v>2606</v>
      </c>
      <c r="B1731" s="58" t="s">
        <v>1913</v>
      </c>
      <c r="C1731" s="58" t="s">
        <v>1914</v>
      </c>
      <c r="D1731" s="58" t="s">
        <v>1908</v>
      </c>
      <c r="E1731" s="64">
        <v>41640</v>
      </c>
      <c r="F1731" s="64">
        <v>42004</v>
      </c>
      <c r="G1731" s="58" t="s">
        <v>1903</v>
      </c>
      <c r="H1731" s="58">
        <v>26.7</v>
      </c>
      <c r="I1731" s="58">
        <v>26.7</v>
      </c>
      <c r="J1731" s="58">
        <v>26.7</v>
      </c>
      <c r="K1731" s="58">
        <v>26.7</v>
      </c>
      <c r="L1731" s="58">
        <v>26.7</v>
      </c>
      <c r="M1731" s="58">
        <v>25.7</v>
      </c>
      <c r="N1731" s="58">
        <v>25</v>
      </c>
      <c r="O1731" s="58">
        <v>24</v>
      </c>
      <c r="P1731" s="58">
        <v>24</v>
      </c>
      <c r="Q1731" s="58">
        <v>24</v>
      </c>
      <c r="R1731" s="58">
        <v>24</v>
      </c>
      <c r="S1731" s="58">
        <v>24</v>
      </c>
      <c r="T1731" s="58">
        <v>24</v>
      </c>
      <c r="U1731" s="58">
        <v>24</v>
      </c>
      <c r="V1731" s="58">
        <v>24</v>
      </c>
      <c r="W1731" s="58">
        <v>24</v>
      </c>
      <c r="X1731" s="58">
        <v>24</v>
      </c>
      <c r="Y1731" s="58">
        <v>26.7</v>
      </c>
      <c r="Z1731" s="58">
        <v>26.7</v>
      </c>
      <c r="AA1731" s="58">
        <v>26.7</v>
      </c>
      <c r="AB1731" s="58">
        <v>26.7</v>
      </c>
      <c r="AC1731" s="58">
        <v>26.7</v>
      </c>
      <c r="AD1731" s="58">
        <v>26.7</v>
      </c>
      <c r="AE1731" s="58">
        <v>26.7</v>
      </c>
      <c r="AF1731" s="58" t="s">
        <v>3304</v>
      </c>
    </row>
    <row r="1732" spans="1:32">
      <c r="A1732" s="58" t="s">
        <v>2606</v>
      </c>
      <c r="B1732" s="58" t="s">
        <v>1913</v>
      </c>
      <c r="C1732" s="58" t="s">
        <v>1914</v>
      </c>
      <c r="D1732" s="58" t="s">
        <v>1966</v>
      </c>
      <c r="E1732" s="64">
        <v>41640</v>
      </c>
      <c r="F1732" s="64">
        <v>42004</v>
      </c>
      <c r="G1732" s="58" t="s">
        <v>1903</v>
      </c>
      <c r="H1732" s="58">
        <v>26.7</v>
      </c>
      <c r="I1732" s="58">
        <v>26.7</v>
      </c>
      <c r="J1732" s="58">
        <v>26.7</v>
      </c>
      <c r="K1732" s="58">
        <v>26.7</v>
      </c>
      <c r="L1732" s="58">
        <v>26.7</v>
      </c>
      <c r="M1732" s="58">
        <v>25.6</v>
      </c>
      <c r="N1732" s="58">
        <v>25</v>
      </c>
      <c r="O1732" s="58">
        <v>24</v>
      </c>
      <c r="P1732" s="58">
        <v>24</v>
      </c>
      <c r="Q1732" s="58">
        <v>24</v>
      </c>
      <c r="R1732" s="58">
        <v>24</v>
      </c>
      <c r="S1732" s="58">
        <v>24</v>
      </c>
      <c r="T1732" s="58">
        <v>24</v>
      </c>
      <c r="U1732" s="58">
        <v>24</v>
      </c>
      <c r="V1732" s="58">
        <v>24</v>
      </c>
      <c r="W1732" s="58">
        <v>24</v>
      </c>
      <c r="X1732" s="58">
        <v>24</v>
      </c>
      <c r="Y1732" s="58">
        <v>24</v>
      </c>
      <c r="Z1732" s="58">
        <v>24</v>
      </c>
      <c r="AA1732" s="58">
        <v>24</v>
      </c>
      <c r="AB1732" s="58">
        <v>24</v>
      </c>
      <c r="AC1732" s="58">
        <v>24</v>
      </c>
      <c r="AD1732" s="58">
        <v>26.7</v>
      </c>
      <c r="AE1732" s="58">
        <v>26.7</v>
      </c>
      <c r="AF1732" s="58" t="s">
        <v>3304</v>
      </c>
    </row>
    <row r="1733" spans="1:32">
      <c r="A1733" s="58" t="s">
        <v>2607</v>
      </c>
      <c r="B1733" s="58" t="s">
        <v>1913</v>
      </c>
      <c r="C1733" s="58" t="s">
        <v>1914</v>
      </c>
      <c r="D1733" s="58" t="s">
        <v>1917</v>
      </c>
      <c r="E1733" s="64">
        <v>41640</v>
      </c>
      <c r="F1733" s="64">
        <v>42004</v>
      </c>
      <c r="G1733" s="58" t="s">
        <v>1898</v>
      </c>
      <c r="H1733" s="58">
        <v>26.7</v>
      </c>
      <c r="I1733" s="58"/>
      <c r="J1733" s="58"/>
      <c r="K1733" s="58"/>
      <c r="L1733" s="58"/>
      <c r="M1733" s="58"/>
      <c r="N1733" s="58"/>
      <c r="O1733" s="58"/>
      <c r="P1733" s="58"/>
      <c r="Q1733" s="58"/>
      <c r="R1733" s="58"/>
      <c r="S1733" s="58"/>
      <c r="T1733" s="58"/>
      <c r="U1733" s="58"/>
      <c r="V1733" s="58"/>
      <c r="W1733" s="58"/>
      <c r="X1733" s="58"/>
      <c r="Y1733" s="58"/>
      <c r="Z1733" s="58"/>
      <c r="AA1733" s="58"/>
      <c r="AB1733" s="58"/>
      <c r="AC1733" s="58"/>
      <c r="AD1733" s="58"/>
      <c r="AE1733" s="58"/>
      <c r="AF1733" s="58" t="s">
        <v>3304</v>
      </c>
    </row>
    <row r="1734" spans="1:32">
      <c r="A1734" s="58" t="s">
        <v>2607</v>
      </c>
      <c r="B1734" s="58" t="s">
        <v>1913</v>
      </c>
      <c r="C1734" s="58" t="s">
        <v>1914</v>
      </c>
      <c r="D1734" s="58" t="s">
        <v>1905</v>
      </c>
      <c r="E1734" s="64">
        <v>41640</v>
      </c>
      <c r="F1734" s="64">
        <v>42004</v>
      </c>
      <c r="G1734" s="58" t="s">
        <v>1903</v>
      </c>
      <c r="H1734" s="58">
        <v>26.7</v>
      </c>
      <c r="I1734" s="58">
        <v>26.7</v>
      </c>
      <c r="J1734" s="58">
        <v>26.7</v>
      </c>
      <c r="K1734" s="58">
        <v>26.7</v>
      </c>
      <c r="L1734" s="58">
        <v>26.7</v>
      </c>
      <c r="M1734" s="58">
        <v>25.7</v>
      </c>
      <c r="N1734" s="58">
        <v>25</v>
      </c>
      <c r="O1734" s="58">
        <v>24</v>
      </c>
      <c r="P1734" s="58">
        <v>24</v>
      </c>
      <c r="Q1734" s="58">
        <v>24</v>
      </c>
      <c r="R1734" s="58">
        <v>24</v>
      </c>
      <c r="S1734" s="58">
        <v>24</v>
      </c>
      <c r="T1734" s="58">
        <v>24</v>
      </c>
      <c r="U1734" s="58">
        <v>24</v>
      </c>
      <c r="V1734" s="58">
        <v>24</v>
      </c>
      <c r="W1734" s="58">
        <v>24</v>
      </c>
      <c r="X1734" s="58">
        <v>24</v>
      </c>
      <c r="Y1734" s="58">
        <v>24</v>
      </c>
      <c r="Z1734" s="58">
        <v>24</v>
      </c>
      <c r="AA1734" s="58">
        <v>24</v>
      </c>
      <c r="AB1734" s="58">
        <v>24</v>
      </c>
      <c r="AC1734" s="58">
        <v>24</v>
      </c>
      <c r="AD1734" s="58">
        <v>26.7</v>
      </c>
      <c r="AE1734" s="58">
        <v>26.7</v>
      </c>
      <c r="AF1734" s="58" t="s">
        <v>3304</v>
      </c>
    </row>
    <row r="1735" spans="1:32">
      <c r="A1735" s="58" t="s">
        <v>2607</v>
      </c>
      <c r="B1735" s="58" t="s">
        <v>1913</v>
      </c>
      <c r="C1735" s="58" t="s">
        <v>1914</v>
      </c>
      <c r="D1735" s="58" t="s">
        <v>1908</v>
      </c>
      <c r="E1735" s="64">
        <v>41640</v>
      </c>
      <c r="F1735" s="64">
        <v>42004</v>
      </c>
      <c r="G1735" s="58" t="s">
        <v>1903</v>
      </c>
      <c r="H1735" s="58">
        <v>26.7</v>
      </c>
      <c r="I1735" s="58">
        <v>26.7</v>
      </c>
      <c r="J1735" s="58">
        <v>26.7</v>
      </c>
      <c r="K1735" s="58">
        <v>26.7</v>
      </c>
      <c r="L1735" s="58">
        <v>26.7</v>
      </c>
      <c r="M1735" s="58">
        <v>25.7</v>
      </c>
      <c r="N1735" s="58">
        <v>25</v>
      </c>
      <c r="O1735" s="58">
        <v>24</v>
      </c>
      <c r="P1735" s="58">
        <v>24</v>
      </c>
      <c r="Q1735" s="58">
        <v>24</v>
      </c>
      <c r="R1735" s="58">
        <v>24</v>
      </c>
      <c r="S1735" s="58">
        <v>24</v>
      </c>
      <c r="T1735" s="58">
        <v>24</v>
      </c>
      <c r="U1735" s="58">
        <v>24</v>
      </c>
      <c r="V1735" s="58">
        <v>24</v>
      </c>
      <c r="W1735" s="58">
        <v>24</v>
      </c>
      <c r="X1735" s="58">
        <v>24</v>
      </c>
      <c r="Y1735" s="58">
        <v>26.7</v>
      </c>
      <c r="Z1735" s="58">
        <v>26.7</v>
      </c>
      <c r="AA1735" s="58">
        <v>26.7</v>
      </c>
      <c r="AB1735" s="58">
        <v>26.7</v>
      </c>
      <c r="AC1735" s="58">
        <v>26.7</v>
      </c>
      <c r="AD1735" s="58">
        <v>26.7</v>
      </c>
      <c r="AE1735" s="58">
        <v>26.7</v>
      </c>
      <c r="AF1735" s="58" t="s">
        <v>3304</v>
      </c>
    </row>
    <row r="1736" spans="1:32">
      <c r="A1736" s="58" t="s">
        <v>2607</v>
      </c>
      <c r="B1736" s="58" t="s">
        <v>1913</v>
      </c>
      <c r="C1736" s="58" t="s">
        <v>1914</v>
      </c>
      <c r="D1736" s="58" t="s">
        <v>1966</v>
      </c>
      <c r="E1736" s="64">
        <v>41640</v>
      </c>
      <c r="F1736" s="64">
        <v>42004</v>
      </c>
      <c r="G1736" s="58" t="s">
        <v>1903</v>
      </c>
      <c r="H1736" s="58">
        <v>26.7</v>
      </c>
      <c r="I1736" s="58">
        <v>26.7</v>
      </c>
      <c r="J1736" s="58">
        <v>26.7</v>
      </c>
      <c r="K1736" s="58">
        <v>26.7</v>
      </c>
      <c r="L1736" s="58">
        <v>26.7</v>
      </c>
      <c r="M1736" s="58">
        <v>25.6</v>
      </c>
      <c r="N1736" s="58">
        <v>25</v>
      </c>
      <c r="O1736" s="58">
        <v>24</v>
      </c>
      <c r="P1736" s="58">
        <v>24</v>
      </c>
      <c r="Q1736" s="58">
        <v>24</v>
      </c>
      <c r="R1736" s="58">
        <v>24</v>
      </c>
      <c r="S1736" s="58">
        <v>24</v>
      </c>
      <c r="T1736" s="58">
        <v>24</v>
      </c>
      <c r="U1736" s="58">
        <v>24</v>
      </c>
      <c r="V1736" s="58">
        <v>24</v>
      </c>
      <c r="W1736" s="58">
        <v>24</v>
      </c>
      <c r="X1736" s="58">
        <v>24</v>
      </c>
      <c r="Y1736" s="58">
        <v>24</v>
      </c>
      <c r="Z1736" s="58">
        <v>24</v>
      </c>
      <c r="AA1736" s="58">
        <v>24</v>
      </c>
      <c r="AB1736" s="58">
        <v>24</v>
      </c>
      <c r="AC1736" s="58">
        <v>24</v>
      </c>
      <c r="AD1736" s="58">
        <v>26.7</v>
      </c>
      <c r="AE1736" s="58">
        <v>26.7</v>
      </c>
      <c r="AF1736" s="58" t="s">
        <v>3304</v>
      </c>
    </row>
    <row r="1737" spans="1:32">
      <c r="A1737" s="58" t="s">
        <v>2608</v>
      </c>
      <c r="B1737" s="58" t="s">
        <v>1916</v>
      </c>
      <c r="C1737" s="58" t="s">
        <v>1900</v>
      </c>
      <c r="D1737" s="58" t="s">
        <v>1911</v>
      </c>
      <c r="E1737" s="64">
        <v>41640</v>
      </c>
      <c r="F1737" s="64">
        <v>42004</v>
      </c>
      <c r="G1737" s="58" t="s">
        <v>1898</v>
      </c>
      <c r="H1737" s="58">
        <v>0.5</v>
      </c>
      <c r="I1737" s="58"/>
      <c r="J1737" s="58"/>
      <c r="K1737" s="58"/>
      <c r="L1737" s="58"/>
      <c r="M1737" s="58"/>
      <c r="N1737" s="58"/>
      <c r="O1737" s="58"/>
      <c r="P1737" s="58"/>
      <c r="Q1737" s="58"/>
      <c r="R1737" s="58"/>
      <c r="S1737" s="58"/>
      <c r="T1737" s="58"/>
      <c r="U1737" s="58"/>
      <c r="V1737" s="58"/>
      <c r="W1737" s="58"/>
      <c r="X1737" s="58"/>
      <c r="Y1737" s="58"/>
      <c r="Z1737" s="58"/>
      <c r="AA1737" s="58"/>
      <c r="AB1737" s="58"/>
      <c r="AC1737" s="58"/>
      <c r="AD1737" s="58"/>
      <c r="AE1737" s="58"/>
      <c r="AF1737" s="58" t="s">
        <v>3304</v>
      </c>
    </row>
    <row r="1738" spans="1:32">
      <c r="A1738" s="58" t="s">
        <v>2608</v>
      </c>
      <c r="B1738" s="58" t="s">
        <v>1916</v>
      </c>
      <c r="C1738" s="58" t="s">
        <v>1900</v>
      </c>
      <c r="D1738" s="58" t="s">
        <v>1904</v>
      </c>
      <c r="E1738" s="64">
        <v>41640</v>
      </c>
      <c r="F1738" s="64">
        <v>42004</v>
      </c>
      <c r="G1738" s="58" t="s">
        <v>1898</v>
      </c>
      <c r="H1738" s="58">
        <v>1</v>
      </c>
      <c r="I1738" s="58"/>
      <c r="J1738" s="58"/>
      <c r="K1738" s="58"/>
      <c r="L1738" s="58"/>
      <c r="M1738" s="58"/>
      <c r="N1738" s="58"/>
      <c r="O1738" s="58"/>
      <c r="P1738" s="58"/>
      <c r="Q1738" s="58"/>
      <c r="R1738" s="58"/>
      <c r="S1738" s="58"/>
      <c r="T1738" s="58"/>
      <c r="U1738" s="58"/>
      <c r="V1738" s="58"/>
      <c r="W1738" s="58"/>
      <c r="X1738" s="58"/>
      <c r="Y1738" s="58"/>
      <c r="Z1738" s="58"/>
      <c r="AA1738" s="58"/>
      <c r="AB1738" s="58"/>
      <c r="AC1738" s="58"/>
      <c r="AD1738" s="58"/>
      <c r="AE1738" s="58"/>
      <c r="AF1738" s="58" t="s">
        <v>3304</v>
      </c>
    </row>
    <row r="1739" spans="1:32">
      <c r="A1739" s="58" t="s">
        <v>2608</v>
      </c>
      <c r="B1739" s="58" t="s">
        <v>1916</v>
      </c>
      <c r="C1739" s="58" t="s">
        <v>1900</v>
      </c>
      <c r="D1739" s="58" t="s">
        <v>1918</v>
      </c>
      <c r="E1739" s="64">
        <v>41913</v>
      </c>
      <c r="F1739" s="64">
        <v>42004</v>
      </c>
      <c r="G1739" s="58" t="s">
        <v>1898</v>
      </c>
      <c r="H1739" s="58">
        <v>1</v>
      </c>
      <c r="I1739" s="58"/>
      <c r="J1739" s="58"/>
      <c r="K1739" s="58"/>
      <c r="L1739" s="58"/>
      <c r="M1739" s="58"/>
      <c r="N1739" s="58"/>
      <c r="O1739" s="58"/>
      <c r="P1739" s="58"/>
      <c r="Q1739" s="58"/>
      <c r="R1739" s="58"/>
      <c r="S1739" s="58"/>
      <c r="T1739" s="58"/>
      <c r="U1739" s="58"/>
      <c r="V1739" s="58"/>
      <c r="W1739" s="58"/>
      <c r="X1739" s="58"/>
      <c r="Y1739" s="58"/>
      <c r="Z1739" s="58"/>
      <c r="AA1739" s="58"/>
      <c r="AB1739" s="58"/>
      <c r="AC1739" s="58"/>
      <c r="AD1739" s="58"/>
      <c r="AE1739" s="58"/>
      <c r="AF1739" s="58" t="s">
        <v>3304</v>
      </c>
    </row>
    <row r="1740" spans="1:32">
      <c r="A1740" s="58" t="s">
        <v>2608</v>
      </c>
      <c r="B1740" s="58" t="s">
        <v>1916</v>
      </c>
      <c r="C1740" s="58" t="s">
        <v>1900</v>
      </c>
      <c r="D1740" s="58" t="s">
        <v>1918</v>
      </c>
      <c r="E1740" s="64">
        <v>41640</v>
      </c>
      <c r="F1740" s="64">
        <v>41759</v>
      </c>
      <c r="G1740" s="58" t="s">
        <v>1898</v>
      </c>
      <c r="H1740" s="58">
        <v>1</v>
      </c>
      <c r="I1740" s="58"/>
      <c r="J1740" s="58"/>
      <c r="K1740" s="58"/>
      <c r="L1740" s="58"/>
      <c r="M1740" s="58"/>
      <c r="N1740" s="58"/>
      <c r="O1740" s="58"/>
      <c r="P1740" s="58"/>
      <c r="Q1740" s="58"/>
      <c r="R1740" s="58"/>
      <c r="S1740" s="58"/>
      <c r="T1740" s="58"/>
      <c r="U1740" s="58"/>
      <c r="V1740" s="58"/>
      <c r="W1740" s="58"/>
      <c r="X1740" s="58"/>
      <c r="Y1740" s="58"/>
      <c r="Z1740" s="58"/>
      <c r="AA1740" s="58"/>
      <c r="AB1740" s="58"/>
      <c r="AC1740" s="58"/>
      <c r="AD1740" s="58"/>
      <c r="AE1740" s="58"/>
      <c r="AF1740" s="58" t="s">
        <v>3304</v>
      </c>
    </row>
    <row r="1741" spans="1:32">
      <c r="A1741" s="58" t="s">
        <v>2609</v>
      </c>
      <c r="B1741" s="58" t="s">
        <v>1896</v>
      </c>
      <c r="C1741" s="58" t="s">
        <v>1914</v>
      </c>
      <c r="D1741" s="58" t="s">
        <v>1897</v>
      </c>
      <c r="E1741" s="64">
        <v>41640</v>
      </c>
      <c r="F1741" s="64">
        <v>42004</v>
      </c>
      <c r="G1741" s="58" t="s">
        <v>1898</v>
      </c>
      <c r="H1741" s="58">
        <v>12.8</v>
      </c>
      <c r="I1741" s="58"/>
      <c r="J1741" s="58"/>
      <c r="K1741" s="58"/>
      <c r="L1741" s="58"/>
      <c r="M1741" s="58"/>
      <c r="N1741" s="58"/>
      <c r="O1741" s="58"/>
      <c r="P1741" s="58"/>
      <c r="Q1741" s="58"/>
      <c r="R1741" s="58"/>
      <c r="S1741" s="58"/>
      <c r="T1741" s="58"/>
      <c r="U1741" s="58"/>
      <c r="V1741" s="58"/>
      <c r="W1741" s="58"/>
      <c r="X1741" s="58"/>
      <c r="Y1741" s="58"/>
      <c r="Z1741" s="58"/>
      <c r="AA1741" s="58"/>
      <c r="AB1741" s="58"/>
      <c r="AC1741" s="58"/>
      <c r="AD1741" s="58"/>
      <c r="AE1741" s="58"/>
      <c r="AF1741" s="58" t="s">
        <v>3304</v>
      </c>
    </row>
    <row r="1742" spans="1:32">
      <c r="A1742" s="58" t="s">
        <v>2610</v>
      </c>
      <c r="B1742" s="58" t="s">
        <v>1896</v>
      </c>
      <c r="D1742" s="58" t="s">
        <v>1897</v>
      </c>
      <c r="E1742" s="64">
        <v>41640</v>
      </c>
      <c r="F1742" s="64">
        <v>42004</v>
      </c>
      <c r="G1742" s="58" t="s">
        <v>1898</v>
      </c>
      <c r="H1742" s="58">
        <v>1</v>
      </c>
      <c r="I1742" s="58"/>
      <c r="J1742" s="58"/>
      <c r="K1742" s="58"/>
      <c r="L1742" s="58"/>
      <c r="M1742" s="58"/>
      <c r="N1742" s="58"/>
      <c r="O1742" s="58"/>
      <c r="P1742" s="58"/>
      <c r="Q1742" s="58"/>
      <c r="R1742" s="58"/>
      <c r="S1742" s="58"/>
      <c r="T1742" s="58"/>
      <c r="U1742" s="58"/>
      <c r="V1742" s="58"/>
      <c r="W1742" s="58"/>
      <c r="X1742" s="58"/>
      <c r="Y1742" s="58"/>
      <c r="Z1742" s="58"/>
      <c r="AA1742" s="58"/>
      <c r="AB1742" s="58"/>
      <c r="AC1742" s="58"/>
      <c r="AD1742" s="58"/>
      <c r="AE1742" s="58"/>
      <c r="AF1742" s="58" t="s">
        <v>3304</v>
      </c>
    </row>
    <row r="1743" spans="1:32">
      <c r="A1743" s="58" t="s">
        <v>2611</v>
      </c>
      <c r="B1743" s="58" t="s">
        <v>1896</v>
      </c>
      <c r="D1743" s="58" t="s">
        <v>1897</v>
      </c>
      <c r="E1743" s="64">
        <v>41640</v>
      </c>
      <c r="F1743" s="64">
        <v>42004</v>
      </c>
      <c r="G1743" s="58" t="s">
        <v>1898</v>
      </c>
      <c r="H1743" s="58">
        <v>0.05</v>
      </c>
      <c r="I1743" s="58"/>
      <c r="J1743" s="58"/>
      <c r="K1743" s="58"/>
      <c r="L1743" s="58"/>
      <c r="M1743" s="58"/>
      <c r="N1743" s="58"/>
      <c r="O1743" s="58"/>
      <c r="P1743" s="58"/>
      <c r="Q1743" s="58"/>
      <c r="R1743" s="58"/>
      <c r="S1743" s="58"/>
      <c r="T1743" s="58"/>
      <c r="U1743" s="58"/>
      <c r="V1743" s="58"/>
      <c r="W1743" s="58"/>
      <c r="X1743" s="58"/>
      <c r="Y1743" s="58"/>
      <c r="Z1743" s="58"/>
      <c r="AA1743" s="58"/>
      <c r="AB1743" s="58"/>
      <c r="AC1743" s="58"/>
      <c r="AD1743" s="58"/>
      <c r="AE1743" s="58"/>
      <c r="AF1743" s="58" t="s">
        <v>3304</v>
      </c>
    </row>
    <row r="1744" spans="1:32">
      <c r="A1744" s="58" t="s">
        <v>2612</v>
      </c>
      <c r="B1744" s="58" t="s">
        <v>1896</v>
      </c>
      <c r="D1744" s="58" t="s">
        <v>1897</v>
      </c>
      <c r="E1744" s="64">
        <v>41640</v>
      </c>
      <c r="F1744" s="64">
        <v>42004</v>
      </c>
      <c r="G1744" s="58" t="s">
        <v>1898</v>
      </c>
      <c r="H1744" s="58">
        <v>0.2</v>
      </c>
      <c r="I1744" s="58"/>
      <c r="J1744" s="58"/>
      <c r="K1744" s="58"/>
      <c r="L1744" s="58"/>
      <c r="M1744" s="58"/>
      <c r="N1744" s="58"/>
      <c r="O1744" s="58"/>
      <c r="P1744" s="58"/>
      <c r="Q1744" s="58"/>
      <c r="R1744" s="58"/>
      <c r="S1744" s="58"/>
      <c r="T1744" s="58"/>
      <c r="U1744" s="58"/>
      <c r="V1744" s="58"/>
      <c r="W1744" s="58"/>
      <c r="X1744" s="58"/>
      <c r="Y1744" s="58"/>
      <c r="Z1744" s="58"/>
      <c r="AA1744" s="58"/>
      <c r="AB1744" s="58"/>
      <c r="AC1744" s="58"/>
      <c r="AD1744" s="58"/>
      <c r="AE1744" s="58"/>
      <c r="AF1744" s="58" t="s">
        <v>3304</v>
      </c>
    </row>
    <row r="1745" spans="1:32">
      <c r="A1745" s="58" t="s">
        <v>2613</v>
      </c>
      <c r="B1745" s="58" t="s">
        <v>1896</v>
      </c>
      <c r="C1745" s="58" t="s">
        <v>1914</v>
      </c>
      <c r="D1745" s="58" t="s">
        <v>1897</v>
      </c>
      <c r="E1745" s="64">
        <v>41640</v>
      </c>
      <c r="F1745" s="64">
        <v>42004</v>
      </c>
      <c r="G1745" s="58" t="s">
        <v>1898</v>
      </c>
      <c r="H1745" s="58">
        <v>60</v>
      </c>
      <c r="I1745" s="58"/>
      <c r="J1745" s="58"/>
      <c r="K1745" s="58"/>
      <c r="L1745" s="58"/>
      <c r="M1745" s="58"/>
      <c r="N1745" s="58"/>
      <c r="O1745" s="58"/>
      <c r="P1745" s="58"/>
      <c r="Q1745" s="58"/>
      <c r="R1745" s="58"/>
      <c r="S1745" s="58"/>
      <c r="T1745" s="58"/>
      <c r="U1745" s="58"/>
      <c r="V1745" s="58"/>
      <c r="W1745" s="58"/>
      <c r="X1745" s="58"/>
      <c r="Y1745" s="58"/>
      <c r="Z1745" s="58"/>
      <c r="AA1745" s="58"/>
      <c r="AB1745" s="58"/>
      <c r="AC1745" s="58"/>
      <c r="AD1745" s="58"/>
      <c r="AE1745" s="58"/>
      <c r="AF1745" s="58" t="s">
        <v>3304</v>
      </c>
    </row>
    <row r="1746" spans="1:32">
      <c r="A1746" s="58" t="s">
        <v>2614</v>
      </c>
      <c r="B1746" s="58" t="s">
        <v>1896</v>
      </c>
      <c r="C1746" s="58" t="s">
        <v>1914</v>
      </c>
      <c r="D1746" s="58" t="s">
        <v>1897</v>
      </c>
      <c r="E1746" s="64">
        <v>41640</v>
      </c>
      <c r="F1746" s="64">
        <v>42004</v>
      </c>
      <c r="G1746" s="58" t="s">
        <v>1898</v>
      </c>
      <c r="H1746" s="58">
        <v>55</v>
      </c>
      <c r="I1746" s="58"/>
      <c r="J1746" s="58"/>
      <c r="K1746" s="58"/>
      <c r="L1746" s="58"/>
      <c r="M1746" s="58"/>
      <c r="N1746" s="58"/>
      <c r="O1746" s="58"/>
      <c r="P1746" s="58"/>
      <c r="Q1746" s="58"/>
      <c r="R1746" s="58"/>
      <c r="S1746" s="58"/>
      <c r="T1746" s="58"/>
      <c r="U1746" s="58"/>
      <c r="V1746" s="58"/>
      <c r="W1746" s="58"/>
      <c r="X1746" s="58"/>
      <c r="Y1746" s="58"/>
      <c r="Z1746" s="58"/>
      <c r="AA1746" s="58"/>
      <c r="AB1746" s="58"/>
      <c r="AC1746" s="58"/>
      <c r="AD1746" s="58"/>
      <c r="AE1746" s="58"/>
      <c r="AF1746" s="58" t="s">
        <v>3304</v>
      </c>
    </row>
    <row r="1747" spans="1:32">
      <c r="A1747" s="58" t="s">
        <v>2615</v>
      </c>
      <c r="B1747" s="58" t="s">
        <v>1896</v>
      </c>
      <c r="D1747" s="58" t="s">
        <v>1897</v>
      </c>
      <c r="E1747" s="64">
        <v>41640</v>
      </c>
      <c r="F1747" s="64">
        <v>42004</v>
      </c>
      <c r="G1747" s="58" t="s">
        <v>1898</v>
      </c>
      <c r="H1747" s="58">
        <v>0.05</v>
      </c>
      <c r="I1747" s="58"/>
      <c r="J1747" s="58"/>
      <c r="K1747" s="58"/>
      <c r="L1747" s="58"/>
      <c r="M1747" s="58"/>
      <c r="N1747" s="58"/>
      <c r="O1747" s="58"/>
      <c r="P1747" s="58"/>
      <c r="Q1747" s="58"/>
      <c r="R1747" s="58"/>
      <c r="S1747" s="58"/>
      <c r="T1747" s="58"/>
      <c r="U1747" s="58"/>
      <c r="V1747" s="58"/>
      <c r="W1747" s="58"/>
      <c r="X1747" s="58"/>
      <c r="Y1747" s="58"/>
      <c r="Z1747" s="58"/>
      <c r="AA1747" s="58"/>
      <c r="AB1747" s="58"/>
      <c r="AC1747" s="58"/>
      <c r="AD1747" s="58"/>
      <c r="AE1747" s="58"/>
      <c r="AF1747" s="58" t="s">
        <v>3304</v>
      </c>
    </row>
    <row r="1748" spans="1:32">
      <c r="A1748" s="58" t="s">
        <v>2616</v>
      </c>
      <c r="B1748" s="58" t="s">
        <v>1896</v>
      </c>
      <c r="D1748" s="58" t="s">
        <v>1897</v>
      </c>
      <c r="E1748" s="64">
        <v>41640</v>
      </c>
      <c r="F1748" s="64">
        <v>42004</v>
      </c>
      <c r="G1748" s="58" t="s">
        <v>1898</v>
      </c>
      <c r="H1748" s="58">
        <v>0.2</v>
      </c>
      <c r="I1748" s="58"/>
      <c r="J1748" s="58"/>
      <c r="K1748" s="58"/>
      <c r="L1748" s="58"/>
      <c r="M1748" s="58"/>
      <c r="N1748" s="58"/>
      <c r="O1748" s="58"/>
      <c r="P1748" s="58"/>
      <c r="Q1748" s="58"/>
      <c r="R1748" s="58"/>
      <c r="S1748" s="58"/>
      <c r="T1748" s="58"/>
      <c r="U1748" s="58"/>
      <c r="V1748" s="58"/>
      <c r="W1748" s="58"/>
      <c r="X1748" s="58"/>
      <c r="Y1748" s="58"/>
      <c r="Z1748" s="58"/>
      <c r="AA1748" s="58"/>
      <c r="AB1748" s="58"/>
      <c r="AC1748" s="58"/>
      <c r="AD1748" s="58"/>
      <c r="AE1748" s="58"/>
      <c r="AF1748" s="58" t="s">
        <v>3304</v>
      </c>
    </row>
    <row r="1749" spans="1:32">
      <c r="A1749" s="58" t="s">
        <v>2617</v>
      </c>
      <c r="B1749" s="58" t="s">
        <v>1896</v>
      </c>
      <c r="C1749" s="58" t="s">
        <v>1914</v>
      </c>
      <c r="D1749" s="58" t="s">
        <v>1897</v>
      </c>
      <c r="E1749" s="64">
        <v>41640</v>
      </c>
      <c r="F1749" s="64">
        <v>42004</v>
      </c>
      <c r="G1749" s="58" t="s">
        <v>1898</v>
      </c>
      <c r="H1749" s="58">
        <v>60</v>
      </c>
      <c r="I1749" s="58"/>
      <c r="J1749" s="58"/>
      <c r="K1749" s="58"/>
      <c r="L1749" s="58"/>
      <c r="M1749" s="58"/>
      <c r="N1749" s="58"/>
      <c r="O1749" s="58"/>
      <c r="P1749" s="58"/>
      <c r="Q1749" s="58"/>
      <c r="R1749" s="58"/>
      <c r="S1749" s="58"/>
      <c r="T1749" s="58"/>
      <c r="U1749" s="58"/>
      <c r="V1749" s="58"/>
      <c r="W1749" s="58"/>
      <c r="X1749" s="58"/>
      <c r="Y1749" s="58"/>
      <c r="Z1749" s="58"/>
      <c r="AA1749" s="58"/>
      <c r="AB1749" s="58"/>
      <c r="AC1749" s="58"/>
      <c r="AD1749" s="58"/>
      <c r="AE1749" s="58"/>
      <c r="AF1749" s="58" t="s">
        <v>3304</v>
      </c>
    </row>
    <row r="1750" spans="1:32">
      <c r="A1750" s="58" t="s">
        <v>2618</v>
      </c>
      <c r="B1750" s="58" t="s">
        <v>1896</v>
      </c>
      <c r="C1750" s="58" t="s">
        <v>1914</v>
      </c>
      <c r="D1750" s="58" t="s">
        <v>1897</v>
      </c>
      <c r="E1750" s="64">
        <v>41640</v>
      </c>
      <c r="F1750" s="64">
        <v>42004</v>
      </c>
      <c r="G1750" s="58" t="s">
        <v>1898</v>
      </c>
      <c r="H1750" s="58">
        <v>55</v>
      </c>
      <c r="I1750" s="58"/>
      <c r="J1750" s="58"/>
      <c r="K1750" s="58"/>
      <c r="L1750" s="58"/>
      <c r="M1750" s="58"/>
      <c r="N1750" s="58"/>
      <c r="O1750" s="58"/>
      <c r="P1750" s="58"/>
      <c r="Q1750" s="58"/>
      <c r="R1750" s="58"/>
      <c r="S1750" s="58"/>
      <c r="T1750" s="58"/>
      <c r="U1750" s="58"/>
      <c r="V1750" s="58"/>
      <c r="W1750" s="58"/>
      <c r="X1750" s="58"/>
      <c r="Y1750" s="58"/>
      <c r="Z1750" s="58"/>
      <c r="AA1750" s="58"/>
      <c r="AB1750" s="58"/>
      <c r="AC1750" s="58"/>
      <c r="AD1750" s="58"/>
      <c r="AE1750" s="58"/>
      <c r="AF1750" s="58" t="s">
        <v>3304</v>
      </c>
    </row>
    <row r="1751" spans="1:32">
      <c r="A1751" s="58" t="s">
        <v>2619</v>
      </c>
      <c r="B1751" s="58" t="s">
        <v>1896</v>
      </c>
      <c r="D1751" s="58" t="s">
        <v>1897</v>
      </c>
      <c r="E1751" s="64">
        <v>41640</v>
      </c>
      <c r="F1751" s="64">
        <v>42004</v>
      </c>
      <c r="G1751" s="58" t="s">
        <v>1898</v>
      </c>
      <c r="H1751" s="58">
        <v>0.05</v>
      </c>
      <c r="I1751" s="58"/>
      <c r="J1751" s="58"/>
      <c r="K1751" s="58"/>
      <c r="L1751" s="58"/>
      <c r="M1751" s="58"/>
      <c r="N1751" s="58"/>
      <c r="O1751" s="58"/>
      <c r="P1751" s="58"/>
      <c r="Q1751" s="58"/>
      <c r="R1751" s="58"/>
      <c r="S1751" s="58"/>
      <c r="T1751" s="58"/>
      <c r="U1751" s="58"/>
      <c r="V1751" s="58"/>
      <c r="W1751" s="58"/>
      <c r="X1751" s="58"/>
      <c r="Y1751" s="58"/>
      <c r="Z1751" s="58"/>
      <c r="AA1751" s="58"/>
      <c r="AB1751" s="58"/>
      <c r="AC1751" s="58"/>
      <c r="AD1751" s="58"/>
      <c r="AE1751" s="58"/>
      <c r="AF1751" s="58" t="s">
        <v>3304</v>
      </c>
    </row>
    <row r="1752" spans="1:32">
      <c r="A1752" s="58" t="s">
        <v>2620</v>
      </c>
      <c r="B1752" s="58" t="s">
        <v>1896</v>
      </c>
      <c r="D1752" s="58" t="s">
        <v>1897</v>
      </c>
      <c r="E1752" s="64">
        <v>41640</v>
      </c>
      <c r="F1752" s="64">
        <v>42004</v>
      </c>
      <c r="G1752" s="58" t="s">
        <v>1898</v>
      </c>
      <c r="H1752" s="58">
        <v>0.2</v>
      </c>
      <c r="I1752" s="58"/>
      <c r="J1752" s="58"/>
      <c r="K1752" s="58"/>
      <c r="L1752" s="58"/>
      <c r="M1752" s="58"/>
      <c r="N1752" s="58"/>
      <c r="O1752" s="58"/>
      <c r="P1752" s="58"/>
      <c r="Q1752" s="58"/>
      <c r="R1752" s="58"/>
      <c r="S1752" s="58"/>
      <c r="T1752" s="58"/>
      <c r="U1752" s="58"/>
      <c r="V1752" s="58"/>
      <c r="W1752" s="58"/>
      <c r="X1752" s="58"/>
      <c r="Y1752" s="58"/>
      <c r="Z1752" s="58"/>
      <c r="AA1752" s="58"/>
      <c r="AB1752" s="58"/>
      <c r="AC1752" s="58"/>
      <c r="AD1752" s="58"/>
      <c r="AE1752" s="58"/>
      <c r="AF1752" s="58" t="s">
        <v>3304</v>
      </c>
    </row>
    <row r="1753" spans="1:32">
      <c r="A1753" s="58" t="s">
        <v>2621</v>
      </c>
      <c r="B1753" s="58" t="s">
        <v>1896</v>
      </c>
      <c r="C1753" s="58" t="s">
        <v>1914</v>
      </c>
      <c r="D1753" s="58" t="s">
        <v>1897</v>
      </c>
      <c r="E1753" s="64">
        <v>41640</v>
      </c>
      <c r="F1753" s="64">
        <v>42004</v>
      </c>
      <c r="G1753" s="58" t="s">
        <v>1898</v>
      </c>
      <c r="H1753" s="58">
        <v>60</v>
      </c>
      <c r="I1753" s="58"/>
      <c r="J1753" s="58"/>
      <c r="K1753" s="58"/>
      <c r="L1753" s="58"/>
      <c r="M1753" s="58"/>
      <c r="N1753" s="58"/>
      <c r="O1753" s="58"/>
      <c r="P1753" s="58"/>
      <c r="Q1753" s="58"/>
      <c r="R1753" s="58"/>
      <c r="S1753" s="58"/>
      <c r="T1753" s="58"/>
      <c r="U1753" s="58"/>
      <c r="V1753" s="58"/>
      <c r="W1753" s="58"/>
      <c r="X1753" s="58"/>
      <c r="Y1753" s="58"/>
      <c r="Z1753" s="58"/>
      <c r="AA1753" s="58"/>
      <c r="AB1753" s="58"/>
      <c r="AC1753" s="58"/>
      <c r="AD1753" s="58"/>
      <c r="AE1753" s="58"/>
      <c r="AF1753" s="58" t="s">
        <v>3304</v>
      </c>
    </row>
    <row r="1754" spans="1:32">
      <c r="A1754" s="58" t="s">
        <v>2622</v>
      </c>
      <c r="B1754" s="58" t="s">
        <v>1896</v>
      </c>
      <c r="C1754" s="58" t="s">
        <v>1914</v>
      </c>
      <c r="D1754" s="58" t="s">
        <v>1897</v>
      </c>
      <c r="E1754" s="64">
        <v>41640</v>
      </c>
      <c r="F1754" s="64">
        <v>42004</v>
      </c>
      <c r="G1754" s="58" t="s">
        <v>1898</v>
      </c>
      <c r="H1754" s="58">
        <v>55</v>
      </c>
      <c r="I1754" s="58"/>
      <c r="J1754" s="58"/>
      <c r="K1754" s="58"/>
      <c r="L1754" s="58"/>
      <c r="M1754" s="58"/>
      <c r="N1754" s="58"/>
      <c r="O1754" s="58"/>
      <c r="P1754" s="58"/>
      <c r="Q1754" s="58"/>
      <c r="R1754" s="58"/>
      <c r="S1754" s="58"/>
      <c r="T1754" s="58"/>
      <c r="U1754" s="58"/>
      <c r="V1754" s="58"/>
      <c r="W1754" s="58"/>
      <c r="X1754" s="58"/>
      <c r="Y1754" s="58"/>
      <c r="Z1754" s="58"/>
      <c r="AA1754" s="58"/>
      <c r="AB1754" s="58"/>
      <c r="AC1754" s="58"/>
      <c r="AD1754" s="58"/>
      <c r="AE1754" s="58"/>
      <c r="AF1754" s="58" t="s">
        <v>3304</v>
      </c>
    </row>
    <row r="1755" spans="1:32">
      <c r="A1755" s="58" t="s">
        <v>2623</v>
      </c>
      <c r="B1755" s="58" t="s">
        <v>1896</v>
      </c>
      <c r="C1755" s="58" t="s">
        <v>1914</v>
      </c>
      <c r="D1755" s="58" t="s">
        <v>1897</v>
      </c>
      <c r="E1755" s="64">
        <v>41640</v>
      </c>
      <c r="F1755" s="64">
        <v>42004</v>
      </c>
      <c r="G1755" s="58" t="s">
        <v>1898</v>
      </c>
      <c r="H1755" s="58">
        <v>6.7</v>
      </c>
      <c r="I1755" s="58"/>
      <c r="J1755" s="58"/>
      <c r="K1755" s="58"/>
      <c r="L1755" s="58"/>
      <c r="M1755" s="58"/>
      <c r="N1755" s="58"/>
      <c r="O1755" s="58"/>
      <c r="P1755" s="58"/>
      <c r="Q1755" s="58"/>
      <c r="R1755" s="58"/>
      <c r="S1755" s="58"/>
      <c r="T1755" s="58"/>
      <c r="U1755" s="58"/>
      <c r="V1755" s="58"/>
      <c r="W1755" s="58"/>
      <c r="X1755" s="58"/>
      <c r="Y1755" s="58"/>
      <c r="Z1755" s="58"/>
      <c r="AA1755" s="58"/>
      <c r="AB1755" s="58"/>
      <c r="AC1755" s="58"/>
      <c r="AD1755" s="58"/>
      <c r="AE1755" s="58"/>
      <c r="AF1755" s="58" t="s">
        <v>3304</v>
      </c>
    </row>
    <row r="1756" spans="1:32">
      <c r="A1756" s="58" t="s">
        <v>2624</v>
      </c>
      <c r="B1756" s="58" t="s">
        <v>1896</v>
      </c>
      <c r="D1756" s="58" t="s">
        <v>1897</v>
      </c>
      <c r="E1756" s="64">
        <v>41640</v>
      </c>
      <c r="F1756" s="64">
        <v>42004</v>
      </c>
      <c r="G1756" s="58" t="s">
        <v>1898</v>
      </c>
      <c r="H1756" s="58">
        <v>4</v>
      </c>
      <c r="I1756" s="58"/>
      <c r="J1756" s="58"/>
      <c r="K1756" s="58"/>
      <c r="L1756" s="58"/>
      <c r="M1756" s="58"/>
      <c r="N1756" s="58"/>
      <c r="O1756" s="58"/>
      <c r="P1756" s="58"/>
      <c r="Q1756" s="58"/>
      <c r="R1756" s="58"/>
      <c r="S1756" s="58"/>
      <c r="T1756" s="58"/>
      <c r="U1756" s="58"/>
      <c r="V1756" s="58"/>
      <c r="W1756" s="58"/>
      <c r="X1756" s="58"/>
      <c r="Y1756" s="58"/>
      <c r="Z1756" s="58"/>
      <c r="AA1756" s="58"/>
      <c r="AB1756" s="58"/>
      <c r="AC1756" s="58"/>
      <c r="AD1756" s="58"/>
      <c r="AE1756" s="58"/>
      <c r="AF1756" s="58" t="s">
        <v>3304</v>
      </c>
    </row>
    <row r="1757" spans="1:32">
      <c r="A1757" s="58" t="s">
        <v>2625</v>
      </c>
      <c r="B1757" s="58" t="s">
        <v>0</v>
      </c>
      <c r="D1757" s="58" t="s">
        <v>1897</v>
      </c>
      <c r="E1757" s="64">
        <v>41640</v>
      </c>
      <c r="F1757" s="64">
        <v>42004</v>
      </c>
      <c r="G1757" s="58" t="s">
        <v>1898</v>
      </c>
      <c r="H1757" s="58">
        <v>1</v>
      </c>
      <c r="I1757" s="58"/>
      <c r="J1757" s="58"/>
      <c r="K1757" s="58"/>
      <c r="L1757" s="58"/>
      <c r="M1757" s="58"/>
      <c r="N1757" s="58"/>
      <c r="O1757" s="58"/>
      <c r="P1757" s="58"/>
      <c r="Q1757" s="58"/>
      <c r="R1757" s="58"/>
      <c r="S1757" s="58"/>
      <c r="T1757" s="58"/>
      <c r="U1757" s="58"/>
      <c r="V1757" s="58"/>
      <c r="W1757" s="58"/>
      <c r="X1757" s="58"/>
      <c r="Y1757" s="58"/>
      <c r="Z1757" s="58"/>
      <c r="AA1757" s="58"/>
      <c r="AB1757" s="58"/>
      <c r="AC1757" s="58"/>
      <c r="AD1757" s="58"/>
      <c r="AE1757" s="58"/>
      <c r="AF1757" s="58" t="s">
        <v>3304</v>
      </c>
    </row>
    <row r="1758" spans="1:32">
      <c r="A1758" s="58" t="s">
        <v>2626</v>
      </c>
      <c r="B1758" s="58" t="s">
        <v>0</v>
      </c>
      <c r="D1758" s="58" t="s">
        <v>1917</v>
      </c>
      <c r="E1758" s="64">
        <v>41640</v>
      </c>
      <c r="F1758" s="64">
        <v>42004</v>
      </c>
      <c r="G1758" s="58" t="s">
        <v>1898</v>
      </c>
      <c r="H1758" s="58">
        <v>0</v>
      </c>
      <c r="I1758" s="58"/>
      <c r="J1758" s="58"/>
      <c r="K1758" s="58"/>
      <c r="L1758" s="58"/>
      <c r="M1758" s="58"/>
      <c r="N1758" s="58"/>
      <c r="O1758" s="58"/>
      <c r="P1758" s="58"/>
      <c r="Q1758" s="58"/>
      <c r="R1758" s="58"/>
      <c r="S1758" s="58"/>
      <c r="T1758" s="58"/>
      <c r="U1758" s="58"/>
      <c r="V1758" s="58"/>
      <c r="W1758" s="58"/>
      <c r="X1758" s="58"/>
      <c r="Y1758" s="58"/>
      <c r="Z1758" s="58"/>
      <c r="AA1758" s="58"/>
      <c r="AB1758" s="58"/>
      <c r="AC1758" s="58"/>
      <c r="AD1758" s="58"/>
      <c r="AE1758" s="58"/>
      <c r="AF1758" s="58" t="s">
        <v>3304</v>
      </c>
    </row>
    <row r="1759" spans="1:32">
      <c r="A1759" s="58" t="s">
        <v>2626</v>
      </c>
      <c r="B1759" s="58" t="s">
        <v>0</v>
      </c>
      <c r="D1759" s="58" t="s">
        <v>1905</v>
      </c>
      <c r="E1759" s="64">
        <v>41640</v>
      </c>
      <c r="F1759" s="64">
        <v>42004</v>
      </c>
      <c r="G1759" s="58" t="s">
        <v>1898</v>
      </c>
      <c r="H1759" s="58">
        <v>0.69</v>
      </c>
      <c r="I1759" s="58"/>
      <c r="J1759" s="58"/>
      <c r="K1759" s="58"/>
      <c r="L1759" s="58"/>
      <c r="M1759" s="58"/>
      <c r="N1759" s="58"/>
      <c r="O1759" s="58"/>
      <c r="P1759" s="58"/>
      <c r="Q1759" s="58"/>
      <c r="R1759" s="58"/>
      <c r="S1759" s="58"/>
      <c r="T1759" s="58"/>
      <c r="U1759" s="58"/>
      <c r="V1759" s="58"/>
      <c r="W1759" s="58"/>
      <c r="X1759" s="58"/>
      <c r="Y1759" s="58"/>
      <c r="Z1759" s="58"/>
      <c r="AA1759" s="58"/>
      <c r="AB1759" s="58"/>
      <c r="AC1759" s="58"/>
      <c r="AD1759" s="58"/>
      <c r="AE1759" s="58"/>
      <c r="AF1759" s="58" t="s">
        <v>3304</v>
      </c>
    </row>
    <row r="1760" spans="1:32">
      <c r="A1760" s="58" t="s">
        <v>2626</v>
      </c>
      <c r="B1760" s="58" t="s">
        <v>0</v>
      </c>
      <c r="D1760" s="58" t="s">
        <v>1908</v>
      </c>
      <c r="E1760" s="64">
        <v>41640</v>
      </c>
      <c r="F1760" s="64">
        <v>42004</v>
      </c>
      <c r="G1760" s="58" t="s">
        <v>1903</v>
      </c>
      <c r="H1760" s="58">
        <v>0</v>
      </c>
      <c r="I1760" s="58">
        <v>0</v>
      </c>
      <c r="J1760" s="58">
        <v>0</v>
      </c>
      <c r="K1760" s="58">
        <v>0</v>
      </c>
      <c r="L1760" s="58">
        <v>0</v>
      </c>
      <c r="M1760" s="58">
        <v>0</v>
      </c>
      <c r="N1760" s="58">
        <v>0</v>
      </c>
      <c r="O1760" s="58">
        <v>0.16</v>
      </c>
      <c r="P1760" s="58">
        <v>0.14000000000000001</v>
      </c>
      <c r="Q1760" s="58">
        <v>0.21</v>
      </c>
      <c r="R1760" s="58">
        <v>0.18</v>
      </c>
      <c r="S1760" s="58">
        <v>0.25</v>
      </c>
      <c r="T1760" s="58">
        <v>0.21</v>
      </c>
      <c r="U1760" s="58">
        <v>0.13</v>
      </c>
      <c r="V1760" s="58">
        <v>0.08</v>
      </c>
      <c r="W1760" s="58">
        <v>0.04</v>
      </c>
      <c r="X1760" s="58">
        <v>0.05</v>
      </c>
      <c r="Y1760" s="58">
        <v>0.06</v>
      </c>
      <c r="Z1760" s="58">
        <v>0</v>
      </c>
      <c r="AA1760" s="58">
        <v>0</v>
      </c>
      <c r="AB1760" s="58">
        <v>0</v>
      </c>
      <c r="AC1760" s="58">
        <v>0</v>
      </c>
      <c r="AD1760" s="58">
        <v>0</v>
      </c>
      <c r="AE1760" s="58">
        <v>0</v>
      </c>
      <c r="AF1760" s="58" t="s">
        <v>3304</v>
      </c>
    </row>
    <row r="1761" spans="1:32">
      <c r="A1761" s="58" t="s">
        <v>2626</v>
      </c>
      <c r="B1761" s="58" t="s">
        <v>0</v>
      </c>
      <c r="D1761" s="58" t="s">
        <v>1966</v>
      </c>
      <c r="E1761" s="64">
        <v>41640</v>
      </c>
      <c r="F1761" s="64">
        <v>42004</v>
      </c>
      <c r="G1761" s="58" t="s">
        <v>1903</v>
      </c>
      <c r="H1761" s="58">
        <v>0</v>
      </c>
      <c r="I1761" s="58">
        <v>0</v>
      </c>
      <c r="J1761" s="58">
        <v>0</v>
      </c>
      <c r="K1761" s="58">
        <v>0</v>
      </c>
      <c r="L1761" s="58">
        <v>0</v>
      </c>
      <c r="M1761" s="58">
        <v>0</v>
      </c>
      <c r="N1761" s="58">
        <v>0</v>
      </c>
      <c r="O1761" s="58">
        <v>0.35</v>
      </c>
      <c r="P1761" s="58">
        <v>0.69</v>
      </c>
      <c r="Q1761" s="58">
        <v>0.43</v>
      </c>
      <c r="R1761" s="58">
        <v>0.37</v>
      </c>
      <c r="S1761" s="58">
        <v>0.43</v>
      </c>
      <c r="T1761" s="58">
        <v>0.57999999999999996</v>
      </c>
      <c r="U1761" s="58">
        <v>0.48</v>
      </c>
      <c r="V1761" s="58">
        <v>0.37</v>
      </c>
      <c r="W1761" s="58">
        <v>0.37</v>
      </c>
      <c r="X1761" s="58">
        <v>0.46</v>
      </c>
      <c r="Y1761" s="58">
        <v>0.62</v>
      </c>
      <c r="Z1761" s="58">
        <v>0.12</v>
      </c>
      <c r="AA1761" s="58">
        <v>0.04</v>
      </c>
      <c r="AB1761" s="58">
        <v>0.04</v>
      </c>
      <c r="AC1761" s="58">
        <v>0</v>
      </c>
      <c r="AD1761" s="58">
        <v>0</v>
      </c>
      <c r="AE1761" s="58">
        <v>0</v>
      </c>
      <c r="AF1761" s="58" t="s">
        <v>3304</v>
      </c>
    </row>
    <row r="1762" spans="1:32">
      <c r="A1762" s="58" t="s">
        <v>2627</v>
      </c>
      <c r="B1762" s="58" t="s">
        <v>1896</v>
      </c>
      <c r="D1762" s="58" t="s">
        <v>1897</v>
      </c>
      <c r="E1762" s="64">
        <v>41640</v>
      </c>
      <c r="F1762" s="64">
        <v>42004</v>
      </c>
      <c r="G1762" s="58" t="s">
        <v>1903</v>
      </c>
      <c r="H1762" s="58">
        <v>0.5</v>
      </c>
      <c r="I1762" s="58">
        <v>0.5</v>
      </c>
      <c r="J1762" s="58">
        <v>0.5</v>
      </c>
      <c r="K1762" s="58">
        <v>0.5</v>
      </c>
      <c r="L1762" s="58">
        <v>0.5</v>
      </c>
      <c r="M1762" s="58">
        <v>0.5</v>
      </c>
      <c r="N1762" s="58">
        <v>0.5</v>
      </c>
      <c r="O1762" s="58">
        <v>0.5</v>
      </c>
      <c r="P1762" s="58">
        <v>0.5</v>
      </c>
      <c r="Q1762" s="58">
        <v>1</v>
      </c>
      <c r="R1762" s="58">
        <v>1</v>
      </c>
      <c r="S1762" s="58">
        <v>1</v>
      </c>
      <c r="T1762" s="58">
        <v>1</v>
      </c>
      <c r="U1762" s="58">
        <v>1</v>
      </c>
      <c r="V1762" s="58">
        <v>1</v>
      </c>
      <c r="W1762" s="58">
        <v>1</v>
      </c>
      <c r="X1762" s="58">
        <v>1</v>
      </c>
      <c r="Y1762" s="58">
        <v>1</v>
      </c>
      <c r="Z1762" s="58">
        <v>0.5</v>
      </c>
      <c r="AA1762" s="58">
        <v>0.5</v>
      </c>
      <c r="AB1762" s="58">
        <v>0.5</v>
      </c>
      <c r="AC1762" s="58">
        <v>0.5</v>
      </c>
      <c r="AD1762" s="58">
        <v>0.5</v>
      </c>
      <c r="AE1762" s="58">
        <v>0.5</v>
      </c>
      <c r="AF1762" s="58" t="s">
        <v>3304</v>
      </c>
    </row>
    <row r="1763" spans="1:32">
      <c r="A1763" s="58" t="s">
        <v>2628</v>
      </c>
      <c r="B1763" s="58" t="s">
        <v>1896</v>
      </c>
      <c r="D1763" s="58" t="s">
        <v>1897</v>
      </c>
      <c r="E1763" s="64">
        <v>41640</v>
      </c>
      <c r="F1763" s="64">
        <v>42004</v>
      </c>
      <c r="G1763" s="58" t="s">
        <v>1898</v>
      </c>
      <c r="H1763" s="58">
        <v>1</v>
      </c>
      <c r="I1763" s="58"/>
      <c r="J1763" s="58"/>
      <c r="K1763" s="58"/>
      <c r="L1763" s="58"/>
      <c r="M1763" s="58"/>
      <c r="N1763" s="58"/>
      <c r="O1763" s="58"/>
      <c r="P1763" s="58"/>
      <c r="Q1763" s="58"/>
      <c r="R1763" s="58"/>
      <c r="S1763" s="58"/>
      <c r="T1763" s="58"/>
      <c r="U1763" s="58"/>
      <c r="V1763" s="58"/>
      <c r="W1763" s="58"/>
      <c r="X1763" s="58"/>
      <c r="Y1763" s="58"/>
      <c r="Z1763" s="58"/>
      <c r="AA1763" s="58"/>
      <c r="AB1763" s="58"/>
      <c r="AC1763" s="58"/>
      <c r="AD1763" s="58"/>
      <c r="AE1763" s="58"/>
      <c r="AF1763" s="58" t="s">
        <v>3304</v>
      </c>
    </row>
    <row r="1764" spans="1:32">
      <c r="A1764" s="58" t="s">
        <v>2629</v>
      </c>
      <c r="B1764" s="58" t="s">
        <v>0</v>
      </c>
      <c r="D1764" s="58" t="s">
        <v>1897</v>
      </c>
      <c r="E1764" s="64">
        <v>41640</v>
      </c>
      <c r="F1764" s="64">
        <v>42004</v>
      </c>
      <c r="G1764" s="68" t="s">
        <v>1903</v>
      </c>
      <c r="H1764" s="68">
        <v>0</v>
      </c>
      <c r="I1764" s="68">
        <v>0</v>
      </c>
      <c r="J1764" s="68">
        <v>0</v>
      </c>
      <c r="K1764" s="68">
        <v>0</v>
      </c>
      <c r="L1764" s="68">
        <v>0</v>
      </c>
      <c r="M1764" s="68">
        <v>0</v>
      </c>
      <c r="N1764" s="68">
        <v>1</v>
      </c>
      <c r="O1764" s="68">
        <v>1</v>
      </c>
      <c r="P1764" s="68">
        <v>1</v>
      </c>
      <c r="Q1764" s="68">
        <v>1</v>
      </c>
      <c r="R1764" s="68">
        <v>1</v>
      </c>
      <c r="S1764" s="68">
        <v>1</v>
      </c>
      <c r="T1764" s="68">
        <v>1</v>
      </c>
      <c r="U1764" s="68">
        <v>1</v>
      </c>
      <c r="V1764" s="68">
        <v>1</v>
      </c>
      <c r="W1764" s="68">
        <v>1</v>
      </c>
      <c r="X1764" s="68">
        <v>1</v>
      </c>
      <c r="Y1764" s="68">
        <v>1</v>
      </c>
      <c r="Z1764" s="68">
        <v>1</v>
      </c>
      <c r="AA1764" s="68">
        <v>1</v>
      </c>
      <c r="AB1764" s="68">
        <v>1</v>
      </c>
      <c r="AC1764" s="68">
        <v>1</v>
      </c>
      <c r="AD1764" s="68">
        <v>1</v>
      </c>
      <c r="AE1764" s="68">
        <v>1</v>
      </c>
      <c r="AF1764" s="58" t="s">
        <v>3304</v>
      </c>
    </row>
    <row r="1765" spans="1:32">
      <c r="A1765" s="58" t="s">
        <v>2630</v>
      </c>
      <c r="B1765" s="58" t="s">
        <v>0</v>
      </c>
      <c r="D1765" s="58" t="s">
        <v>1897</v>
      </c>
      <c r="E1765" s="64">
        <v>41640</v>
      </c>
      <c r="F1765" s="64">
        <v>42004</v>
      </c>
      <c r="G1765" s="68" t="s">
        <v>1903</v>
      </c>
      <c r="H1765" s="68">
        <v>0.7</v>
      </c>
      <c r="I1765" s="68">
        <v>0.7</v>
      </c>
      <c r="J1765" s="68">
        <v>0.7</v>
      </c>
      <c r="K1765" s="68">
        <v>0.7</v>
      </c>
      <c r="L1765" s="68">
        <v>0.7</v>
      </c>
      <c r="M1765" s="68">
        <v>0.7</v>
      </c>
      <c r="N1765" s="68">
        <v>1</v>
      </c>
      <c r="O1765" s="68">
        <v>1</v>
      </c>
      <c r="P1765" s="68">
        <v>1</v>
      </c>
      <c r="Q1765" s="68">
        <v>1</v>
      </c>
      <c r="R1765" s="68">
        <v>1</v>
      </c>
      <c r="S1765" s="68">
        <v>1</v>
      </c>
      <c r="T1765" s="68">
        <v>1</v>
      </c>
      <c r="U1765" s="68">
        <v>1</v>
      </c>
      <c r="V1765" s="68">
        <v>1</v>
      </c>
      <c r="W1765" s="68">
        <v>1</v>
      </c>
      <c r="X1765" s="68">
        <v>1</v>
      </c>
      <c r="Y1765" s="68">
        <v>1</v>
      </c>
      <c r="Z1765" s="68">
        <v>1</v>
      </c>
      <c r="AA1765" s="68">
        <v>1</v>
      </c>
      <c r="AB1765" s="68">
        <v>1</v>
      </c>
      <c r="AC1765" s="68">
        <v>1</v>
      </c>
      <c r="AD1765" s="68">
        <v>1</v>
      </c>
      <c r="AE1765" s="68">
        <v>1</v>
      </c>
      <c r="AF1765" s="58" t="s">
        <v>3304</v>
      </c>
    </row>
    <row r="1766" spans="1:32">
      <c r="A1766" s="58" t="s">
        <v>2631</v>
      </c>
      <c r="B1766" s="58" t="s">
        <v>1896</v>
      </c>
      <c r="D1766" s="58" t="s">
        <v>1897</v>
      </c>
      <c r="E1766" s="64">
        <v>41640</v>
      </c>
      <c r="F1766" s="64">
        <v>42004</v>
      </c>
      <c r="G1766" s="58" t="s">
        <v>1898</v>
      </c>
      <c r="H1766" s="58">
        <v>1</v>
      </c>
      <c r="I1766" s="58"/>
      <c r="J1766" s="58"/>
      <c r="K1766" s="58"/>
      <c r="L1766" s="58"/>
      <c r="M1766" s="58"/>
      <c r="N1766" s="58"/>
      <c r="O1766" s="58"/>
      <c r="P1766" s="58"/>
      <c r="Q1766" s="58"/>
      <c r="R1766" s="58"/>
      <c r="S1766" s="58"/>
      <c r="T1766" s="58"/>
      <c r="U1766" s="58"/>
      <c r="V1766" s="58"/>
      <c r="W1766" s="58"/>
      <c r="X1766" s="58"/>
      <c r="Y1766" s="58"/>
      <c r="Z1766" s="58"/>
      <c r="AA1766" s="58"/>
      <c r="AB1766" s="58"/>
      <c r="AC1766" s="58"/>
      <c r="AD1766" s="58"/>
      <c r="AE1766" s="58"/>
      <c r="AF1766" s="58" t="s">
        <v>3304</v>
      </c>
    </row>
    <row r="1767" spans="1:32">
      <c r="A1767" s="58" t="s">
        <v>2632</v>
      </c>
      <c r="B1767" s="58" t="s">
        <v>1896</v>
      </c>
      <c r="C1767" s="58" t="s">
        <v>1914</v>
      </c>
      <c r="D1767" s="58" t="s">
        <v>1897</v>
      </c>
      <c r="E1767" s="64">
        <v>41640</v>
      </c>
      <c r="F1767" s="64">
        <v>42004</v>
      </c>
      <c r="G1767" s="58" t="s">
        <v>1898</v>
      </c>
      <c r="H1767" s="58">
        <v>12.8</v>
      </c>
      <c r="I1767" s="58"/>
      <c r="J1767" s="58"/>
      <c r="K1767" s="58"/>
      <c r="L1767" s="58"/>
      <c r="M1767" s="58"/>
      <c r="N1767" s="58"/>
      <c r="O1767" s="58"/>
      <c r="P1767" s="58"/>
      <c r="Q1767" s="58"/>
      <c r="R1767" s="58"/>
      <c r="S1767" s="58"/>
      <c r="T1767" s="58"/>
      <c r="U1767" s="58"/>
      <c r="V1767" s="58"/>
      <c r="W1767" s="58"/>
      <c r="X1767" s="58"/>
      <c r="Y1767" s="58"/>
      <c r="Z1767" s="58"/>
      <c r="AA1767" s="58"/>
      <c r="AB1767" s="58"/>
      <c r="AC1767" s="58"/>
      <c r="AD1767" s="58"/>
      <c r="AE1767" s="58"/>
      <c r="AF1767" s="58" t="s">
        <v>3304</v>
      </c>
    </row>
    <row r="1768" spans="1:32">
      <c r="A1768" s="58" t="s">
        <v>2633</v>
      </c>
      <c r="B1768" s="58" t="s">
        <v>1952</v>
      </c>
      <c r="D1768" s="58" t="s">
        <v>1906</v>
      </c>
      <c r="E1768" s="64">
        <v>41640</v>
      </c>
      <c r="F1768" s="64">
        <v>42004</v>
      </c>
      <c r="G1768" s="58" t="s">
        <v>1898</v>
      </c>
      <c r="H1768" s="58">
        <v>0</v>
      </c>
      <c r="I1768" s="58"/>
      <c r="J1768" s="58"/>
      <c r="K1768" s="58"/>
      <c r="L1768" s="58"/>
      <c r="M1768" s="58"/>
      <c r="N1768" s="58"/>
      <c r="O1768" s="58"/>
      <c r="P1768" s="58"/>
      <c r="Q1768" s="58"/>
      <c r="R1768" s="58"/>
      <c r="S1768" s="58"/>
      <c r="T1768" s="58"/>
      <c r="U1768" s="58"/>
      <c r="V1768" s="58"/>
      <c r="W1768" s="58"/>
      <c r="X1768" s="58"/>
      <c r="Y1768" s="58"/>
      <c r="Z1768" s="58"/>
      <c r="AA1768" s="58"/>
      <c r="AB1768" s="58"/>
      <c r="AC1768" s="58"/>
      <c r="AD1768" s="58"/>
      <c r="AE1768" s="58"/>
      <c r="AF1768" s="58" t="s">
        <v>3304</v>
      </c>
    </row>
    <row r="1769" spans="1:32">
      <c r="A1769" s="58" t="s">
        <v>2633</v>
      </c>
      <c r="B1769" s="58" t="s">
        <v>1952</v>
      </c>
      <c r="D1769" s="58" t="s">
        <v>1912</v>
      </c>
      <c r="E1769" s="64">
        <v>41640</v>
      </c>
      <c r="F1769" s="64">
        <v>42004</v>
      </c>
      <c r="G1769" s="58" t="s">
        <v>1903</v>
      </c>
      <c r="H1769" s="58">
        <v>0</v>
      </c>
      <c r="I1769" s="58">
        <v>0</v>
      </c>
      <c r="J1769" s="58">
        <v>0</v>
      </c>
      <c r="K1769" s="58">
        <v>0</v>
      </c>
      <c r="L1769" s="58">
        <v>0</v>
      </c>
      <c r="M1769" s="58">
        <v>0</v>
      </c>
      <c r="N1769" s="58">
        <v>1</v>
      </c>
      <c r="O1769" s="58">
        <v>1</v>
      </c>
      <c r="P1769" s="58">
        <v>1</v>
      </c>
      <c r="Q1769" s="58">
        <v>1</v>
      </c>
      <c r="R1769" s="58">
        <v>1</v>
      </c>
      <c r="S1769" s="58">
        <v>1</v>
      </c>
      <c r="T1769" s="58">
        <v>1</v>
      </c>
      <c r="U1769" s="58">
        <v>1</v>
      </c>
      <c r="V1769" s="58">
        <v>1</v>
      </c>
      <c r="W1769" s="58">
        <v>1</v>
      </c>
      <c r="X1769" s="58">
        <v>1</v>
      </c>
      <c r="Y1769" s="58">
        <v>1</v>
      </c>
      <c r="Z1769" s="58">
        <v>0</v>
      </c>
      <c r="AA1769" s="58">
        <v>0</v>
      </c>
      <c r="AB1769" s="58">
        <v>0</v>
      </c>
      <c r="AC1769" s="58">
        <v>0</v>
      </c>
      <c r="AD1769" s="58">
        <v>0</v>
      </c>
      <c r="AE1769" s="58">
        <v>0</v>
      </c>
      <c r="AF1769" s="58" t="s">
        <v>3304</v>
      </c>
    </row>
    <row r="1770" spans="1:32">
      <c r="A1770" s="58" t="s">
        <v>2633</v>
      </c>
      <c r="B1770" s="58" t="s">
        <v>1952</v>
      </c>
      <c r="D1770" s="58" t="s">
        <v>2120</v>
      </c>
      <c r="E1770" s="64">
        <v>41640</v>
      </c>
      <c r="F1770" s="64">
        <v>42004</v>
      </c>
      <c r="G1770" s="58" t="s">
        <v>1903</v>
      </c>
      <c r="H1770" s="58">
        <v>0</v>
      </c>
      <c r="I1770" s="58">
        <v>0</v>
      </c>
      <c r="J1770" s="58">
        <v>0</v>
      </c>
      <c r="K1770" s="58">
        <v>0</v>
      </c>
      <c r="L1770" s="58">
        <v>0</v>
      </c>
      <c r="M1770" s="58">
        <v>0</v>
      </c>
      <c r="N1770" s="58">
        <v>1</v>
      </c>
      <c r="O1770" s="58">
        <v>1</v>
      </c>
      <c r="P1770" s="58">
        <v>1</v>
      </c>
      <c r="Q1770" s="58">
        <v>1</v>
      </c>
      <c r="R1770" s="58">
        <v>1</v>
      </c>
      <c r="S1770" s="58">
        <v>1</v>
      </c>
      <c r="T1770" s="58">
        <v>1</v>
      </c>
      <c r="U1770" s="58">
        <v>1</v>
      </c>
      <c r="V1770" s="58">
        <v>1</v>
      </c>
      <c r="W1770" s="58">
        <v>1</v>
      </c>
      <c r="X1770" s="58">
        <v>1</v>
      </c>
      <c r="Y1770" s="58">
        <v>1</v>
      </c>
      <c r="Z1770" s="58">
        <v>1</v>
      </c>
      <c r="AA1770" s="58">
        <v>1</v>
      </c>
      <c r="AB1770" s="58">
        <v>1</v>
      </c>
      <c r="AC1770" s="58">
        <v>1</v>
      </c>
      <c r="AD1770" s="58">
        <v>0</v>
      </c>
      <c r="AE1770" s="58">
        <v>0</v>
      </c>
      <c r="AF1770" s="58" t="s">
        <v>3304</v>
      </c>
    </row>
    <row r="1771" spans="1:32">
      <c r="A1771" s="58" t="s">
        <v>2634</v>
      </c>
      <c r="B1771" s="58" t="s">
        <v>1913</v>
      </c>
      <c r="C1771" s="58" t="s">
        <v>1914</v>
      </c>
      <c r="D1771" s="58" t="s">
        <v>1911</v>
      </c>
      <c r="E1771" s="64">
        <v>41640</v>
      </c>
      <c r="F1771" s="64">
        <v>42004</v>
      </c>
      <c r="G1771" s="58" t="s">
        <v>1898</v>
      </c>
      <c r="H1771" s="58">
        <v>15.6</v>
      </c>
      <c r="I1771" s="58"/>
      <c r="J1771" s="58"/>
      <c r="K1771" s="58"/>
      <c r="L1771" s="58"/>
      <c r="M1771" s="58"/>
      <c r="N1771" s="58"/>
      <c r="O1771" s="58"/>
      <c r="P1771" s="58"/>
      <c r="Q1771" s="58"/>
      <c r="R1771" s="58"/>
      <c r="S1771" s="58"/>
      <c r="T1771" s="58"/>
      <c r="U1771" s="58"/>
      <c r="V1771" s="58"/>
      <c r="W1771" s="58"/>
      <c r="X1771" s="58"/>
      <c r="Y1771" s="58"/>
      <c r="Z1771" s="58"/>
      <c r="AA1771" s="58"/>
      <c r="AB1771" s="58"/>
      <c r="AC1771" s="58"/>
      <c r="AD1771" s="58"/>
      <c r="AE1771" s="58"/>
      <c r="AF1771" s="58" t="s">
        <v>3304</v>
      </c>
    </row>
    <row r="1772" spans="1:32">
      <c r="A1772" s="58" t="s">
        <v>2634</v>
      </c>
      <c r="B1772" s="58" t="s">
        <v>1913</v>
      </c>
      <c r="C1772" s="58" t="s">
        <v>1914</v>
      </c>
      <c r="D1772" s="58" t="s">
        <v>1904</v>
      </c>
      <c r="E1772" s="64">
        <v>41640</v>
      </c>
      <c r="F1772" s="64">
        <v>42004</v>
      </c>
      <c r="G1772" s="58" t="s">
        <v>1903</v>
      </c>
      <c r="H1772" s="58">
        <v>15.6</v>
      </c>
      <c r="I1772" s="58">
        <v>15.6</v>
      </c>
      <c r="J1772" s="58">
        <v>15.6</v>
      </c>
      <c r="K1772" s="58">
        <v>15.6</v>
      </c>
      <c r="L1772" s="58">
        <v>15.6</v>
      </c>
      <c r="M1772" s="58">
        <v>17.600000000000001</v>
      </c>
      <c r="N1772" s="58">
        <v>19.600000000000001</v>
      </c>
      <c r="O1772" s="58">
        <v>21</v>
      </c>
      <c r="P1772" s="58">
        <v>21</v>
      </c>
      <c r="Q1772" s="58">
        <v>21</v>
      </c>
      <c r="R1772" s="58">
        <v>21</v>
      </c>
      <c r="S1772" s="58">
        <v>21</v>
      </c>
      <c r="T1772" s="58">
        <v>21</v>
      </c>
      <c r="U1772" s="58">
        <v>21</v>
      </c>
      <c r="V1772" s="58">
        <v>21</v>
      </c>
      <c r="W1772" s="58">
        <v>21</v>
      </c>
      <c r="X1772" s="58">
        <v>21</v>
      </c>
      <c r="Y1772" s="58">
        <v>21</v>
      </c>
      <c r="Z1772" s="58">
        <v>21</v>
      </c>
      <c r="AA1772" s="58">
        <v>21</v>
      </c>
      <c r="AB1772" s="58">
        <v>21</v>
      </c>
      <c r="AC1772" s="58">
        <v>21</v>
      </c>
      <c r="AD1772" s="58">
        <v>15.6</v>
      </c>
      <c r="AE1772" s="58">
        <v>15.6</v>
      </c>
      <c r="AF1772" s="58" t="s">
        <v>3304</v>
      </c>
    </row>
    <row r="1773" spans="1:32">
      <c r="A1773" s="58" t="s">
        <v>2634</v>
      </c>
      <c r="B1773" s="58" t="s">
        <v>1913</v>
      </c>
      <c r="C1773" s="58" t="s">
        <v>1914</v>
      </c>
      <c r="D1773" s="58" t="s">
        <v>1908</v>
      </c>
      <c r="E1773" s="64">
        <v>41640</v>
      </c>
      <c r="F1773" s="64">
        <v>42004</v>
      </c>
      <c r="G1773" s="58" t="s">
        <v>1903</v>
      </c>
      <c r="H1773" s="58">
        <v>15.6</v>
      </c>
      <c r="I1773" s="58">
        <v>15.6</v>
      </c>
      <c r="J1773" s="58">
        <v>15.6</v>
      </c>
      <c r="K1773" s="58">
        <v>15.6</v>
      </c>
      <c r="L1773" s="58">
        <v>15.6</v>
      </c>
      <c r="M1773" s="58">
        <v>21</v>
      </c>
      <c r="N1773" s="58">
        <v>21</v>
      </c>
      <c r="O1773" s="58">
        <v>21</v>
      </c>
      <c r="P1773" s="58">
        <v>21</v>
      </c>
      <c r="Q1773" s="58">
        <v>21</v>
      </c>
      <c r="R1773" s="58">
        <v>21</v>
      </c>
      <c r="S1773" s="58">
        <v>21</v>
      </c>
      <c r="T1773" s="58">
        <v>21</v>
      </c>
      <c r="U1773" s="58">
        <v>21</v>
      </c>
      <c r="V1773" s="58">
        <v>21</v>
      </c>
      <c r="W1773" s="58">
        <v>21</v>
      </c>
      <c r="X1773" s="58">
        <v>21</v>
      </c>
      <c r="Y1773" s="58">
        <v>15.6</v>
      </c>
      <c r="Z1773" s="58">
        <v>15.6</v>
      </c>
      <c r="AA1773" s="58">
        <v>15.6</v>
      </c>
      <c r="AB1773" s="58">
        <v>15.6</v>
      </c>
      <c r="AC1773" s="58">
        <v>15.6</v>
      </c>
      <c r="AD1773" s="58">
        <v>15.6</v>
      </c>
      <c r="AE1773" s="58">
        <v>15.6</v>
      </c>
      <c r="AF1773" s="58" t="s">
        <v>3304</v>
      </c>
    </row>
    <row r="1774" spans="1:32">
      <c r="A1774" s="58" t="s">
        <v>2634</v>
      </c>
      <c r="B1774" s="58" t="s">
        <v>1913</v>
      </c>
      <c r="C1774" s="58" t="s">
        <v>1914</v>
      </c>
      <c r="D1774" s="58" t="s">
        <v>1966</v>
      </c>
      <c r="E1774" s="64">
        <v>41640</v>
      </c>
      <c r="F1774" s="64">
        <v>42004</v>
      </c>
      <c r="G1774" s="58" t="s">
        <v>1903</v>
      </c>
      <c r="H1774" s="58">
        <v>15.6</v>
      </c>
      <c r="I1774" s="58">
        <v>15.6</v>
      </c>
      <c r="J1774" s="58">
        <v>15.6</v>
      </c>
      <c r="K1774" s="58">
        <v>15.6</v>
      </c>
      <c r="L1774" s="58">
        <v>15.6</v>
      </c>
      <c r="M1774" s="58">
        <v>21</v>
      </c>
      <c r="N1774" s="58">
        <v>21</v>
      </c>
      <c r="O1774" s="58">
        <v>21</v>
      </c>
      <c r="P1774" s="58">
        <v>21</v>
      </c>
      <c r="Q1774" s="58">
        <v>21</v>
      </c>
      <c r="R1774" s="58">
        <v>21</v>
      </c>
      <c r="S1774" s="58">
        <v>21</v>
      </c>
      <c r="T1774" s="58">
        <v>21</v>
      </c>
      <c r="U1774" s="58">
        <v>21</v>
      </c>
      <c r="V1774" s="58">
        <v>21</v>
      </c>
      <c r="W1774" s="58">
        <v>21</v>
      </c>
      <c r="X1774" s="58">
        <v>21</v>
      </c>
      <c r="Y1774" s="58">
        <v>21</v>
      </c>
      <c r="Z1774" s="58">
        <v>21</v>
      </c>
      <c r="AA1774" s="58">
        <v>21</v>
      </c>
      <c r="AB1774" s="58">
        <v>21</v>
      </c>
      <c r="AC1774" s="58">
        <v>21</v>
      </c>
      <c r="AD1774" s="58">
        <v>15.6</v>
      </c>
      <c r="AE1774" s="58">
        <v>15.6</v>
      </c>
      <c r="AF1774" s="58" t="s">
        <v>3304</v>
      </c>
    </row>
    <row r="1775" spans="1:32">
      <c r="A1775" s="58" t="s">
        <v>2635</v>
      </c>
      <c r="B1775" s="58" t="s">
        <v>1913</v>
      </c>
      <c r="C1775" s="58" t="s">
        <v>1914</v>
      </c>
      <c r="D1775" s="58" t="s">
        <v>1911</v>
      </c>
      <c r="E1775" s="64">
        <v>41640</v>
      </c>
      <c r="F1775" s="64">
        <v>42004</v>
      </c>
      <c r="G1775" s="58" t="s">
        <v>1898</v>
      </c>
      <c r="H1775" s="58">
        <v>15.6</v>
      </c>
      <c r="I1775" s="58"/>
      <c r="J1775" s="58"/>
      <c r="K1775" s="58"/>
      <c r="L1775" s="58"/>
      <c r="M1775" s="58"/>
      <c r="N1775" s="58"/>
      <c r="O1775" s="58"/>
      <c r="P1775" s="58"/>
      <c r="Q1775" s="58"/>
      <c r="R1775" s="58"/>
      <c r="S1775" s="58"/>
      <c r="T1775" s="58"/>
      <c r="U1775" s="58"/>
      <c r="V1775" s="58"/>
      <c r="W1775" s="58"/>
      <c r="X1775" s="58"/>
      <c r="Y1775" s="58"/>
      <c r="Z1775" s="58"/>
      <c r="AA1775" s="58"/>
      <c r="AB1775" s="58"/>
      <c r="AC1775" s="58"/>
      <c r="AD1775" s="58"/>
      <c r="AE1775" s="58"/>
      <c r="AF1775" s="58" t="s">
        <v>3304</v>
      </c>
    </row>
    <row r="1776" spans="1:32">
      <c r="A1776" s="58" t="s">
        <v>2635</v>
      </c>
      <c r="B1776" s="58" t="s">
        <v>1913</v>
      </c>
      <c r="C1776" s="58" t="s">
        <v>1914</v>
      </c>
      <c r="D1776" s="58" t="s">
        <v>1904</v>
      </c>
      <c r="E1776" s="64">
        <v>41640</v>
      </c>
      <c r="F1776" s="64">
        <v>42004</v>
      </c>
      <c r="G1776" s="58" t="s">
        <v>1903</v>
      </c>
      <c r="H1776" s="58">
        <v>15.6</v>
      </c>
      <c r="I1776" s="58">
        <v>15.6</v>
      </c>
      <c r="J1776" s="58">
        <v>15.6</v>
      </c>
      <c r="K1776" s="58">
        <v>15.6</v>
      </c>
      <c r="L1776" s="58">
        <v>15.6</v>
      </c>
      <c r="M1776" s="58">
        <v>17.600000000000001</v>
      </c>
      <c r="N1776" s="58">
        <v>19.600000000000001</v>
      </c>
      <c r="O1776" s="58">
        <v>21</v>
      </c>
      <c r="P1776" s="58">
        <v>21</v>
      </c>
      <c r="Q1776" s="58">
        <v>21</v>
      </c>
      <c r="R1776" s="58">
        <v>21</v>
      </c>
      <c r="S1776" s="58">
        <v>21</v>
      </c>
      <c r="T1776" s="58">
        <v>21</v>
      </c>
      <c r="U1776" s="58">
        <v>21</v>
      </c>
      <c r="V1776" s="58">
        <v>21</v>
      </c>
      <c r="W1776" s="58">
        <v>21</v>
      </c>
      <c r="X1776" s="58">
        <v>21</v>
      </c>
      <c r="Y1776" s="58">
        <v>21</v>
      </c>
      <c r="Z1776" s="58">
        <v>21</v>
      </c>
      <c r="AA1776" s="58">
        <v>21</v>
      </c>
      <c r="AB1776" s="58">
        <v>21</v>
      </c>
      <c r="AC1776" s="58">
        <v>21</v>
      </c>
      <c r="AD1776" s="58">
        <v>15.6</v>
      </c>
      <c r="AE1776" s="58">
        <v>15.6</v>
      </c>
      <c r="AF1776" s="58" t="s">
        <v>3304</v>
      </c>
    </row>
    <row r="1777" spans="1:32">
      <c r="A1777" s="58" t="s">
        <v>2635</v>
      </c>
      <c r="B1777" s="58" t="s">
        <v>1913</v>
      </c>
      <c r="C1777" s="58" t="s">
        <v>1914</v>
      </c>
      <c r="D1777" s="58" t="s">
        <v>1908</v>
      </c>
      <c r="E1777" s="64">
        <v>41640</v>
      </c>
      <c r="F1777" s="64">
        <v>42004</v>
      </c>
      <c r="G1777" s="58" t="s">
        <v>1903</v>
      </c>
      <c r="H1777" s="58">
        <v>15.6</v>
      </c>
      <c r="I1777" s="58">
        <v>15.6</v>
      </c>
      <c r="J1777" s="58">
        <v>15.6</v>
      </c>
      <c r="K1777" s="58">
        <v>15.6</v>
      </c>
      <c r="L1777" s="58">
        <v>15.6</v>
      </c>
      <c r="M1777" s="58">
        <v>21</v>
      </c>
      <c r="N1777" s="58">
        <v>21</v>
      </c>
      <c r="O1777" s="58">
        <v>21</v>
      </c>
      <c r="P1777" s="58">
        <v>21</v>
      </c>
      <c r="Q1777" s="58">
        <v>21</v>
      </c>
      <c r="R1777" s="58">
        <v>21</v>
      </c>
      <c r="S1777" s="58">
        <v>21</v>
      </c>
      <c r="T1777" s="58">
        <v>21</v>
      </c>
      <c r="U1777" s="58">
        <v>21</v>
      </c>
      <c r="V1777" s="58">
        <v>21</v>
      </c>
      <c r="W1777" s="58">
        <v>21</v>
      </c>
      <c r="X1777" s="58">
        <v>21</v>
      </c>
      <c r="Y1777" s="58">
        <v>15.6</v>
      </c>
      <c r="Z1777" s="58">
        <v>15.6</v>
      </c>
      <c r="AA1777" s="58">
        <v>15.6</v>
      </c>
      <c r="AB1777" s="58">
        <v>15.6</v>
      </c>
      <c r="AC1777" s="58">
        <v>15.6</v>
      </c>
      <c r="AD1777" s="58">
        <v>15.6</v>
      </c>
      <c r="AE1777" s="58">
        <v>15.6</v>
      </c>
      <c r="AF1777" s="58" t="s">
        <v>3304</v>
      </c>
    </row>
    <row r="1778" spans="1:32">
      <c r="A1778" s="58" t="s">
        <v>2635</v>
      </c>
      <c r="B1778" s="58" t="s">
        <v>1913</v>
      </c>
      <c r="C1778" s="58" t="s">
        <v>1914</v>
      </c>
      <c r="D1778" s="58" t="s">
        <v>1966</v>
      </c>
      <c r="E1778" s="64">
        <v>41640</v>
      </c>
      <c r="F1778" s="64">
        <v>42004</v>
      </c>
      <c r="G1778" s="58" t="s">
        <v>1903</v>
      </c>
      <c r="H1778" s="58">
        <v>15.6</v>
      </c>
      <c r="I1778" s="58">
        <v>15.6</v>
      </c>
      <c r="J1778" s="58">
        <v>15.6</v>
      </c>
      <c r="K1778" s="58">
        <v>15.6</v>
      </c>
      <c r="L1778" s="58">
        <v>15.6</v>
      </c>
      <c r="M1778" s="58">
        <v>21</v>
      </c>
      <c r="N1778" s="58">
        <v>21</v>
      </c>
      <c r="O1778" s="58">
        <v>21</v>
      </c>
      <c r="P1778" s="58">
        <v>21</v>
      </c>
      <c r="Q1778" s="58">
        <v>21</v>
      </c>
      <c r="R1778" s="58">
        <v>21</v>
      </c>
      <c r="S1778" s="58">
        <v>21</v>
      </c>
      <c r="T1778" s="58">
        <v>21</v>
      </c>
      <c r="U1778" s="58">
        <v>21</v>
      </c>
      <c r="V1778" s="58">
        <v>21</v>
      </c>
      <c r="W1778" s="58">
        <v>21</v>
      </c>
      <c r="X1778" s="58">
        <v>21</v>
      </c>
      <c r="Y1778" s="58">
        <v>21</v>
      </c>
      <c r="Z1778" s="58">
        <v>21</v>
      </c>
      <c r="AA1778" s="58">
        <v>21</v>
      </c>
      <c r="AB1778" s="58">
        <v>21</v>
      </c>
      <c r="AC1778" s="58">
        <v>21</v>
      </c>
      <c r="AD1778" s="58">
        <v>15.6</v>
      </c>
      <c r="AE1778" s="58">
        <v>15.6</v>
      </c>
      <c r="AF1778" s="58" t="s">
        <v>3304</v>
      </c>
    </row>
    <row r="1779" spans="1:32">
      <c r="A1779" s="58" t="s">
        <v>2636</v>
      </c>
      <c r="B1779" s="58" t="s">
        <v>1913</v>
      </c>
      <c r="C1779" s="58" t="s">
        <v>1914</v>
      </c>
      <c r="D1779" s="58" t="s">
        <v>1911</v>
      </c>
      <c r="E1779" s="64">
        <v>41640</v>
      </c>
      <c r="F1779" s="64">
        <v>42004</v>
      </c>
      <c r="G1779" s="58" t="s">
        <v>1898</v>
      </c>
      <c r="H1779" s="58">
        <v>15.6</v>
      </c>
      <c r="I1779" s="58"/>
      <c r="J1779" s="58"/>
      <c r="K1779" s="58"/>
      <c r="L1779" s="58"/>
      <c r="M1779" s="58"/>
      <c r="N1779" s="58"/>
      <c r="O1779" s="58"/>
      <c r="P1779" s="58"/>
      <c r="Q1779" s="58"/>
      <c r="R1779" s="58"/>
      <c r="S1779" s="58"/>
      <c r="T1779" s="58"/>
      <c r="U1779" s="58"/>
      <c r="V1779" s="58"/>
      <c r="W1779" s="58"/>
      <c r="X1779" s="58"/>
      <c r="Y1779" s="58"/>
      <c r="Z1779" s="58"/>
      <c r="AA1779" s="58"/>
      <c r="AB1779" s="58"/>
      <c r="AC1779" s="58"/>
      <c r="AD1779" s="58"/>
      <c r="AE1779" s="58"/>
      <c r="AF1779" s="58" t="s">
        <v>3304</v>
      </c>
    </row>
    <row r="1780" spans="1:32">
      <c r="A1780" s="58" t="s">
        <v>2636</v>
      </c>
      <c r="B1780" s="58" t="s">
        <v>1913</v>
      </c>
      <c r="C1780" s="58" t="s">
        <v>1914</v>
      </c>
      <c r="D1780" s="58" t="s">
        <v>1904</v>
      </c>
      <c r="E1780" s="64">
        <v>41640</v>
      </c>
      <c r="F1780" s="64">
        <v>42004</v>
      </c>
      <c r="G1780" s="58" t="s">
        <v>1903</v>
      </c>
      <c r="H1780" s="58">
        <v>15.6</v>
      </c>
      <c r="I1780" s="58">
        <v>15.6</v>
      </c>
      <c r="J1780" s="58">
        <v>15.6</v>
      </c>
      <c r="K1780" s="58">
        <v>15.6</v>
      </c>
      <c r="L1780" s="58">
        <v>15.6</v>
      </c>
      <c r="M1780" s="58">
        <v>17.600000000000001</v>
      </c>
      <c r="N1780" s="58">
        <v>19.600000000000001</v>
      </c>
      <c r="O1780" s="58">
        <v>21</v>
      </c>
      <c r="P1780" s="58">
        <v>21</v>
      </c>
      <c r="Q1780" s="58">
        <v>21</v>
      </c>
      <c r="R1780" s="58">
        <v>21</v>
      </c>
      <c r="S1780" s="58">
        <v>21</v>
      </c>
      <c r="T1780" s="58">
        <v>21</v>
      </c>
      <c r="U1780" s="58">
        <v>21</v>
      </c>
      <c r="V1780" s="58">
        <v>21</v>
      </c>
      <c r="W1780" s="58">
        <v>21</v>
      </c>
      <c r="X1780" s="58">
        <v>21</v>
      </c>
      <c r="Y1780" s="58">
        <v>21</v>
      </c>
      <c r="Z1780" s="58">
        <v>21</v>
      </c>
      <c r="AA1780" s="58">
        <v>21</v>
      </c>
      <c r="AB1780" s="58">
        <v>21</v>
      </c>
      <c r="AC1780" s="58">
        <v>21</v>
      </c>
      <c r="AD1780" s="58">
        <v>15.6</v>
      </c>
      <c r="AE1780" s="58">
        <v>15.6</v>
      </c>
      <c r="AF1780" s="58" t="s">
        <v>3304</v>
      </c>
    </row>
    <row r="1781" spans="1:32">
      <c r="A1781" s="58" t="s">
        <v>2636</v>
      </c>
      <c r="B1781" s="58" t="s">
        <v>1913</v>
      </c>
      <c r="C1781" s="58" t="s">
        <v>1914</v>
      </c>
      <c r="D1781" s="58" t="s">
        <v>1908</v>
      </c>
      <c r="E1781" s="64">
        <v>41640</v>
      </c>
      <c r="F1781" s="64">
        <v>42004</v>
      </c>
      <c r="G1781" s="58" t="s">
        <v>1903</v>
      </c>
      <c r="H1781" s="58">
        <v>15.6</v>
      </c>
      <c r="I1781" s="58">
        <v>15.6</v>
      </c>
      <c r="J1781" s="58">
        <v>15.6</v>
      </c>
      <c r="K1781" s="58">
        <v>15.6</v>
      </c>
      <c r="L1781" s="58">
        <v>15.6</v>
      </c>
      <c r="M1781" s="58">
        <v>21</v>
      </c>
      <c r="N1781" s="58">
        <v>21</v>
      </c>
      <c r="O1781" s="58">
        <v>21</v>
      </c>
      <c r="P1781" s="58">
        <v>21</v>
      </c>
      <c r="Q1781" s="58">
        <v>21</v>
      </c>
      <c r="R1781" s="58">
        <v>21</v>
      </c>
      <c r="S1781" s="58">
        <v>21</v>
      </c>
      <c r="T1781" s="58">
        <v>21</v>
      </c>
      <c r="U1781" s="58">
        <v>21</v>
      </c>
      <c r="V1781" s="58">
        <v>21</v>
      </c>
      <c r="W1781" s="58">
        <v>21</v>
      </c>
      <c r="X1781" s="58">
        <v>21</v>
      </c>
      <c r="Y1781" s="58">
        <v>15.6</v>
      </c>
      <c r="Z1781" s="58">
        <v>15.6</v>
      </c>
      <c r="AA1781" s="58">
        <v>15.6</v>
      </c>
      <c r="AB1781" s="58">
        <v>15.6</v>
      </c>
      <c r="AC1781" s="58">
        <v>15.6</v>
      </c>
      <c r="AD1781" s="58">
        <v>15.6</v>
      </c>
      <c r="AE1781" s="58">
        <v>15.6</v>
      </c>
      <c r="AF1781" s="58" t="s">
        <v>3304</v>
      </c>
    </row>
    <row r="1782" spans="1:32">
      <c r="A1782" s="58" t="s">
        <v>2636</v>
      </c>
      <c r="B1782" s="58" t="s">
        <v>1913</v>
      </c>
      <c r="C1782" s="58" t="s">
        <v>1914</v>
      </c>
      <c r="D1782" s="58" t="s">
        <v>1966</v>
      </c>
      <c r="E1782" s="64">
        <v>41640</v>
      </c>
      <c r="F1782" s="64">
        <v>42004</v>
      </c>
      <c r="G1782" s="58" t="s">
        <v>1903</v>
      </c>
      <c r="H1782" s="58">
        <v>15.6</v>
      </c>
      <c r="I1782" s="58">
        <v>15.6</v>
      </c>
      <c r="J1782" s="58">
        <v>15.6</v>
      </c>
      <c r="K1782" s="58">
        <v>15.6</v>
      </c>
      <c r="L1782" s="58">
        <v>15.6</v>
      </c>
      <c r="M1782" s="58">
        <v>21</v>
      </c>
      <c r="N1782" s="58">
        <v>21</v>
      </c>
      <c r="O1782" s="58">
        <v>21</v>
      </c>
      <c r="P1782" s="58">
        <v>21</v>
      </c>
      <c r="Q1782" s="58">
        <v>21</v>
      </c>
      <c r="R1782" s="58">
        <v>21</v>
      </c>
      <c r="S1782" s="58">
        <v>21</v>
      </c>
      <c r="T1782" s="58">
        <v>21</v>
      </c>
      <c r="U1782" s="58">
        <v>21</v>
      </c>
      <c r="V1782" s="58">
        <v>21</v>
      </c>
      <c r="W1782" s="58">
        <v>21</v>
      </c>
      <c r="X1782" s="58">
        <v>21</v>
      </c>
      <c r="Y1782" s="58">
        <v>21</v>
      </c>
      <c r="Z1782" s="58">
        <v>21</v>
      </c>
      <c r="AA1782" s="58">
        <v>21</v>
      </c>
      <c r="AB1782" s="58">
        <v>21</v>
      </c>
      <c r="AC1782" s="58">
        <v>21</v>
      </c>
      <c r="AD1782" s="58">
        <v>15.6</v>
      </c>
      <c r="AE1782" s="58">
        <v>15.6</v>
      </c>
      <c r="AF1782" s="58" t="s">
        <v>3304</v>
      </c>
    </row>
    <row r="1783" spans="1:32">
      <c r="A1783" s="58" t="s">
        <v>2637</v>
      </c>
      <c r="B1783" s="58" t="s">
        <v>1913</v>
      </c>
      <c r="C1783" s="58" t="s">
        <v>1914</v>
      </c>
      <c r="D1783" s="58" t="s">
        <v>1911</v>
      </c>
      <c r="E1783" s="64">
        <v>41640</v>
      </c>
      <c r="F1783" s="64">
        <v>42004</v>
      </c>
      <c r="G1783" s="58" t="s">
        <v>1898</v>
      </c>
      <c r="H1783" s="58">
        <v>15.6</v>
      </c>
      <c r="I1783" s="58"/>
      <c r="J1783" s="58"/>
      <c r="K1783" s="58"/>
      <c r="L1783" s="58"/>
      <c r="M1783" s="58"/>
      <c r="N1783" s="58"/>
      <c r="O1783" s="58"/>
      <c r="P1783" s="58"/>
      <c r="Q1783" s="58"/>
      <c r="R1783" s="58"/>
      <c r="S1783" s="58"/>
      <c r="T1783" s="58"/>
      <c r="U1783" s="58"/>
      <c r="V1783" s="58"/>
      <c r="W1783" s="58"/>
      <c r="X1783" s="58"/>
      <c r="Y1783" s="58"/>
      <c r="Z1783" s="58"/>
      <c r="AA1783" s="58"/>
      <c r="AB1783" s="58"/>
      <c r="AC1783" s="58"/>
      <c r="AD1783" s="58"/>
      <c r="AE1783" s="58"/>
      <c r="AF1783" s="58" t="s">
        <v>3304</v>
      </c>
    </row>
    <row r="1784" spans="1:32">
      <c r="A1784" s="58" t="s">
        <v>2637</v>
      </c>
      <c r="B1784" s="58" t="s">
        <v>1913</v>
      </c>
      <c r="C1784" s="58" t="s">
        <v>1914</v>
      </c>
      <c r="D1784" s="58" t="s">
        <v>1904</v>
      </c>
      <c r="E1784" s="64">
        <v>41640</v>
      </c>
      <c r="F1784" s="64">
        <v>42004</v>
      </c>
      <c r="G1784" s="58" t="s">
        <v>1903</v>
      </c>
      <c r="H1784" s="58">
        <v>15.6</v>
      </c>
      <c r="I1784" s="58">
        <v>15.6</v>
      </c>
      <c r="J1784" s="58">
        <v>15.6</v>
      </c>
      <c r="K1784" s="58">
        <v>15.6</v>
      </c>
      <c r="L1784" s="58">
        <v>15.6</v>
      </c>
      <c r="M1784" s="58">
        <v>17.600000000000001</v>
      </c>
      <c r="N1784" s="58">
        <v>19.600000000000001</v>
      </c>
      <c r="O1784" s="58">
        <v>21</v>
      </c>
      <c r="P1784" s="58">
        <v>21</v>
      </c>
      <c r="Q1784" s="58">
        <v>21</v>
      </c>
      <c r="R1784" s="58">
        <v>21</v>
      </c>
      <c r="S1784" s="58">
        <v>21</v>
      </c>
      <c r="T1784" s="58">
        <v>21</v>
      </c>
      <c r="U1784" s="58">
        <v>21</v>
      </c>
      <c r="V1784" s="58">
        <v>21</v>
      </c>
      <c r="W1784" s="58">
        <v>21</v>
      </c>
      <c r="X1784" s="58">
        <v>21</v>
      </c>
      <c r="Y1784" s="58">
        <v>21</v>
      </c>
      <c r="Z1784" s="58">
        <v>21</v>
      </c>
      <c r="AA1784" s="58">
        <v>21</v>
      </c>
      <c r="AB1784" s="58">
        <v>21</v>
      </c>
      <c r="AC1784" s="58">
        <v>21</v>
      </c>
      <c r="AD1784" s="58">
        <v>15.6</v>
      </c>
      <c r="AE1784" s="58">
        <v>15.6</v>
      </c>
      <c r="AF1784" s="58" t="s">
        <v>3304</v>
      </c>
    </row>
    <row r="1785" spans="1:32">
      <c r="A1785" s="58" t="s">
        <v>2637</v>
      </c>
      <c r="B1785" s="58" t="s">
        <v>1913</v>
      </c>
      <c r="C1785" s="58" t="s">
        <v>1914</v>
      </c>
      <c r="D1785" s="58" t="s">
        <v>1908</v>
      </c>
      <c r="E1785" s="64">
        <v>41640</v>
      </c>
      <c r="F1785" s="64">
        <v>42004</v>
      </c>
      <c r="G1785" s="58" t="s">
        <v>1903</v>
      </c>
      <c r="H1785" s="58">
        <v>15.6</v>
      </c>
      <c r="I1785" s="58">
        <v>15.6</v>
      </c>
      <c r="J1785" s="58">
        <v>15.6</v>
      </c>
      <c r="K1785" s="58">
        <v>15.6</v>
      </c>
      <c r="L1785" s="58">
        <v>15.6</v>
      </c>
      <c r="M1785" s="58">
        <v>21</v>
      </c>
      <c r="N1785" s="58">
        <v>21</v>
      </c>
      <c r="O1785" s="58">
        <v>21</v>
      </c>
      <c r="P1785" s="58">
        <v>21</v>
      </c>
      <c r="Q1785" s="58">
        <v>21</v>
      </c>
      <c r="R1785" s="58">
        <v>21</v>
      </c>
      <c r="S1785" s="58">
        <v>21</v>
      </c>
      <c r="T1785" s="58">
        <v>21</v>
      </c>
      <c r="U1785" s="58">
        <v>21</v>
      </c>
      <c r="V1785" s="58">
        <v>21</v>
      </c>
      <c r="W1785" s="58">
        <v>21</v>
      </c>
      <c r="X1785" s="58">
        <v>21</v>
      </c>
      <c r="Y1785" s="58">
        <v>15.6</v>
      </c>
      <c r="Z1785" s="58">
        <v>15.6</v>
      </c>
      <c r="AA1785" s="58">
        <v>15.6</v>
      </c>
      <c r="AB1785" s="58">
        <v>15.6</v>
      </c>
      <c r="AC1785" s="58">
        <v>15.6</v>
      </c>
      <c r="AD1785" s="58">
        <v>15.6</v>
      </c>
      <c r="AE1785" s="58">
        <v>15.6</v>
      </c>
      <c r="AF1785" s="58" t="s">
        <v>3304</v>
      </c>
    </row>
    <row r="1786" spans="1:32">
      <c r="A1786" s="58" t="s">
        <v>2637</v>
      </c>
      <c r="B1786" s="58" t="s">
        <v>1913</v>
      </c>
      <c r="C1786" s="58" t="s">
        <v>1914</v>
      </c>
      <c r="D1786" s="58" t="s">
        <v>1966</v>
      </c>
      <c r="E1786" s="64">
        <v>41640</v>
      </c>
      <c r="F1786" s="64">
        <v>42004</v>
      </c>
      <c r="G1786" s="58" t="s">
        <v>1903</v>
      </c>
      <c r="H1786" s="58">
        <v>15.6</v>
      </c>
      <c r="I1786" s="58">
        <v>15.6</v>
      </c>
      <c r="J1786" s="58">
        <v>15.6</v>
      </c>
      <c r="K1786" s="58">
        <v>15.6</v>
      </c>
      <c r="L1786" s="58">
        <v>15.6</v>
      </c>
      <c r="M1786" s="58">
        <v>21</v>
      </c>
      <c r="N1786" s="58">
        <v>21</v>
      </c>
      <c r="O1786" s="58">
        <v>21</v>
      </c>
      <c r="P1786" s="58">
        <v>21</v>
      </c>
      <c r="Q1786" s="58">
        <v>21</v>
      </c>
      <c r="R1786" s="58">
        <v>21</v>
      </c>
      <c r="S1786" s="58">
        <v>21</v>
      </c>
      <c r="T1786" s="58">
        <v>21</v>
      </c>
      <c r="U1786" s="58">
        <v>21</v>
      </c>
      <c r="V1786" s="58">
        <v>21</v>
      </c>
      <c r="W1786" s="58">
        <v>21</v>
      </c>
      <c r="X1786" s="58">
        <v>21</v>
      </c>
      <c r="Y1786" s="58">
        <v>21</v>
      </c>
      <c r="Z1786" s="58">
        <v>21</v>
      </c>
      <c r="AA1786" s="58">
        <v>21</v>
      </c>
      <c r="AB1786" s="58">
        <v>21</v>
      </c>
      <c r="AC1786" s="58">
        <v>21</v>
      </c>
      <c r="AD1786" s="58">
        <v>15.6</v>
      </c>
      <c r="AE1786" s="58">
        <v>15.6</v>
      </c>
      <c r="AF1786" s="58" t="s">
        <v>3304</v>
      </c>
    </row>
    <row r="1787" spans="1:32">
      <c r="A1787" s="58" t="s">
        <v>2638</v>
      </c>
      <c r="B1787" s="58" t="s">
        <v>1913</v>
      </c>
      <c r="C1787" s="58" t="s">
        <v>1914</v>
      </c>
      <c r="D1787" s="58" t="s">
        <v>1911</v>
      </c>
      <c r="E1787" s="64">
        <v>41640</v>
      </c>
      <c r="F1787" s="64">
        <v>42004</v>
      </c>
      <c r="G1787" s="58" t="s">
        <v>1898</v>
      </c>
      <c r="H1787" s="58">
        <v>15.6</v>
      </c>
      <c r="I1787" s="58"/>
      <c r="J1787" s="58"/>
      <c r="K1787" s="58"/>
      <c r="L1787" s="58"/>
      <c r="M1787" s="58"/>
      <c r="N1787" s="58"/>
      <c r="O1787" s="58"/>
      <c r="P1787" s="58"/>
      <c r="Q1787" s="58"/>
      <c r="R1787" s="58"/>
      <c r="S1787" s="58"/>
      <c r="T1787" s="58"/>
      <c r="U1787" s="58"/>
      <c r="V1787" s="58"/>
      <c r="W1787" s="58"/>
      <c r="X1787" s="58"/>
      <c r="Y1787" s="58"/>
      <c r="Z1787" s="58"/>
      <c r="AA1787" s="58"/>
      <c r="AB1787" s="58"/>
      <c r="AC1787" s="58"/>
      <c r="AD1787" s="58"/>
      <c r="AE1787" s="58"/>
      <c r="AF1787" s="58" t="s">
        <v>3304</v>
      </c>
    </row>
    <row r="1788" spans="1:32">
      <c r="A1788" s="58" t="s">
        <v>2638</v>
      </c>
      <c r="B1788" s="58" t="s">
        <v>1913</v>
      </c>
      <c r="C1788" s="58" t="s">
        <v>1914</v>
      </c>
      <c r="D1788" s="58" t="s">
        <v>1904</v>
      </c>
      <c r="E1788" s="64">
        <v>41640</v>
      </c>
      <c r="F1788" s="64">
        <v>42004</v>
      </c>
      <c r="G1788" s="58" t="s">
        <v>1903</v>
      </c>
      <c r="H1788" s="58">
        <v>15.6</v>
      </c>
      <c r="I1788" s="58">
        <v>15.6</v>
      </c>
      <c r="J1788" s="58">
        <v>15.6</v>
      </c>
      <c r="K1788" s="58">
        <v>15.6</v>
      </c>
      <c r="L1788" s="58">
        <v>15.6</v>
      </c>
      <c r="M1788" s="58">
        <v>17.600000000000001</v>
      </c>
      <c r="N1788" s="58">
        <v>19.600000000000001</v>
      </c>
      <c r="O1788" s="58">
        <v>21</v>
      </c>
      <c r="P1788" s="58">
        <v>21</v>
      </c>
      <c r="Q1788" s="58">
        <v>21</v>
      </c>
      <c r="R1788" s="58">
        <v>21</v>
      </c>
      <c r="S1788" s="58">
        <v>21</v>
      </c>
      <c r="T1788" s="58">
        <v>21</v>
      </c>
      <c r="U1788" s="58">
        <v>21</v>
      </c>
      <c r="V1788" s="58">
        <v>21</v>
      </c>
      <c r="W1788" s="58">
        <v>21</v>
      </c>
      <c r="X1788" s="58">
        <v>21</v>
      </c>
      <c r="Y1788" s="58">
        <v>21</v>
      </c>
      <c r="Z1788" s="58">
        <v>21</v>
      </c>
      <c r="AA1788" s="58">
        <v>21</v>
      </c>
      <c r="AB1788" s="58">
        <v>21</v>
      </c>
      <c r="AC1788" s="58">
        <v>21</v>
      </c>
      <c r="AD1788" s="58">
        <v>15.6</v>
      </c>
      <c r="AE1788" s="58">
        <v>15.6</v>
      </c>
      <c r="AF1788" s="58" t="s">
        <v>3304</v>
      </c>
    </row>
    <row r="1789" spans="1:32">
      <c r="A1789" s="58" t="s">
        <v>2638</v>
      </c>
      <c r="B1789" s="58" t="s">
        <v>1913</v>
      </c>
      <c r="C1789" s="58" t="s">
        <v>1914</v>
      </c>
      <c r="D1789" s="58" t="s">
        <v>1908</v>
      </c>
      <c r="E1789" s="64">
        <v>41640</v>
      </c>
      <c r="F1789" s="64">
        <v>42004</v>
      </c>
      <c r="G1789" s="58" t="s">
        <v>1903</v>
      </c>
      <c r="H1789" s="58">
        <v>15.6</v>
      </c>
      <c r="I1789" s="58">
        <v>15.6</v>
      </c>
      <c r="J1789" s="58">
        <v>15.6</v>
      </c>
      <c r="K1789" s="58">
        <v>15.6</v>
      </c>
      <c r="L1789" s="58">
        <v>15.6</v>
      </c>
      <c r="M1789" s="58">
        <v>17.8</v>
      </c>
      <c r="N1789" s="58">
        <v>20</v>
      </c>
      <c r="O1789" s="58">
        <v>21</v>
      </c>
      <c r="P1789" s="58">
        <v>21</v>
      </c>
      <c r="Q1789" s="58">
        <v>21</v>
      </c>
      <c r="R1789" s="58">
        <v>21</v>
      </c>
      <c r="S1789" s="58">
        <v>21</v>
      </c>
      <c r="T1789" s="58">
        <v>21</v>
      </c>
      <c r="U1789" s="58">
        <v>21</v>
      </c>
      <c r="V1789" s="58">
        <v>21</v>
      </c>
      <c r="W1789" s="58">
        <v>21</v>
      </c>
      <c r="X1789" s="58">
        <v>21</v>
      </c>
      <c r="Y1789" s="58">
        <v>15.6</v>
      </c>
      <c r="Z1789" s="58">
        <v>15.6</v>
      </c>
      <c r="AA1789" s="58">
        <v>15.6</v>
      </c>
      <c r="AB1789" s="58">
        <v>15.6</v>
      </c>
      <c r="AC1789" s="58">
        <v>15.6</v>
      </c>
      <c r="AD1789" s="58">
        <v>15.6</v>
      </c>
      <c r="AE1789" s="58">
        <v>15.6</v>
      </c>
      <c r="AF1789" s="58" t="s">
        <v>3304</v>
      </c>
    </row>
    <row r="1790" spans="1:32">
      <c r="A1790" s="58" t="s">
        <v>2638</v>
      </c>
      <c r="B1790" s="58" t="s">
        <v>1913</v>
      </c>
      <c r="C1790" s="58" t="s">
        <v>1914</v>
      </c>
      <c r="D1790" s="58" t="s">
        <v>1966</v>
      </c>
      <c r="E1790" s="64">
        <v>41640</v>
      </c>
      <c r="F1790" s="64">
        <v>42004</v>
      </c>
      <c r="G1790" s="58" t="s">
        <v>1903</v>
      </c>
      <c r="H1790" s="58">
        <v>15.6</v>
      </c>
      <c r="I1790" s="58">
        <v>15.6</v>
      </c>
      <c r="J1790" s="58">
        <v>15.6</v>
      </c>
      <c r="K1790" s="58">
        <v>15.6</v>
      </c>
      <c r="L1790" s="58">
        <v>15.6</v>
      </c>
      <c r="M1790" s="58">
        <v>17.8</v>
      </c>
      <c r="N1790" s="58">
        <v>20</v>
      </c>
      <c r="O1790" s="58">
        <v>21</v>
      </c>
      <c r="P1790" s="58">
        <v>21</v>
      </c>
      <c r="Q1790" s="58">
        <v>21</v>
      </c>
      <c r="R1790" s="58">
        <v>21</v>
      </c>
      <c r="S1790" s="58">
        <v>21</v>
      </c>
      <c r="T1790" s="58">
        <v>21</v>
      </c>
      <c r="U1790" s="58">
        <v>21</v>
      </c>
      <c r="V1790" s="58">
        <v>21</v>
      </c>
      <c r="W1790" s="58">
        <v>21</v>
      </c>
      <c r="X1790" s="58">
        <v>21</v>
      </c>
      <c r="Y1790" s="58">
        <v>21</v>
      </c>
      <c r="Z1790" s="58">
        <v>21</v>
      </c>
      <c r="AA1790" s="58">
        <v>21</v>
      </c>
      <c r="AB1790" s="58">
        <v>21</v>
      </c>
      <c r="AC1790" s="58">
        <v>21</v>
      </c>
      <c r="AD1790" s="58">
        <v>15.6</v>
      </c>
      <c r="AE1790" s="58">
        <v>15.6</v>
      </c>
      <c r="AF1790" s="58" t="s">
        <v>3304</v>
      </c>
    </row>
    <row r="1791" spans="1:32">
      <c r="A1791" s="58" t="s">
        <v>2639</v>
      </c>
      <c r="B1791" s="58" t="s">
        <v>1913</v>
      </c>
      <c r="C1791" s="58" t="s">
        <v>1914</v>
      </c>
      <c r="D1791" s="58" t="s">
        <v>1911</v>
      </c>
      <c r="E1791" s="64">
        <v>41640</v>
      </c>
      <c r="F1791" s="64">
        <v>42004</v>
      </c>
      <c r="G1791" s="58" t="s">
        <v>1898</v>
      </c>
      <c r="H1791" s="58">
        <v>15.6</v>
      </c>
      <c r="I1791" s="58"/>
      <c r="J1791" s="58"/>
      <c r="K1791" s="58"/>
      <c r="L1791" s="58"/>
      <c r="M1791" s="58"/>
      <c r="N1791" s="58"/>
      <c r="O1791" s="58"/>
      <c r="P1791" s="58"/>
      <c r="Q1791" s="58"/>
      <c r="R1791" s="58"/>
      <c r="S1791" s="58"/>
      <c r="T1791" s="58"/>
      <c r="U1791" s="58"/>
      <c r="V1791" s="58"/>
      <c r="W1791" s="58"/>
      <c r="X1791" s="58"/>
      <c r="Y1791" s="58"/>
      <c r="Z1791" s="58"/>
      <c r="AA1791" s="58"/>
      <c r="AB1791" s="58"/>
      <c r="AC1791" s="58"/>
      <c r="AD1791" s="58"/>
      <c r="AE1791" s="58"/>
      <c r="AF1791" s="58" t="s">
        <v>3304</v>
      </c>
    </row>
    <row r="1792" spans="1:32">
      <c r="A1792" s="58" t="s">
        <v>2639</v>
      </c>
      <c r="B1792" s="58" t="s">
        <v>1913</v>
      </c>
      <c r="C1792" s="58" t="s">
        <v>1914</v>
      </c>
      <c r="D1792" s="58" t="s">
        <v>1904</v>
      </c>
      <c r="E1792" s="64">
        <v>41640</v>
      </c>
      <c r="F1792" s="64">
        <v>42004</v>
      </c>
      <c r="G1792" s="58" t="s">
        <v>1903</v>
      </c>
      <c r="H1792" s="58">
        <v>15.6</v>
      </c>
      <c r="I1792" s="58">
        <v>15.6</v>
      </c>
      <c r="J1792" s="58">
        <v>15.6</v>
      </c>
      <c r="K1792" s="58">
        <v>15.6</v>
      </c>
      <c r="L1792" s="58">
        <v>15.6</v>
      </c>
      <c r="M1792" s="58">
        <v>17.600000000000001</v>
      </c>
      <c r="N1792" s="58">
        <v>19.600000000000001</v>
      </c>
      <c r="O1792" s="58">
        <v>21</v>
      </c>
      <c r="P1792" s="58">
        <v>21</v>
      </c>
      <c r="Q1792" s="58">
        <v>21</v>
      </c>
      <c r="R1792" s="58">
        <v>21</v>
      </c>
      <c r="S1792" s="58">
        <v>21</v>
      </c>
      <c r="T1792" s="58">
        <v>21</v>
      </c>
      <c r="U1792" s="58">
        <v>21</v>
      </c>
      <c r="V1792" s="58">
        <v>21</v>
      </c>
      <c r="W1792" s="58">
        <v>21</v>
      </c>
      <c r="X1792" s="58">
        <v>21</v>
      </c>
      <c r="Y1792" s="58">
        <v>21</v>
      </c>
      <c r="Z1792" s="58">
        <v>21</v>
      </c>
      <c r="AA1792" s="58">
        <v>21</v>
      </c>
      <c r="AB1792" s="58">
        <v>21</v>
      </c>
      <c r="AC1792" s="58">
        <v>21</v>
      </c>
      <c r="AD1792" s="58">
        <v>15.6</v>
      </c>
      <c r="AE1792" s="58">
        <v>15.6</v>
      </c>
      <c r="AF1792" s="58" t="s">
        <v>3304</v>
      </c>
    </row>
    <row r="1793" spans="1:32">
      <c r="A1793" s="58" t="s">
        <v>2639</v>
      </c>
      <c r="B1793" s="58" t="s">
        <v>1913</v>
      </c>
      <c r="C1793" s="58" t="s">
        <v>1914</v>
      </c>
      <c r="D1793" s="58" t="s">
        <v>1908</v>
      </c>
      <c r="E1793" s="64">
        <v>41640</v>
      </c>
      <c r="F1793" s="64">
        <v>42004</v>
      </c>
      <c r="G1793" s="58" t="s">
        <v>1903</v>
      </c>
      <c r="H1793" s="58">
        <v>15.6</v>
      </c>
      <c r="I1793" s="58">
        <v>15.6</v>
      </c>
      <c r="J1793" s="58">
        <v>15.6</v>
      </c>
      <c r="K1793" s="58">
        <v>15.6</v>
      </c>
      <c r="L1793" s="58">
        <v>15.6</v>
      </c>
      <c r="M1793" s="58">
        <v>17.8</v>
      </c>
      <c r="N1793" s="58">
        <v>20</v>
      </c>
      <c r="O1793" s="58">
        <v>21</v>
      </c>
      <c r="P1793" s="58">
        <v>21</v>
      </c>
      <c r="Q1793" s="58">
        <v>21</v>
      </c>
      <c r="R1793" s="58">
        <v>21</v>
      </c>
      <c r="S1793" s="58">
        <v>21</v>
      </c>
      <c r="T1793" s="58">
        <v>21</v>
      </c>
      <c r="U1793" s="58">
        <v>21</v>
      </c>
      <c r="V1793" s="58">
        <v>21</v>
      </c>
      <c r="W1793" s="58">
        <v>21</v>
      </c>
      <c r="X1793" s="58">
        <v>21</v>
      </c>
      <c r="Y1793" s="58">
        <v>15.6</v>
      </c>
      <c r="Z1793" s="58">
        <v>15.6</v>
      </c>
      <c r="AA1793" s="58">
        <v>15.6</v>
      </c>
      <c r="AB1793" s="58">
        <v>15.6</v>
      </c>
      <c r="AC1793" s="58">
        <v>15.6</v>
      </c>
      <c r="AD1793" s="58">
        <v>15.6</v>
      </c>
      <c r="AE1793" s="58">
        <v>15.6</v>
      </c>
      <c r="AF1793" s="58" t="s">
        <v>3304</v>
      </c>
    </row>
    <row r="1794" spans="1:32">
      <c r="A1794" s="58" t="s">
        <v>2639</v>
      </c>
      <c r="B1794" s="58" t="s">
        <v>1913</v>
      </c>
      <c r="C1794" s="58" t="s">
        <v>1914</v>
      </c>
      <c r="D1794" s="58" t="s">
        <v>1966</v>
      </c>
      <c r="E1794" s="64">
        <v>41640</v>
      </c>
      <c r="F1794" s="64">
        <v>42004</v>
      </c>
      <c r="G1794" s="58" t="s">
        <v>1903</v>
      </c>
      <c r="H1794" s="58">
        <v>15.6</v>
      </c>
      <c r="I1794" s="58">
        <v>15.6</v>
      </c>
      <c r="J1794" s="58">
        <v>15.6</v>
      </c>
      <c r="K1794" s="58">
        <v>15.6</v>
      </c>
      <c r="L1794" s="58">
        <v>15.6</v>
      </c>
      <c r="M1794" s="58">
        <v>17.8</v>
      </c>
      <c r="N1794" s="58">
        <v>20</v>
      </c>
      <c r="O1794" s="58">
        <v>21</v>
      </c>
      <c r="P1794" s="58">
        <v>21</v>
      </c>
      <c r="Q1794" s="58">
        <v>21</v>
      </c>
      <c r="R1794" s="58">
        <v>21</v>
      </c>
      <c r="S1794" s="58">
        <v>21</v>
      </c>
      <c r="T1794" s="58">
        <v>21</v>
      </c>
      <c r="U1794" s="58">
        <v>21</v>
      </c>
      <c r="V1794" s="58">
        <v>21</v>
      </c>
      <c r="W1794" s="58">
        <v>21</v>
      </c>
      <c r="X1794" s="58">
        <v>21</v>
      </c>
      <c r="Y1794" s="58">
        <v>21</v>
      </c>
      <c r="Z1794" s="58">
        <v>21</v>
      </c>
      <c r="AA1794" s="58">
        <v>21</v>
      </c>
      <c r="AB1794" s="58">
        <v>21</v>
      </c>
      <c r="AC1794" s="58">
        <v>21</v>
      </c>
      <c r="AD1794" s="58">
        <v>15.6</v>
      </c>
      <c r="AE1794" s="58">
        <v>15.6</v>
      </c>
      <c r="AF1794" s="58" t="s">
        <v>3304</v>
      </c>
    </row>
    <row r="1795" spans="1:32">
      <c r="A1795" s="58" t="s">
        <v>2640</v>
      </c>
      <c r="B1795" s="58" t="s">
        <v>1896</v>
      </c>
      <c r="D1795" s="58" t="s">
        <v>2159</v>
      </c>
      <c r="E1795" s="64">
        <v>41640</v>
      </c>
      <c r="F1795" s="64">
        <v>42004</v>
      </c>
      <c r="G1795" s="58" t="s">
        <v>1898</v>
      </c>
      <c r="H1795" s="58">
        <v>50</v>
      </c>
      <c r="I1795" s="58"/>
      <c r="J1795" s="58"/>
      <c r="K1795" s="58"/>
      <c r="L1795" s="58"/>
      <c r="M1795" s="58"/>
      <c r="N1795" s="58"/>
      <c r="O1795" s="58"/>
      <c r="P1795" s="58"/>
      <c r="Q1795" s="58"/>
      <c r="R1795" s="58"/>
      <c r="S1795" s="58"/>
      <c r="T1795" s="58"/>
      <c r="U1795" s="58"/>
      <c r="V1795" s="58"/>
      <c r="W1795" s="58"/>
      <c r="X1795" s="58"/>
      <c r="Y1795" s="58"/>
      <c r="Z1795" s="58"/>
      <c r="AA1795" s="58"/>
      <c r="AB1795" s="58"/>
      <c r="AC1795" s="58"/>
      <c r="AD1795" s="58"/>
      <c r="AE1795" s="58"/>
      <c r="AF1795" s="58" t="s">
        <v>3304</v>
      </c>
    </row>
    <row r="1796" spans="1:32">
      <c r="A1796" s="58" t="s">
        <v>2641</v>
      </c>
      <c r="B1796" s="58" t="s">
        <v>1952</v>
      </c>
      <c r="D1796" s="58" t="s">
        <v>1906</v>
      </c>
      <c r="E1796" s="64">
        <v>41640</v>
      </c>
      <c r="F1796" s="64">
        <v>42004</v>
      </c>
      <c r="G1796" s="58" t="s">
        <v>1898</v>
      </c>
      <c r="H1796" s="58">
        <v>0</v>
      </c>
      <c r="I1796" s="58"/>
      <c r="J1796" s="58"/>
      <c r="K1796" s="58"/>
      <c r="L1796" s="58"/>
      <c r="M1796" s="58"/>
      <c r="N1796" s="58"/>
      <c r="O1796" s="58"/>
      <c r="P1796" s="58"/>
      <c r="Q1796" s="58"/>
      <c r="R1796" s="58"/>
      <c r="S1796" s="58"/>
      <c r="T1796" s="58"/>
      <c r="U1796" s="58"/>
      <c r="V1796" s="58"/>
      <c r="W1796" s="58"/>
      <c r="X1796" s="58"/>
      <c r="Y1796" s="58"/>
      <c r="Z1796" s="58"/>
      <c r="AA1796" s="58"/>
      <c r="AB1796" s="58"/>
      <c r="AC1796" s="58"/>
      <c r="AD1796" s="58"/>
      <c r="AE1796" s="58"/>
      <c r="AF1796" s="58" t="s">
        <v>3304</v>
      </c>
    </row>
    <row r="1797" spans="1:32">
      <c r="A1797" s="58" t="s">
        <v>2641</v>
      </c>
      <c r="B1797" s="58" t="s">
        <v>1952</v>
      </c>
      <c r="D1797" s="58" t="s">
        <v>1912</v>
      </c>
      <c r="E1797" s="64">
        <v>41640</v>
      </c>
      <c r="F1797" s="64">
        <v>42004</v>
      </c>
      <c r="G1797" s="58" t="s">
        <v>1903</v>
      </c>
      <c r="H1797" s="58">
        <v>0</v>
      </c>
      <c r="I1797" s="58">
        <v>0</v>
      </c>
      <c r="J1797" s="58">
        <v>0</v>
      </c>
      <c r="K1797" s="58">
        <v>0</v>
      </c>
      <c r="L1797" s="58">
        <v>0</v>
      </c>
      <c r="M1797" s="58">
        <v>0</v>
      </c>
      <c r="N1797" s="58">
        <v>1</v>
      </c>
      <c r="O1797" s="58">
        <v>1</v>
      </c>
      <c r="P1797" s="58">
        <v>1</v>
      </c>
      <c r="Q1797" s="58">
        <v>1</v>
      </c>
      <c r="R1797" s="58">
        <v>1</v>
      </c>
      <c r="S1797" s="58">
        <v>1</v>
      </c>
      <c r="T1797" s="58">
        <v>1</v>
      </c>
      <c r="U1797" s="58">
        <v>1</v>
      </c>
      <c r="V1797" s="58">
        <v>1</v>
      </c>
      <c r="W1797" s="58">
        <v>1</v>
      </c>
      <c r="X1797" s="58">
        <v>1</v>
      </c>
      <c r="Y1797" s="58">
        <v>1</v>
      </c>
      <c r="Z1797" s="58">
        <v>0</v>
      </c>
      <c r="AA1797" s="58">
        <v>0</v>
      </c>
      <c r="AB1797" s="58">
        <v>0</v>
      </c>
      <c r="AC1797" s="58">
        <v>0</v>
      </c>
      <c r="AD1797" s="58">
        <v>0</v>
      </c>
      <c r="AE1797" s="58">
        <v>0</v>
      </c>
      <c r="AF1797" s="58" t="s">
        <v>3304</v>
      </c>
    </row>
    <row r="1798" spans="1:32">
      <c r="A1798" s="58" t="s">
        <v>2641</v>
      </c>
      <c r="B1798" s="58" t="s">
        <v>1952</v>
      </c>
      <c r="D1798" s="58" t="s">
        <v>2120</v>
      </c>
      <c r="E1798" s="64">
        <v>41640</v>
      </c>
      <c r="F1798" s="64">
        <v>42004</v>
      </c>
      <c r="G1798" s="58" t="s">
        <v>1903</v>
      </c>
      <c r="H1798" s="58">
        <v>0</v>
      </c>
      <c r="I1798" s="58">
        <v>0</v>
      </c>
      <c r="J1798" s="58">
        <v>0</v>
      </c>
      <c r="K1798" s="58">
        <v>0</v>
      </c>
      <c r="L1798" s="58">
        <v>0</v>
      </c>
      <c r="M1798" s="58">
        <v>0</v>
      </c>
      <c r="N1798" s="58">
        <v>1</v>
      </c>
      <c r="O1798" s="58">
        <v>1</v>
      </c>
      <c r="P1798" s="58">
        <v>1</v>
      </c>
      <c r="Q1798" s="58">
        <v>1</v>
      </c>
      <c r="R1798" s="58">
        <v>1</v>
      </c>
      <c r="S1798" s="58">
        <v>1</v>
      </c>
      <c r="T1798" s="58">
        <v>1</v>
      </c>
      <c r="U1798" s="58">
        <v>1</v>
      </c>
      <c r="V1798" s="58">
        <v>1</v>
      </c>
      <c r="W1798" s="58">
        <v>1</v>
      </c>
      <c r="X1798" s="58">
        <v>1</v>
      </c>
      <c r="Y1798" s="58">
        <v>1</v>
      </c>
      <c r="Z1798" s="58">
        <v>1</v>
      </c>
      <c r="AA1798" s="58">
        <v>1</v>
      </c>
      <c r="AB1798" s="58">
        <v>1</v>
      </c>
      <c r="AC1798" s="58">
        <v>1</v>
      </c>
      <c r="AD1798" s="58">
        <v>0</v>
      </c>
      <c r="AE1798" s="58">
        <v>0</v>
      </c>
      <c r="AF1798" s="58" t="s">
        <v>3304</v>
      </c>
    </row>
    <row r="1799" spans="1:32">
      <c r="A1799" s="58" t="s">
        <v>2642</v>
      </c>
      <c r="B1799" s="58" t="s">
        <v>1896</v>
      </c>
      <c r="C1799" s="58" t="s">
        <v>1914</v>
      </c>
      <c r="D1799" s="58" t="s">
        <v>1897</v>
      </c>
      <c r="E1799" s="64">
        <v>41640</v>
      </c>
      <c r="F1799" s="64">
        <v>42004</v>
      </c>
      <c r="G1799" s="58" t="s">
        <v>1898</v>
      </c>
      <c r="H1799" s="58">
        <v>60</v>
      </c>
      <c r="I1799" s="58"/>
      <c r="J1799" s="58"/>
      <c r="K1799" s="58"/>
      <c r="L1799" s="58"/>
      <c r="M1799" s="58"/>
      <c r="N1799" s="58"/>
      <c r="O1799" s="58"/>
      <c r="P1799" s="58"/>
      <c r="Q1799" s="58"/>
      <c r="R1799" s="58"/>
      <c r="S1799" s="58"/>
      <c r="T1799" s="58"/>
      <c r="U1799" s="58"/>
      <c r="V1799" s="58"/>
      <c r="W1799" s="58"/>
      <c r="X1799" s="58"/>
      <c r="Y1799" s="58"/>
      <c r="Z1799" s="58"/>
      <c r="AA1799" s="58"/>
      <c r="AB1799" s="58"/>
      <c r="AC1799" s="58"/>
      <c r="AD1799" s="58"/>
      <c r="AE1799" s="58"/>
      <c r="AF1799" s="58" t="s">
        <v>3304</v>
      </c>
    </row>
    <row r="1800" spans="1:32">
      <c r="A1800" s="58" t="s">
        <v>2643</v>
      </c>
      <c r="B1800" s="58" t="s">
        <v>6</v>
      </c>
      <c r="D1800" s="58" t="s">
        <v>1897</v>
      </c>
      <c r="E1800" s="64">
        <v>41640</v>
      </c>
      <c r="F1800" s="64">
        <v>42004</v>
      </c>
      <c r="G1800" s="58" t="s">
        <v>1898</v>
      </c>
      <c r="H1800" s="58">
        <v>0</v>
      </c>
      <c r="I1800" s="58"/>
      <c r="J1800" s="58"/>
      <c r="K1800" s="58"/>
      <c r="L1800" s="58"/>
      <c r="M1800" s="58"/>
      <c r="N1800" s="58"/>
      <c r="O1800" s="58"/>
      <c r="P1800" s="58"/>
      <c r="Q1800" s="58"/>
      <c r="R1800" s="58"/>
      <c r="S1800" s="58"/>
      <c r="T1800" s="58"/>
      <c r="U1800" s="58"/>
      <c r="V1800" s="58"/>
      <c r="W1800" s="58"/>
      <c r="X1800" s="58"/>
      <c r="Y1800" s="58"/>
      <c r="Z1800" s="58"/>
      <c r="AA1800" s="58"/>
      <c r="AB1800" s="58"/>
      <c r="AC1800" s="58"/>
      <c r="AD1800" s="58"/>
      <c r="AE1800" s="58"/>
      <c r="AF1800" s="58" t="s">
        <v>3304</v>
      </c>
    </row>
    <row r="1801" spans="1:32">
      <c r="A1801" s="58" t="s">
        <v>2643</v>
      </c>
      <c r="B1801" s="58" t="s">
        <v>6</v>
      </c>
      <c r="D1801" s="58" t="s">
        <v>1966</v>
      </c>
      <c r="E1801" s="64">
        <v>41640</v>
      </c>
      <c r="F1801" s="64">
        <v>42004</v>
      </c>
      <c r="G1801" s="58" t="s">
        <v>1903</v>
      </c>
      <c r="H1801" s="58">
        <v>0</v>
      </c>
      <c r="I1801" s="58">
        <v>0</v>
      </c>
      <c r="J1801" s="58">
        <v>0</v>
      </c>
      <c r="K1801" s="58">
        <v>0</v>
      </c>
      <c r="L1801" s="58">
        <v>0</v>
      </c>
      <c r="M1801" s="58">
        <v>0</v>
      </c>
      <c r="N1801" s="58">
        <v>0.14399999999999999</v>
      </c>
      <c r="O1801" s="58">
        <v>1</v>
      </c>
      <c r="P1801" s="58">
        <v>0.14399999999999999</v>
      </c>
      <c r="Q1801" s="58">
        <v>0.14399999999999999</v>
      </c>
      <c r="R1801" s="58">
        <v>0.14399999999999999</v>
      </c>
      <c r="S1801" s="58">
        <v>0.14399999999999999</v>
      </c>
      <c r="T1801" s="58">
        <v>1</v>
      </c>
      <c r="U1801" s="58">
        <v>0.14399999999999999</v>
      </c>
      <c r="V1801" s="58">
        <v>0.14399999999999999</v>
      </c>
      <c r="W1801" s="58">
        <v>0.14399999999999999</v>
      </c>
      <c r="X1801" s="58">
        <v>0.14399999999999999</v>
      </c>
      <c r="Y1801" s="58">
        <v>1</v>
      </c>
      <c r="Z1801" s="58">
        <v>0.14399999999999999</v>
      </c>
      <c r="AA1801" s="58">
        <v>0</v>
      </c>
      <c r="AB1801" s="58">
        <v>0</v>
      </c>
      <c r="AC1801" s="58">
        <v>0</v>
      </c>
      <c r="AD1801" s="58">
        <v>0</v>
      </c>
      <c r="AE1801" s="58">
        <v>0</v>
      </c>
      <c r="AF1801" s="58" t="s">
        <v>3304</v>
      </c>
    </row>
    <row r="1802" spans="1:32">
      <c r="A1802" s="58" t="s">
        <v>2644</v>
      </c>
      <c r="B1802" s="58" t="s">
        <v>6</v>
      </c>
      <c r="D1802" s="58" t="s">
        <v>1906</v>
      </c>
      <c r="E1802" s="64">
        <v>41640</v>
      </c>
      <c r="F1802" s="64">
        <v>42004</v>
      </c>
      <c r="G1802" s="58" t="s">
        <v>1898</v>
      </c>
      <c r="H1802" s="58">
        <v>1</v>
      </c>
      <c r="I1802" s="58"/>
      <c r="J1802" s="58"/>
      <c r="K1802" s="58"/>
      <c r="L1802" s="58"/>
      <c r="M1802" s="58"/>
      <c r="N1802" s="58"/>
      <c r="O1802" s="58"/>
      <c r="P1802" s="58"/>
      <c r="Q1802" s="58"/>
      <c r="R1802" s="58"/>
      <c r="S1802" s="58"/>
      <c r="T1802" s="58"/>
      <c r="U1802" s="58"/>
      <c r="V1802" s="58"/>
      <c r="W1802" s="58"/>
      <c r="X1802" s="58"/>
      <c r="Y1802" s="58"/>
      <c r="Z1802" s="58"/>
      <c r="AA1802" s="58"/>
      <c r="AB1802" s="58"/>
      <c r="AC1802" s="58"/>
      <c r="AD1802" s="58"/>
      <c r="AE1802" s="58"/>
      <c r="AF1802" s="58" t="s">
        <v>3304</v>
      </c>
    </row>
    <row r="1803" spans="1:32">
      <c r="A1803" s="58" t="s">
        <v>2644</v>
      </c>
      <c r="B1803" s="58" t="s">
        <v>6</v>
      </c>
      <c r="D1803" s="58" t="s">
        <v>1912</v>
      </c>
      <c r="E1803" s="64">
        <v>41640</v>
      </c>
      <c r="F1803" s="64">
        <v>42004</v>
      </c>
      <c r="G1803" s="58" t="s">
        <v>1903</v>
      </c>
      <c r="H1803" s="58">
        <v>1</v>
      </c>
      <c r="I1803" s="58">
        <v>1</v>
      </c>
      <c r="J1803" s="58">
        <v>1</v>
      </c>
      <c r="K1803" s="58">
        <v>1</v>
      </c>
      <c r="L1803" s="58">
        <v>1</v>
      </c>
      <c r="M1803" s="58">
        <v>1</v>
      </c>
      <c r="N1803" s="58">
        <v>0.25</v>
      </c>
      <c r="O1803" s="58">
        <v>0.25</v>
      </c>
      <c r="P1803" s="58">
        <v>0.25</v>
      </c>
      <c r="Q1803" s="58">
        <v>0.25</v>
      </c>
      <c r="R1803" s="58">
        <v>0.25</v>
      </c>
      <c r="S1803" s="58">
        <v>0.25</v>
      </c>
      <c r="T1803" s="58">
        <v>0.25</v>
      </c>
      <c r="U1803" s="58">
        <v>0.25</v>
      </c>
      <c r="V1803" s="58">
        <v>0.25</v>
      </c>
      <c r="W1803" s="58">
        <v>0.25</v>
      </c>
      <c r="X1803" s="58">
        <v>0.25</v>
      </c>
      <c r="Y1803" s="58">
        <v>0.25</v>
      </c>
      <c r="Z1803" s="58">
        <v>1</v>
      </c>
      <c r="AA1803" s="58">
        <v>1</v>
      </c>
      <c r="AB1803" s="58">
        <v>1</v>
      </c>
      <c r="AC1803" s="58">
        <v>1</v>
      </c>
      <c r="AD1803" s="58">
        <v>1</v>
      </c>
      <c r="AE1803" s="58">
        <v>1</v>
      </c>
      <c r="AF1803" s="58" t="s">
        <v>3304</v>
      </c>
    </row>
    <row r="1804" spans="1:32">
      <c r="A1804" s="58" t="s">
        <v>2644</v>
      </c>
      <c r="B1804" s="58" t="s">
        <v>6</v>
      </c>
      <c r="D1804" s="58" t="s">
        <v>2120</v>
      </c>
      <c r="E1804" s="64">
        <v>41640</v>
      </c>
      <c r="F1804" s="64">
        <v>42004</v>
      </c>
      <c r="G1804" s="58" t="s">
        <v>1903</v>
      </c>
      <c r="H1804" s="58">
        <v>1</v>
      </c>
      <c r="I1804" s="58">
        <v>1</v>
      </c>
      <c r="J1804" s="58">
        <v>1</v>
      </c>
      <c r="K1804" s="58">
        <v>1</v>
      </c>
      <c r="L1804" s="58">
        <v>1</v>
      </c>
      <c r="M1804" s="58">
        <v>1</v>
      </c>
      <c r="N1804" s="58">
        <v>0.25</v>
      </c>
      <c r="O1804" s="58">
        <v>0.25</v>
      </c>
      <c r="P1804" s="58">
        <v>0.25</v>
      </c>
      <c r="Q1804" s="58">
        <v>0.25</v>
      </c>
      <c r="R1804" s="58">
        <v>0.25</v>
      </c>
      <c r="S1804" s="58">
        <v>0.25</v>
      </c>
      <c r="T1804" s="58">
        <v>0.25</v>
      </c>
      <c r="U1804" s="58">
        <v>0.25</v>
      </c>
      <c r="V1804" s="58">
        <v>0.25</v>
      </c>
      <c r="W1804" s="58">
        <v>0.25</v>
      </c>
      <c r="X1804" s="58">
        <v>0.25</v>
      </c>
      <c r="Y1804" s="58">
        <v>0.25</v>
      </c>
      <c r="Z1804" s="58">
        <v>0.25</v>
      </c>
      <c r="AA1804" s="58">
        <v>0.25</v>
      </c>
      <c r="AB1804" s="58">
        <v>0.25</v>
      </c>
      <c r="AC1804" s="58">
        <v>0.25</v>
      </c>
      <c r="AD1804" s="58">
        <v>1</v>
      </c>
      <c r="AE1804" s="58">
        <v>1</v>
      </c>
      <c r="AF1804" s="58" t="s">
        <v>3304</v>
      </c>
    </row>
    <row r="1805" spans="1:32">
      <c r="A1805" s="58" t="s">
        <v>2645</v>
      </c>
      <c r="B1805" s="58" t="s">
        <v>2114</v>
      </c>
      <c r="D1805" s="58" t="s">
        <v>1906</v>
      </c>
      <c r="E1805" s="64">
        <v>41640</v>
      </c>
      <c r="F1805" s="64">
        <v>42004</v>
      </c>
      <c r="G1805" s="58" t="s">
        <v>1898</v>
      </c>
      <c r="H1805" s="58">
        <v>0</v>
      </c>
      <c r="I1805" s="58"/>
      <c r="J1805" s="58"/>
      <c r="K1805" s="58"/>
      <c r="L1805" s="58"/>
      <c r="M1805" s="58"/>
      <c r="N1805" s="58"/>
      <c r="O1805" s="58"/>
      <c r="P1805" s="58"/>
      <c r="Q1805" s="58"/>
      <c r="R1805" s="58"/>
      <c r="S1805" s="58"/>
      <c r="T1805" s="58"/>
      <c r="U1805" s="58"/>
      <c r="V1805" s="58"/>
      <c r="W1805" s="58"/>
      <c r="X1805" s="58"/>
      <c r="Y1805" s="58"/>
      <c r="Z1805" s="58"/>
      <c r="AA1805" s="58"/>
      <c r="AB1805" s="58"/>
      <c r="AC1805" s="58"/>
      <c r="AD1805" s="58"/>
      <c r="AE1805" s="58"/>
      <c r="AF1805" s="58" t="s">
        <v>3304</v>
      </c>
    </row>
    <row r="1806" spans="1:32">
      <c r="A1806" s="58" t="s">
        <v>2645</v>
      </c>
      <c r="B1806" s="58" t="s">
        <v>2114</v>
      </c>
      <c r="D1806" s="58" t="s">
        <v>1912</v>
      </c>
      <c r="E1806" s="64">
        <v>41640</v>
      </c>
      <c r="F1806" s="64">
        <v>42004</v>
      </c>
      <c r="G1806" s="58" t="s">
        <v>1903</v>
      </c>
      <c r="H1806" s="58">
        <v>0</v>
      </c>
      <c r="I1806" s="58">
        <v>0</v>
      </c>
      <c r="J1806" s="58">
        <v>0</v>
      </c>
      <c r="K1806" s="58">
        <v>0</v>
      </c>
      <c r="L1806" s="58">
        <v>0</v>
      </c>
      <c r="M1806" s="58">
        <v>0</v>
      </c>
      <c r="N1806" s="58">
        <v>0</v>
      </c>
      <c r="O1806" s="58">
        <v>1</v>
      </c>
      <c r="P1806" s="58">
        <v>1</v>
      </c>
      <c r="Q1806" s="58">
        <v>1</v>
      </c>
      <c r="R1806" s="58">
        <v>1</v>
      </c>
      <c r="S1806" s="58">
        <v>1</v>
      </c>
      <c r="T1806" s="58">
        <v>1</v>
      </c>
      <c r="U1806" s="58">
        <v>1</v>
      </c>
      <c r="V1806" s="58">
        <v>1</v>
      </c>
      <c r="W1806" s="58">
        <v>1</v>
      </c>
      <c r="X1806" s="58">
        <v>1</v>
      </c>
      <c r="Y1806" s="58">
        <v>1</v>
      </c>
      <c r="Z1806" s="58">
        <v>0</v>
      </c>
      <c r="AA1806" s="58">
        <v>0</v>
      </c>
      <c r="AB1806" s="58">
        <v>0</v>
      </c>
      <c r="AC1806" s="58">
        <v>0</v>
      </c>
      <c r="AD1806" s="58">
        <v>0</v>
      </c>
      <c r="AE1806" s="58">
        <v>0</v>
      </c>
      <c r="AF1806" s="58" t="s">
        <v>3304</v>
      </c>
    </row>
    <row r="1807" spans="1:32">
      <c r="A1807" s="58" t="s">
        <v>2645</v>
      </c>
      <c r="B1807" s="58" t="s">
        <v>2114</v>
      </c>
      <c r="D1807" s="58" t="s">
        <v>2120</v>
      </c>
      <c r="E1807" s="64">
        <v>41640</v>
      </c>
      <c r="F1807" s="64">
        <v>42004</v>
      </c>
      <c r="G1807" s="58" t="s">
        <v>1903</v>
      </c>
      <c r="H1807" s="58">
        <v>0</v>
      </c>
      <c r="I1807" s="58">
        <v>0</v>
      </c>
      <c r="J1807" s="58">
        <v>0</v>
      </c>
      <c r="K1807" s="58">
        <v>0</v>
      </c>
      <c r="L1807" s="58">
        <v>0</v>
      </c>
      <c r="M1807" s="58">
        <v>0</v>
      </c>
      <c r="N1807" s="58">
        <v>0</v>
      </c>
      <c r="O1807" s="58">
        <v>1</v>
      </c>
      <c r="P1807" s="58">
        <v>1</v>
      </c>
      <c r="Q1807" s="58">
        <v>1</v>
      </c>
      <c r="R1807" s="58">
        <v>1</v>
      </c>
      <c r="S1807" s="58">
        <v>1</v>
      </c>
      <c r="T1807" s="58">
        <v>1</v>
      </c>
      <c r="U1807" s="58">
        <v>1</v>
      </c>
      <c r="V1807" s="58">
        <v>1</v>
      </c>
      <c r="W1807" s="58">
        <v>1</v>
      </c>
      <c r="X1807" s="58">
        <v>1</v>
      </c>
      <c r="Y1807" s="58">
        <v>1</v>
      </c>
      <c r="Z1807" s="58">
        <v>1</v>
      </c>
      <c r="AA1807" s="58">
        <v>1</v>
      </c>
      <c r="AB1807" s="58">
        <v>1</v>
      </c>
      <c r="AC1807" s="58">
        <v>1</v>
      </c>
      <c r="AD1807" s="58">
        <v>0</v>
      </c>
      <c r="AE1807" s="58">
        <v>0</v>
      </c>
      <c r="AF1807" s="58" t="s">
        <v>3304</v>
      </c>
    </row>
    <row r="1808" spans="1:32">
      <c r="A1808" s="58" t="s">
        <v>2646</v>
      </c>
      <c r="B1808" s="58" t="s">
        <v>2114</v>
      </c>
      <c r="D1808" s="58" t="s">
        <v>1897</v>
      </c>
      <c r="E1808" s="64">
        <v>41640</v>
      </c>
      <c r="F1808" s="64">
        <v>42004</v>
      </c>
      <c r="G1808" s="58" t="s">
        <v>1898</v>
      </c>
      <c r="H1808" s="58">
        <v>1</v>
      </c>
      <c r="I1808" s="58"/>
      <c r="J1808" s="58"/>
      <c r="K1808" s="58"/>
      <c r="L1808" s="58"/>
      <c r="M1808" s="58"/>
      <c r="N1808" s="58"/>
      <c r="O1808" s="58"/>
      <c r="P1808" s="58"/>
      <c r="Q1808" s="58"/>
      <c r="R1808" s="58"/>
      <c r="S1808" s="58"/>
      <c r="T1808" s="58"/>
      <c r="U1808" s="58"/>
      <c r="V1808" s="58"/>
      <c r="W1808" s="58"/>
      <c r="X1808" s="58"/>
      <c r="Y1808" s="58"/>
      <c r="Z1808" s="58"/>
      <c r="AA1808" s="58"/>
      <c r="AB1808" s="58"/>
      <c r="AC1808" s="58"/>
      <c r="AD1808" s="58"/>
      <c r="AE1808" s="58"/>
      <c r="AF1808" s="58" t="s">
        <v>3304</v>
      </c>
    </row>
    <row r="1809" spans="1:32">
      <c r="A1809" s="58" t="s">
        <v>2647</v>
      </c>
      <c r="B1809" s="58" t="s">
        <v>1896</v>
      </c>
      <c r="D1809" s="58" t="s">
        <v>1897</v>
      </c>
      <c r="E1809" s="64">
        <v>41640</v>
      </c>
      <c r="F1809" s="64">
        <v>42004</v>
      </c>
      <c r="G1809" s="58" t="s">
        <v>1898</v>
      </c>
      <c r="H1809" s="58">
        <v>0.05</v>
      </c>
      <c r="I1809" s="58"/>
      <c r="J1809" s="58"/>
      <c r="K1809" s="58"/>
      <c r="L1809" s="58"/>
      <c r="M1809" s="58"/>
      <c r="N1809" s="58"/>
      <c r="O1809" s="58"/>
      <c r="P1809" s="58"/>
      <c r="Q1809" s="58"/>
      <c r="R1809" s="58"/>
      <c r="S1809" s="58"/>
      <c r="T1809" s="58"/>
      <c r="U1809" s="58"/>
      <c r="V1809" s="58"/>
      <c r="W1809" s="58"/>
      <c r="X1809" s="58"/>
      <c r="Y1809" s="58"/>
      <c r="Z1809" s="58"/>
      <c r="AA1809" s="58"/>
      <c r="AB1809" s="58"/>
      <c r="AC1809" s="58"/>
      <c r="AD1809" s="58"/>
      <c r="AE1809" s="58"/>
      <c r="AF1809" s="58" t="s">
        <v>3304</v>
      </c>
    </row>
    <row r="1810" spans="1:32">
      <c r="A1810" s="58" t="s">
        <v>2648</v>
      </c>
      <c r="B1810" s="58" t="s">
        <v>1896</v>
      </c>
      <c r="D1810" s="58" t="s">
        <v>1897</v>
      </c>
      <c r="E1810" s="64">
        <v>41640</v>
      </c>
      <c r="F1810" s="64">
        <v>42004</v>
      </c>
      <c r="G1810" s="58" t="s">
        <v>1898</v>
      </c>
      <c r="H1810" s="58">
        <v>0.2</v>
      </c>
      <c r="I1810" s="58"/>
      <c r="J1810" s="58"/>
      <c r="K1810" s="58"/>
      <c r="L1810" s="58"/>
      <c r="M1810" s="58"/>
      <c r="N1810" s="58"/>
      <c r="O1810" s="58"/>
      <c r="P1810" s="58"/>
      <c r="Q1810" s="58"/>
      <c r="R1810" s="58"/>
      <c r="S1810" s="58"/>
      <c r="T1810" s="58"/>
      <c r="U1810" s="58"/>
      <c r="V1810" s="58"/>
      <c r="W1810" s="58"/>
      <c r="X1810" s="58"/>
      <c r="Y1810" s="58"/>
      <c r="Z1810" s="58"/>
      <c r="AA1810" s="58"/>
      <c r="AB1810" s="58"/>
      <c r="AC1810" s="58"/>
      <c r="AD1810" s="58"/>
      <c r="AE1810" s="58"/>
      <c r="AF1810" s="58" t="s">
        <v>3304</v>
      </c>
    </row>
    <row r="1811" spans="1:32">
      <c r="A1811" s="58" t="s">
        <v>2649</v>
      </c>
      <c r="B1811" s="58" t="s">
        <v>1896</v>
      </c>
      <c r="C1811" s="58" t="s">
        <v>1914</v>
      </c>
      <c r="D1811" s="58" t="s">
        <v>1897</v>
      </c>
      <c r="E1811" s="64">
        <v>41640</v>
      </c>
      <c r="F1811" s="64">
        <v>42004</v>
      </c>
      <c r="G1811" s="58" t="s">
        <v>1898</v>
      </c>
      <c r="H1811" s="58">
        <v>60</v>
      </c>
      <c r="I1811" s="58"/>
      <c r="J1811" s="58"/>
      <c r="K1811" s="58"/>
      <c r="L1811" s="58"/>
      <c r="M1811" s="58"/>
      <c r="N1811" s="58"/>
      <c r="O1811" s="58"/>
      <c r="P1811" s="58"/>
      <c r="Q1811" s="58"/>
      <c r="R1811" s="58"/>
      <c r="S1811" s="58"/>
      <c r="T1811" s="58"/>
      <c r="U1811" s="58"/>
      <c r="V1811" s="58"/>
      <c r="W1811" s="58"/>
      <c r="X1811" s="58"/>
      <c r="Y1811" s="58"/>
      <c r="Z1811" s="58"/>
      <c r="AA1811" s="58"/>
      <c r="AB1811" s="58"/>
      <c r="AC1811" s="58"/>
      <c r="AD1811" s="58"/>
      <c r="AE1811" s="58"/>
      <c r="AF1811" s="58" t="s">
        <v>3304</v>
      </c>
    </row>
    <row r="1812" spans="1:32">
      <c r="A1812" s="58" t="s">
        <v>2650</v>
      </c>
      <c r="B1812" s="58" t="s">
        <v>1896</v>
      </c>
      <c r="C1812" s="58" t="s">
        <v>1914</v>
      </c>
      <c r="D1812" s="58" t="s">
        <v>1897</v>
      </c>
      <c r="E1812" s="64">
        <v>41640</v>
      </c>
      <c r="F1812" s="64">
        <v>42004</v>
      </c>
      <c r="G1812" s="58" t="s">
        <v>1898</v>
      </c>
      <c r="H1812" s="58">
        <v>55</v>
      </c>
      <c r="I1812" s="58"/>
      <c r="J1812" s="58"/>
      <c r="K1812" s="58"/>
      <c r="L1812" s="58"/>
      <c r="M1812" s="58"/>
      <c r="N1812" s="58"/>
      <c r="O1812" s="58"/>
      <c r="P1812" s="58"/>
      <c r="Q1812" s="58"/>
      <c r="R1812" s="58"/>
      <c r="S1812" s="58"/>
      <c r="T1812" s="58"/>
      <c r="U1812" s="58"/>
      <c r="V1812" s="58"/>
      <c r="W1812" s="58"/>
      <c r="X1812" s="58"/>
      <c r="Y1812" s="58"/>
      <c r="Z1812" s="58"/>
      <c r="AA1812" s="58"/>
      <c r="AB1812" s="58"/>
      <c r="AC1812" s="58"/>
      <c r="AD1812" s="58"/>
      <c r="AE1812" s="58"/>
      <c r="AF1812" s="58" t="s">
        <v>3304</v>
      </c>
    </row>
    <row r="1813" spans="1:32">
      <c r="A1813" s="58" t="s">
        <v>2651</v>
      </c>
      <c r="B1813" s="58" t="s">
        <v>1896</v>
      </c>
      <c r="D1813" s="58" t="s">
        <v>1897</v>
      </c>
      <c r="E1813" s="64">
        <v>41640</v>
      </c>
      <c r="F1813" s="64">
        <v>42004</v>
      </c>
      <c r="G1813" s="58" t="s">
        <v>1898</v>
      </c>
      <c r="H1813" s="58">
        <v>0.05</v>
      </c>
      <c r="I1813" s="58"/>
      <c r="J1813" s="58"/>
      <c r="K1813" s="58"/>
      <c r="L1813" s="58"/>
      <c r="M1813" s="58"/>
      <c r="N1813" s="58"/>
      <c r="O1813" s="58"/>
      <c r="P1813" s="58"/>
      <c r="Q1813" s="58"/>
      <c r="R1813" s="58"/>
      <c r="S1813" s="58"/>
      <c r="T1813" s="58"/>
      <c r="U1813" s="58"/>
      <c r="V1813" s="58"/>
      <c r="W1813" s="58"/>
      <c r="X1813" s="58"/>
      <c r="Y1813" s="58"/>
      <c r="Z1813" s="58"/>
      <c r="AA1813" s="58"/>
      <c r="AB1813" s="58"/>
      <c r="AC1813" s="58"/>
      <c r="AD1813" s="58"/>
      <c r="AE1813" s="58"/>
      <c r="AF1813" s="58" t="s">
        <v>3304</v>
      </c>
    </row>
    <row r="1814" spans="1:32">
      <c r="A1814" s="58" t="s">
        <v>2652</v>
      </c>
      <c r="B1814" s="58" t="s">
        <v>1896</v>
      </c>
      <c r="D1814" s="58" t="s">
        <v>1897</v>
      </c>
      <c r="E1814" s="64">
        <v>41640</v>
      </c>
      <c r="F1814" s="64">
        <v>42004</v>
      </c>
      <c r="G1814" s="58" t="s">
        <v>1898</v>
      </c>
      <c r="H1814" s="58">
        <v>0.2</v>
      </c>
      <c r="I1814" s="58"/>
      <c r="J1814" s="58"/>
      <c r="K1814" s="58"/>
      <c r="L1814" s="58"/>
      <c r="M1814" s="58"/>
      <c r="N1814" s="58"/>
      <c r="O1814" s="58"/>
      <c r="P1814" s="58"/>
      <c r="Q1814" s="58"/>
      <c r="R1814" s="58"/>
      <c r="S1814" s="58"/>
      <c r="T1814" s="58"/>
      <c r="U1814" s="58"/>
      <c r="V1814" s="58"/>
      <c r="W1814" s="58"/>
      <c r="X1814" s="58"/>
      <c r="Y1814" s="58"/>
      <c r="Z1814" s="58"/>
      <c r="AA1814" s="58"/>
      <c r="AB1814" s="58"/>
      <c r="AC1814" s="58"/>
      <c r="AD1814" s="58"/>
      <c r="AE1814" s="58"/>
      <c r="AF1814" s="58" t="s">
        <v>3304</v>
      </c>
    </row>
    <row r="1815" spans="1:32">
      <c r="A1815" s="58" t="s">
        <v>2653</v>
      </c>
      <c r="B1815" s="58" t="s">
        <v>1896</v>
      </c>
      <c r="C1815" s="58" t="s">
        <v>1914</v>
      </c>
      <c r="D1815" s="58" t="s">
        <v>1897</v>
      </c>
      <c r="E1815" s="64">
        <v>41640</v>
      </c>
      <c r="F1815" s="64">
        <v>42004</v>
      </c>
      <c r="G1815" s="58" t="s">
        <v>1898</v>
      </c>
      <c r="H1815" s="58">
        <v>60</v>
      </c>
      <c r="I1815" s="58"/>
      <c r="J1815" s="58"/>
      <c r="K1815" s="58"/>
      <c r="L1815" s="58"/>
      <c r="M1815" s="58"/>
      <c r="N1815" s="58"/>
      <c r="O1815" s="58"/>
      <c r="P1815" s="58"/>
      <c r="Q1815" s="58"/>
      <c r="R1815" s="58"/>
      <c r="S1815" s="58"/>
      <c r="T1815" s="58"/>
      <c r="U1815" s="58"/>
      <c r="V1815" s="58"/>
      <c r="W1815" s="58"/>
      <c r="X1815" s="58"/>
      <c r="Y1815" s="58"/>
      <c r="Z1815" s="58"/>
      <c r="AA1815" s="58"/>
      <c r="AB1815" s="58"/>
      <c r="AC1815" s="58"/>
      <c r="AD1815" s="58"/>
      <c r="AE1815" s="58"/>
      <c r="AF1815" s="58" t="s">
        <v>3304</v>
      </c>
    </row>
    <row r="1816" spans="1:32">
      <c r="A1816" s="58" t="s">
        <v>2654</v>
      </c>
      <c r="B1816" s="58" t="s">
        <v>1896</v>
      </c>
      <c r="C1816" s="58" t="s">
        <v>1914</v>
      </c>
      <c r="D1816" s="58" t="s">
        <v>1897</v>
      </c>
      <c r="E1816" s="64">
        <v>41640</v>
      </c>
      <c r="F1816" s="64">
        <v>42004</v>
      </c>
      <c r="G1816" s="58" t="s">
        <v>1898</v>
      </c>
      <c r="H1816" s="58">
        <v>55</v>
      </c>
      <c r="I1816" s="58"/>
      <c r="J1816" s="58"/>
      <c r="K1816" s="58"/>
      <c r="L1816" s="58"/>
      <c r="M1816" s="58"/>
      <c r="N1816" s="58"/>
      <c r="O1816" s="58"/>
      <c r="P1816" s="58"/>
      <c r="Q1816" s="58"/>
      <c r="R1816" s="58"/>
      <c r="S1816" s="58"/>
      <c r="T1816" s="58"/>
      <c r="U1816" s="58"/>
      <c r="V1816" s="58"/>
      <c r="W1816" s="58"/>
      <c r="X1816" s="58"/>
      <c r="Y1816" s="58"/>
      <c r="Z1816" s="58"/>
      <c r="AA1816" s="58"/>
      <c r="AB1816" s="58"/>
      <c r="AC1816" s="58"/>
      <c r="AD1816" s="58"/>
      <c r="AE1816" s="58"/>
      <c r="AF1816" s="58" t="s">
        <v>3304</v>
      </c>
    </row>
    <row r="1817" spans="1:32">
      <c r="A1817" s="58" t="s">
        <v>2655</v>
      </c>
      <c r="B1817" s="58" t="s">
        <v>1896</v>
      </c>
      <c r="D1817" s="58" t="s">
        <v>1897</v>
      </c>
      <c r="E1817" s="64">
        <v>41640</v>
      </c>
      <c r="F1817" s="64">
        <v>42004</v>
      </c>
      <c r="G1817" s="58" t="s">
        <v>1898</v>
      </c>
      <c r="H1817" s="58">
        <v>0.05</v>
      </c>
      <c r="I1817" s="58"/>
      <c r="J1817" s="58"/>
      <c r="K1817" s="58"/>
      <c r="L1817" s="58"/>
      <c r="M1817" s="58"/>
      <c r="N1817" s="58"/>
      <c r="O1817" s="58"/>
      <c r="P1817" s="58"/>
      <c r="Q1817" s="58"/>
      <c r="R1817" s="58"/>
      <c r="S1817" s="58"/>
      <c r="T1817" s="58"/>
      <c r="U1817" s="58"/>
      <c r="V1817" s="58"/>
      <c r="W1817" s="58"/>
      <c r="X1817" s="58"/>
      <c r="Y1817" s="58"/>
      <c r="Z1817" s="58"/>
      <c r="AA1817" s="58"/>
      <c r="AB1817" s="58"/>
      <c r="AC1817" s="58"/>
      <c r="AD1817" s="58"/>
      <c r="AE1817" s="58"/>
      <c r="AF1817" s="58" t="s">
        <v>3304</v>
      </c>
    </row>
    <row r="1818" spans="1:32">
      <c r="A1818" s="58" t="s">
        <v>2656</v>
      </c>
      <c r="B1818" s="58" t="s">
        <v>1896</v>
      </c>
      <c r="D1818" s="58" t="s">
        <v>1897</v>
      </c>
      <c r="E1818" s="64">
        <v>41640</v>
      </c>
      <c r="F1818" s="64">
        <v>42004</v>
      </c>
      <c r="G1818" s="58" t="s">
        <v>1898</v>
      </c>
      <c r="H1818" s="58">
        <v>0.2</v>
      </c>
      <c r="I1818" s="58"/>
      <c r="J1818" s="58"/>
      <c r="K1818" s="58"/>
      <c r="L1818" s="58"/>
      <c r="M1818" s="58"/>
      <c r="N1818" s="58"/>
      <c r="O1818" s="58"/>
      <c r="P1818" s="58"/>
      <c r="Q1818" s="58"/>
      <c r="R1818" s="58"/>
      <c r="S1818" s="58"/>
      <c r="T1818" s="58"/>
      <c r="U1818" s="58"/>
      <c r="V1818" s="58"/>
      <c r="W1818" s="58"/>
      <c r="X1818" s="58"/>
      <c r="Y1818" s="58"/>
      <c r="Z1818" s="58"/>
      <c r="AA1818" s="58"/>
      <c r="AB1818" s="58"/>
      <c r="AC1818" s="58"/>
      <c r="AD1818" s="58"/>
      <c r="AE1818" s="58"/>
      <c r="AF1818" s="58" t="s">
        <v>3304</v>
      </c>
    </row>
    <row r="1819" spans="1:32">
      <c r="A1819" s="58" t="s">
        <v>2657</v>
      </c>
      <c r="B1819" s="58" t="s">
        <v>1896</v>
      </c>
      <c r="C1819" s="58" t="s">
        <v>1914</v>
      </c>
      <c r="D1819" s="58" t="s">
        <v>1897</v>
      </c>
      <c r="E1819" s="64">
        <v>41640</v>
      </c>
      <c r="F1819" s="64">
        <v>42004</v>
      </c>
      <c r="G1819" s="58" t="s">
        <v>1898</v>
      </c>
      <c r="H1819" s="58">
        <v>60</v>
      </c>
      <c r="I1819" s="58"/>
      <c r="J1819" s="58"/>
      <c r="K1819" s="58"/>
      <c r="L1819" s="58"/>
      <c r="M1819" s="58"/>
      <c r="N1819" s="58"/>
      <c r="O1819" s="58"/>
      <c r="P1819" s="58"/>
      <c r="Q1819" s="58"/>
      <c r="R1819" s="58"/>
      <c r="S1819" s="58"/>
      <c r="T1819" s="58"/>
      <c r="U1819" s="58"/>
      <c r="V1819" s="58"/>
      <c r="W1819" s="58"/>
      <c r="X1819" s="58"/>
      <c r="Y1819" s="58"/>
      <c r="Z1819" s="58"/>
      <c r="AA1819" s="58"/>
      <c r="AB1819" s="58"/>
      <c r="AC1819" s="58"/>
      <c r="AD1819" s="58"/>
      <c r="AE1819" s="58"/>
      <c r="AF1819" s="58" t="s">
        <v>3304</v>
      </c>
    </row>
    <row r="1820" spans="1:32">
      <c r="A1820" s="58" t="s">
        <v>2658</v>
      </c>
      <c r="B1820" s="58" t="s">
        <v>1896</v>
      </c>
      <c r="C1820" s="58" t="s">
        <v>1914</v>
      </c>
      <c r="D1820" s="58" t="s">
        <v>1897</v>
      </c>
      <c r="E1820" s="64">
        <v>41640</v>
      </c>
      <c r="F1820" s="64">
        <v>42004</v>
      </c>
      <c r="G1820" s="58" t="s">
        <v>1898</v>
      </c>
      <c r="H1820" s="58">
        <v>55</v>
      </c>
      <c r="I1820" s="58"/>
      <c r="J1820" s="58"/>
      <c r="K1820" s="58"/>
      <c r="L1820" s="58"/>
      <c r="M1820" s="58"/>
      <c r="N1820" s="58"/>
      <c r="O1820" s="58"/>
      <c r="P1820" s="58"/>
      <c r="Q1820" s="58"/>
      <c r="R1820" s="58"/>
      <c r="S1820" s="58"/>
      <c r="T1820" s="58"/>
      <c r="U1820" s="58"/>
      <c r="V1820" s="58"/>
      <c r="W1820" s="58"/>
      <c r="X1820" s="58"/>
      <c r="Y1820" s="58"/>
      <c r="Z1820" s="58"/>
      <c r="AA1820" s="58"/>
      <c r="AB1820" s="58"/>
      <c r="AC1820" s="58"/>
      <c r="AD1820" s="58"/>
      <c r="AE1820" s="58"/>
      <c r="AF1820" s="58" t="s">
        <v>3304</v>
      </c>
    </row>
    <row r="1821" spans="1:32">
      <c r="A1821" s="58" t="s">
        <v>2659</v>
      </c>
      <c r="B1821" s="58" t="s">
        <v>1896</v>
      </c>
      <c r="D1821" s="58" t="s">
        <v>1897</v>
      </c>
      <c r="E1821" s="64">
        <v>41640</v>
      </c>
      <c r="F1821" s="64">
        <v>42004</v>
      </c>
      <c r="G1821" s="58" t="s">
        <v>1898</v>
      </c>
      <c r="H1821" s="58">
        <v>0.05</v>
      </c>
      <c r="I1821" s="58"/>
      <c r="J1821" s="58"/>
      <c r="K1821" s="58"/>
      <c r="L1821" s="58"/>
      <c r="M1821" s="58"/>
      <c r="N1821" s="58"/>
      <c r="O1821" s="58"/>
      <c r="P1821" s="58"/>
      <c r="Q1821" s="58"/>
      <c r="R1821" s="58"/>
      <c r="S1821" s="58"/>
      <c r="T1821" s="58"/>
      <c r="U1821" s="58"/>
      <c r="V1821" s="58"/>
      <c r="W1821" s="58"/>
      <c r="X1821" s="58"/>
      <c r="Y1821" s="58"/>
      <c r="Z1821" s="58"/>
      <c r="AA1821" s="58"/>
      <c r="AB1821" s="58"/>
      <c r="AC1821" s="58"/>
      <c r="AD1821" s="58"/>
      <c r="AE1821" s="58"/>
      <c r="AF1821" s="58" t="s">
        <v>3304</v>
      </c>
    </row>
    <row r="1822" spans="1:32">
      <c r="A1822" s="58" t="s">
        <v>2660</v>
      </c>
      <c r="B1822" s="58" t="s">
        <v>1896</v>
      </c>
      <c r="D1822" s="58" t="s">
        <v>1897</v>
      </c>
      <c r="E1822" s="64">
        <v>41640</v>
      </c>
      <c r="F1822" s="64">
        <v>42004</v>
      </c>
      <c r="G1822" s="58" t="s">
        <v>1898</v>
      </c>
      <c r="H1822" s="58">
        <v>0.2</v>
      </c>
      <c r="I1822" s="58"/>
      <c r="J1822" s="58"/>
      <c r="K1822" s="58"/>
      <c r="L1822" s="58"/>
      <c r="M1822" s="58"/>
      <c r="N1822" s="58"/>
      <c r="O1822" s="58"/>
      <c r="P1822" s="58"/>
      <c r="Q1822" s="58"/>
      <c r="R1822" s="58"/>
      <c r="S1822" s="58"/>
      <c r="T1822" s="58"/>
      <c r="U1822" s="58"/>
      <c r="V1822" s="58"/>
      <c r="W1822" s="58"/>
      <c r="X1822" s="58"/>
      <c r="Y1822" s="58"/>
      <c r="Z1822" s="58"/>
      <c r="AA1822" s="58"/>
      <c r="AB1822" s="58"/>
      <c r="AC1822" s="58"/>
      <c r="AD1822" s="58"/>
      <c r="AE1822" s="58"/>
      <c r="AF1822" s="58" t="s">
        <v>3304</v>
      </c>
    </row>
    <row r="1823" spans="1:32">
      <c r="A1823" s="58" t="s">
        <v>2661</v>
      </c>
      <c r="B1823" s="58" t="s">
        <v>1896</v>
      </c>
      <c r="C1823" s="58" t="s">
        <v>1914</v>
      </c>
      <c r="D1823" s="58" t="s">
        <v>1897</v>
      </c>
      <c r="E1823" s="64">
        <v>41640</v>
      </c>
      <c r="F1823" s="64">
        <v>42004</v>
      </c>
      <c r="G1823" s="58" t="s">
        <v>1898</v>
      </c>
      <c r="H1823" s="58">
        <v>60</v>
      </c>
      <c r="I1823" s="58"/>
      <c r="J1823" s="58"/>
      <c r="K1823" s="58"/>
      <c r="L1823" s="58"/>
      <c r="M1823" s="58"/>
      <c r="N1823" s="58"/>
      <c r="O1823" s="58"/>
      <c r="P1823" s="58"/>
      <c r="Q1823" s="58"/>
      <c r="R1823" s="58"/>
      <c r="S1823" s="58"/>
      <c r="T1823" s="58"/>
      <c r="U1823" s="58"/>
      <c r="V1823" s="58"/>
      <c r="W1823" s="58"/>
      <c r="X1823" s="58"/>
      <c r="Y1823" s="58"/>
      <c r="Z1823" s="58"/>
      <c r="AA1823" s="58"/>
      <c r="AB1823" s="58"/>
      <c r="AC1823" s="58"/>
      <c r="AD1823" s="58"/>
      <c r="AE1823" s="58"/>
      <c r="AF1823" s="58" t="s">
        <v>3304</v>
      </c>
    </row>
    <row r="1824" spans="1:32">
      <c r="A1824" s="58" t="s">
        <v>2662</v>
      </c>
      <c r="B1824" s="58" t="s">
        <v>1896</v>
      </c>
      <c r="C1824" s="58" t="s">
        <v>1914</v>
      </c>
      <c r="D1824" s="58" t="s">
        <v>1897</v>
      </c>
      <c r="E1824" s="64">
        <v>41640</v>
      </c>
      <c r="F1824" s="64">
        <v>42004</v>
      </c>
      <c r="G1824" s="58" t="s">
        <v>1898</v>
      </c>
      <c r="H1824" s="58">
        <v>55</v>
      </c>
      <c r="I1824" s="58"/>
      <c r="J1824" s="58"/>
      <c r="K1824" s="58"/>
      <c r="L1824" s="58"/>
      <c r="M1824" s="58"/>
      <c r="N1824" s="58"/>
      <c r="O1824" s="58"/>
      <c r="P1824" s="58"/>
      <c r="Q1824" s="58"/>
      <c r="R1824" s="58"/>
      <c r="S1824" s="58"/>
      <c r="T1824" s="58"/>
      <c r="U1824" s="58"/>
      <c r="V1824" s="58"/>
      <c r="W1824" s="58"/>
      <c r="X1824" s="58"/>
      <c r="Y1824" s="58"/>
      <c r="Z1824" s="58"/>
      <c r="AA1824" s="58"/>
      <c r="AB1824" s="58"/>
      <c r="AC1824" s="58"/>
      <c r="AD1824" s="58"/>
      <c r="AE1824" s="58"/>
      <c r="AF1824" s="58" t="s">
        <v>3304</v>
      </c>
    </row>
    <row r="1825" spans="1:32">
      <c r="A1825" s="58" t="s">
        <v>2663</v>
      </c>
      <c r="B1825" s="58" t="s">
        <v>1896</v>
      </c>
      <c r="D1825" s="58" t="s">
        <v>1897</v>
      </c>
      <c r="E1825" s="64">
        <v>41640</v>
      </c>
      <c r="F1825" s="64">
        <v>42004</v>
      </c>
      <c r="G1825" s="58" t="s">
        <v>1898</v>
      </c>
      <c r="H1825" s="58">
        <v>0.05</v>
      </c>
      <c r="I1825" s="58"/>
      <c r="J1825" s="58"/>
      <c r="K1825" s="58"/>
      <c r="L1825" s="58"/>
      <c r="M1825" s="58"/>
      <c r="N1825" s="58"/>
      <c r="O1825" s="58"/>
      <c r="P1825" s="58"/>
      <c r="Q1825" s="58"/>
      <c r="R1825" s="58"/>
      <c r="S1825" s="58"/>
      <c r="T1825" s="58"/>
      <c r="U1825" s="58"/>
      <c r="V1825" s="58"/>
      <c r="W1825" s="58"/>
      <c r="X1825" s="58"/>
      <c r="Y1825" s="58"/>
      <c r="Z1825" s="58"/>
      <c r="AA1825" s="58"/>
      <c r="AB1825" s="58"/>
      <c r="AC1825" s="58"/>
      <c r="AD1825" s="58"/>
      <c r="AE1825" s="58"/>
      <c r="AF1825" s="58" t="s">
        <v>3304</v>
      </c>
    </row>
    <row r="1826" spans="1:32">
      <c r="A1826" s="58" t="s">
        <v>2664</v>
      </c>
      <c r="B1826" s="58" t="s">
        <v>1896</v>
      </c>
      <c r="D1826" s="58" t="s">
        <v>1897</v>
      </c>
      <c r="E1826" s="64">
        <v>41640</v>
      </c>
      <c r="F1826" s="64">
        <v>42004</v>
      </c>
      <c r="G1826" s="58" t="s">
        <v>1898</v>
      </c>
      <c r="H1826" s="58">
        <v>0.2</v>
      </c>
      <c r="I1826" s="58"/>
      <c r="J1826" s="58"/>
      <c r="K1826" s="58"/>
      <c r="L1826" s="58"/>
      <c r="M1826" s="58"/>
      <c r="N1826" s="58"/>
      <c r="O1826" s="58"/>
      <c r="P1826" s="58"/>
      <c r="Q1826" s="58"/>
      <c r="R1826" s="58"/>
      <c r="S1826" s="58"/>
      <c r="T1826" s="58"/>
      <c r="U1826" s="58"/>
      <c r="V1826" s="58"/>
      <c r="W1826" s="58"/>
      <c r="X1826" s="58"/>
      <c r="Y1826" s="58"/>
      <c r="Z1826" s="58"/>
      <c r="AA1826" s="58"/>
      <c r="AB1826" s="58"/>
      <c r="AC1826" s="58"/>
      <c r="AD1826" s="58"/>
      <c r="AE1826" s="58"/>
      <c r="AF1826" s="58" t="s">
        <v>3304</v>
      </c>
    </row>
    <row r="1827" spans="1:32">
      <c r="A1827" s="58" t="s">
        <v>2665</v>
      </c>
      <c r="B1827" s="58" t="s">
        <v>1896</v>
      </c>
      <c r="C1827" s="58" t="s">
        <v>1914</v>
      </c>
      <c r="D1827" s="58" t="s">
        <v>1897</v>
      </c>
      <c r="E1827" s="64">
        <v>41640</v>
      </c>
      <c r="F1827" s="64">
        <v>42004</v>
      </c>
      <c r="G1827" s="58" t="s">
        <v>1898</v>
      </c>
      <c r="H1827" s="58">
        <v>60</v>
      </c>
      <c r="I1827" s="58"/>
      <c r="J1827" s="58"/>
      <c r="K1827" s="58"/>
      <c r="L1827" s="58"/>
      <c r="M1827" s="58"/>
      <c r="N1827" s="58"/>
      <c r="O1827" s="58"/>
      <c r="P1827" s="58"/>
      <c r="Q1827" s="58"/>
      <c r="R1827" s="58"/>
      <c r="S1827" s="58"/>
      <c r="T1827" s="58"/>
      <c r="U1827" s="58"/>
      <c r="V1827" s="58"/>
      <c r="W1827" s="58"/>
      <c r="X1827" s="58"/>
      <c r="Y1827" s="58"/>
      <c r="Z1827" s="58"/>
      <c r="AA1827" s="58"/>
      <c r="AB1827" s="58"/>
      <c r="AC1827" s="58"/>
      <c r="AD1827" s="58"/>
      <c r="AE1827" s="58"/>
      <c r="AF1827" s="58" t="s">
        <v>3304</v>
      </c>
    </row>
    <row r="1828" spans="1:32">
      <c r="A1828" s="58" t="s">
        <v>2666</v>
      </c>
      <c r="B1828" s="58" t="s">
        <v>1896</v>
      </c>
      <c r="C1828" s="58" t="s">
        <v>1914</v>
      </c>
      <c r="D1828" s="58" t="s">
        <v>1897</v>
      </c>
      <c r="E1828" s="64">
        <v>41640</v>
      </c>
      <c r="F1828" s="64">
        <v>42004</v>
      </c>
      <c r="G1828" s="58" t="s">
        <v>1898</v>
      </c>
      <c r="H1828" s="58">
        <v>55</v>
      </c>
      <c r="I1828" s="58"/>
      <c r="J1828" s="58"/>
      <c r="K1828" s="58"/>
      <c r="L1828" s="58"/>
      <c r="M1828" s="58"/>
      <c r="N1828" s="58"/>
      <c r="O1828" s="58"/>
      <c r="P1828" s="58"/>
      <c r="Q1828" s="58"/>
      <c r="R1828" s="58"/>
      <c r="S1828" s="58"/>
      <c r="T1828" s="58"/>
      <c r="U1828" s="58"/>
      <c r="V1828" s="58"/>
      <c r="W1828" s="58"/>
      <c r="X1828" s="58"/>
      <c r="Y1828" s="58"/>
      <c r="Z1828" s="58"/>
      <c r="AA1828" s="58"/>
      <c r="AB1828" s="58"/>
      <c r="AC1828" s="58"/>
      <c r="AD1828" s="58"/>
      <c r="AE1828" s="58"/>
      <c r="AF1828" s="58" t="s">
        <v>3304</v>
      </c>
    </row>
    <row r="1829" spans="1:32">
      <c r="A1829" s="58" t="s">
        <v>2667</v>
      </c>
      <c r="B1829" s="58" t="s">
        <v>1896</v>
      </c>
      <c r="D1829" s="58" t="s">
        <v>1897</v>
      </c>
      <c r="E1829" s="64">
        <v>41640</v>
      </c>
      <c r="F1829" s="64">
        <v>42004</v>
      </c>
      <c r="G1829" s="58" t="s">
        <v>1898</v>
      </c>
      <c r="H1829" s="58">
        <v>0.05</v>
      </c>
      <c r="I1829" s="58"/>
      <c r="J1829" s="58"/>
      <c r="K1829" s="58"/>
      <c r="L1829" s="58"/>
      <c r="M1829" s="58"/>
      <c r="N1829" s="58"/>
      <c r="O1829" s="58"/>
      <c r="P1829" s="58"/>
      <c r="Q1829" s="58"/>
      <c r="R1829" s="58"/>
      <c r="S1829" s="58"/>
      <c r="T1829" s="58"/>
      <c r="U1829" s="58"/>
      <c r="V1829" s="58"/>
      <c r="W1829" s="58"/>
      <c r="X1829" s="58"/>
      <c r="Y1829" s="58"/>
      <c r="Z1829" s="58"/>
      <c r="AA1829" s="58"/>
      <c r="AB1829" s="58"/>
      <c r="AC1829" s="58"/>
      <c r="AD1829" s="58"/>
      <c r="AE1829" s="58"/>
      <c r="AF1829" s="58" t="s">
        <v>3304</v>
      </c>
    </row>
    <row r="1830" spans="1:32">
      <c r="A1830" s="58" t="s">
        <v>2668</v>
      </c>
      <c r="B1830" s="58" t="s">
        <v>1896</v>
      </c>
      <c r="D1830" s="58" t="s">
        <v>1897</v>
      </c>
      <c r="E1830" s="64">
        <v>41640</v>
      </c>
      <c r="F1830" s="64">
        <v>42004</v>
      </c>
      <c r="G1830" s="58" t="s">
        <v>1898</v>
      </c>
      <c r="H1830" s="58">
        <v>0.2</v>
      </c>
      <c r="I1830" s="58"/>
      <c r="J1830" s="58"/>
      <c r="K1830" s="58"/>
      <c r="L1830" s="58"/>
      <c r="M1830" s="58"/>
      <c r="N1830" s="58"/>
      <c r="O1830" s="58"/>
      <c r="P1830" s="58"/>
      <c r="Q1830" s="58"/>
      <c r="R1830" s="58"/>
      <c r="S1830" s="58"/>
      <c r="T1830" s="58"/>
      <c r="U1830" s="58"/>
      <c r="V1830" s="58"/>
      <c r="W1830" s="58"/>
      <c r="X1830" s="58"/>
      <c r="Y1830" s="58"/>
      <c r="Z1830" s="58"/>
      <c r="AA1830" s="58"/>
      <c r="AB1830" s="58"/>
      <c r="AC1830" s="58"/>
      <c r="AD1830" s="58"/>
      <c r="AE1830" s="58"/>
      <c r="AF1830" s="58" t="s">
        <v>3304</v>
      </c>
    </row>
    <row r="1831" spans="1:32">
      <c r="A1831" s="58" t="s">
        <v>2669</v>
      </c>
      <c r="B1831" s="58" t="s">
        <v>1896</v>
      </c>
      <c r="C1831" s="58" t="s">
        <v>1914</v>
      </c>
      <c r="D1831" s="58" t="s">
        <v>1897</v>
      </c>
      <c r="E1831" s="64">
        <v>41640</v>
      </c>
      <c r="F1831" s="64">
        <v>42004</v>
      </c>
      <c r="G1831" s="58" t="s">
        <v>1898</v>
      </c>
      <c r="H1831" s="58">
        <v>60</v>
      </c>
      <c r="I1831" s="58"/>
      <c r="J1831" s="58"/>
      <c r="K1831" s="58"/>
      <c r="L1831" s="58"/>
      <c r="M1831" s="58"/>
      <c r="N1831" s="58"/>
      <c r="O1831" s="58"/>
      <c r="P1831" s="58"/>
      <c r="Q1831" s="58"/>
      <c r="R1831" s="58"/>
      <c r="S1831" s="58"/>
      <c r="T1831" s="58"/>
      <c r="U1831" s="58"/>
      <c r="V1831" s="58"/>
      <c r="W1831" s="58"/>
      <c r="X1831" s="58"/>
      <c r="Y1831" s="58"/>
      <c r="Z1831" s="58"/>
      <c r="AA1831" s="58"/>
      <c r="AB1831" s="58"/>
      <c r="AC1831" s="58"/>
      <c r="AD1831" s="58"/>
      <c r="AE1831" s="58"/>
      <c r="AF1831" s="58" t="s">
        <v>3304</v>
      </c>
    </row>
    <row r="1832" spans="1:32">
      <c r="A1832" s="58" t="s">
        <v>2670</v>
      </c>
      <c r="B1832" s="58" t="s">
        <v>1896</v>
      </c>
      <c r="C1832" s="58" t="s">
        <v>1914</v>
      </c>
      <c r="D1832" s="58" t="s">
        <v>1897</v>
      </c>
      <c r="E1832" s="64">
        <v>41640</v>
      </c>
      <c r="F1832" s="64">
        <v>42004</v>
      </c>
      <c r="G1832" s="58" t="s">
        <v>1898</v>
      </c>
      <c r="H1832" s="58">
        <v>55</v>
      </c>
      <c r="I1832" s="58"/>
      <c r="J1832" s="58"/>
      <c r="K1832" s="58"/>
      <c r="L1832" s="58"/>
      <c r="M1832" s="58"/>
      <c r="N1832" s="58"/>
      <c r="O1832" s="58"/>
      <c r="P1832" s="58"/>
      <c r="Q1832" s="58"/>
      <c r="R1832" s="58"/>
      <c r="S1832" s="58"/>
      <c r="T1832" s="58"/>
      <c r="U1832" s="58"/>
      <c r="V1832" s="58"/>
      <c r="W1832" s="58"/>
      <c r="X1832" s="58"/>
      <c r="Y1832" s="58"/>
      <c r="Z1832" s="58"/>
      <c r="AA1832" s="58"/>
      <c r="AB1832" s="58"/>
      <c r="AC1832" s="58"/>
      <c r="AD1832" s="58"/>
      <c r="AE1832" s="58"/>
      <c r="AF1832" s="58" t="s">
        <v>3304</v>
      </c>
    </row>
    <row r="1833" spans="1:32">
      <c r="A1833" s="58" t="s">
        <v>2671</v>
      </c>
      <c r="B1833" s="58" t="s">
        <v>1896</v>
      </c>
      <c r="D1833" s="58" t="s">
        <v>1897</v>
      </c>
      <c r="E1833" s="64">
        <v>41640</v>
      </c>
      <c r="F1833" s="64">
        <v>42004</v>
      </c>
      <c r="G1833" s="58" t="s">
        <v>1898</v>
      </c>
      <c r="H1833" s="58">
        <v>0.05</v>
      </c>
      <c r="I1833" s="58"/>
      <c r="J1833" s="58"/>
      <c r="K1833" s="58"/>
      <c r="L1833" s="58"/>
      <c r="M1833" s="58"/>
      <c r="N1833" s="58"/>
      <c r="O1833" s="58"/>
      <c r="P1833" s="58"/>
      <c r="Q1833" s="58"/>
      <c r="R1833" s="58"/>
      <c r="S1833" s="58"/>
      <c r="T1833" s="58"/>
      <c r="U1833" s="58"/>
      <c r="V1833" s="58"/>
      <c r="W1833" s="58"/>
      <c r="X1833" s="58"/>
      <c r="Y1833" s="58"/>
      <c r="Z1833" s="58"/>
      <c r="AA1833" s="58"/>
      <c r="AB1833" s="58"/>
      <c r="AC1833" s="58"/>
      <c r="AD1833" s="58"/>
      <c r="AE1833" s="58"/>
      <c r="AF1833" s="58" t="s">
        <v>3304</v>
      </c>
    </row>
    <row r="1834" spans="1:32">
      <c r="A1834" s="58" t="s">
        <v>2672</v>
      </c>
      <c r="B1834" s="58" t="s">
        <v>1896</v>
      </c>
      <c r="D1834" s="58" t="s">
        <v>1897</v>
      </c>
      <c r="E1834" s="64">
        <v>41640</v>
      </c>
      <c r="F1834" s="64">
        <v>42004</v>
      </c>
      <c r="G1834" s="58" t="s">
        <v>1898</v>
      </c>
      <c r="H1834" s="58">
        <v>0.2</v>
      </c>
      <c r="I1834" s="58"/>
      <c r="J1834" s="58"/>
      <c r="K1834" s="58"/>
      <c r="L1834" s="58"/>
      <c r="M1834" s="58"/>
      <c r="N1834" s="58"/>
      <c r="O1834" s="58"/>
      <c r="P1834" s="58"/>
      <c r="Q1834" s="58"/>
      <c r="R1834" s="58"/>
      <c r="S1834" s="58"/>
      <c r="T1834" s="58"/>
      <c r="U1834" s="58"/>
      <c r="V1834" s="58"/>
      <c r="W1834" s="58"/>
      <c r="X1834" s="58"/>
      <c r="Y1834" s="58"/>
      <c r="Z1834" s="58"/>
      <c r="AA1834" s="58"/>
      <c r="AB1834" s="58"/>
      <c r="AC1834" s="58"/>
      <c r="AD1834" s="58"/>
      <c r="AE1834" s="58"/>
      <c r="AF1834" s="58" t="s">
        <v>3304</v>
      </c>
    </row>
    <row r="1835" spans="1:32">
      <c r="A1835" s="58" t="s">
        <v>2673</v>
      </c>
      <c r="B1835" s="58" t="s">
        <v>1896</v>
      </c>
      <c r="C1835" s="58" t="s">
        <v>1914</v>
      </c>
      <c r="D1835" s="58" t="s">
        <v>1897</v>
      </c>
      <c r="E1835" s="64">
        <v>41640</v>
      </c>
      <c r="F1835" s="64">
        <v>42004</v>
      </c>
      <c r="G1835" s="58" t="s">
        <v>1898</v>
      </c>
      <c r="H1835" s="58">
        <v>60</v>
      </c>
      <c r="I1835" s="58"/>
      <c r="J1835" s="58"/>
      <c r="K1835" s="58"/>
      <c r="L1835" s="58"/>
      <c r="M1835" s="58"/>
      <c r="N1835" s="58"/>
      <c r="O1835" s="58"/>
      <c r="P1835" s="58"/>
      <c r="Q1835" s="58"/>
      <c r="R1835" s="58"/>
      <c r="S1835" s="58"/>
      <c r="T1835" s="58"/>
      <c r="U1835" s="58"/>
      <c r="V1835" s="58"/>
      <c r="W1835" s="58"/>
      <c r="X1835" s="58"/>
      <c r="Y1835" s="58"/>
      <c r="Z1835" s="58"/>
      <c r="AA1835" s="58"/>
      <c r="AB1835" s="58"/>
      <c r="AC1835" s="58"/>
      <c r="AD1835" s="58"/>
      <c r="AE1835" s="58"/>
      <c r="AF1835" s="58" t="s">
        <v>3304</v>
      </c>
    </row>
    <row r="1836" spans="1:32">
      <c r="A1836" s="58" t="s">
        <v>2674</v>
      </c>
      <c r="B1836" s="58" t="s">
        <v>1896</v>
      </c>
      <c r="C1836" s="58" t="s">
        <v>1914</v>
      </c>
      <c r="D1836" s="58" t="s">
        <v>1897</v>
      </c>
      <c r="E1836" s="64">
        <v>41640</v>
      </c>
      <c r="F1836" s="64">
        <v>42004</v>
      </c>
      <c r="G1836" s="58" t="s">
        <v>1898</v>
      </c>
      <c r="H1836" s="58">
        <v>55</v>
      </c>
      <c r="I1836" s="58"/>
      <c r="J1836" s="58"/>
      <c r="K1836" s="58"/>
      <c r="L1836" s="58"/>
      <c r="M1836" s="58"/>
      <c r="N1836" s="58"/>
      <c r="O1836" s="58"/>
      <c r="P1836" s="58"/>
      <c r="Q1836" s="58"/>
      <c r="R1836" s="58"/>
      <c r="S1836" s="58"/>
      <c r="T1836" s="58"/>
      <c r="U1836" s="58"/>
      <c r="V1836" s="58"/>
      <c r="W1836" s="58"/>
      <c r="X1836" s="58"/>
      <c r="Y1836" s="58"/>
      <c r="Z1836" s="58"/>
      <c r="AA1836" s="58"/>
      <c r="AB1836" s="58"/>
      <c r="AC1836" s="58"/>
      <c r="AD1836" s="58"/>
      <c r="AE1836" s="58"/>
      <c r="AF1836" s="58" t="s">
        <v>3304</v>
      </c>
    </row>
    <row r="1837" spans="1:32">
      <c r="A1837" s="58" t="s">
        <v>2675</v>
      </c>
      <c r="B1837" s="58" t="s">
        <v>1896</v>
      </c>
      <c r="D1837" s="58" t="s">
        <v>1897</v>
      </c>
      <c r="E1837" s="64">
        <v>41640</v>
      </c>
      <c r="F1837" s="64">
        <v>42004</v>
      </c>
      <c r="G1837" s="58" t="s">
        <v>1898</v>
      </c>
      <c r="H1837" s="58">
        <v>0.05</v>
      </c>
      <c r="I1837" s="58"/>
      <c r="J1837" s="58"/>
      <c r="K1837" s="58"/>
      <c r="L1837" s="58"/>
      <c r="M1837" s="58"/>
      <c r="N1837" s="58"/>
      <c r="O1837" s="58"/>
      <c r="P1837" s="58"/>
      <c r="Q1837" s="58"/>
      <c r="R1837" s="58"/>
      <c r="S1837" s="58"/>
      <c r="T1837" s="58"/>
      <c r="U1837" s="58"/>
      <c r="V1837" s="58"/>
      <c r="W1837" s="58"/>
      <c r="X1837" s="58"/>
      <c r="Y1837" s="58"/>
      <c r="Z1837" s="58"/>
      <c r="AA1837" s="58"/>
      <c r="AB1837" s="58"/>
      <c r="AC1837" s="58"/>
      <c r="AD1837" s="58"/>
      <c r="AE1837" s="58"/>
      <c r="AF1837" s="58" t="s">
        <v>3304</v>
      </c>
    </row>
    <row r="1838" spans="1:32">
      <c r="A1838" s="58" t="s">
        <v>2676</v>
      </c>
      <c r="B1838" s="58" t="s">
        <v>1896</v>
      </c>
      <c r="D1838" s="58" t="s">
        <v>1897</v>
      </c>
      <c r="E1838" s="64">
        <v>41640</v>
      </c>
      <c r="F1838" s="64">
        <v>42004</v>
      </c>
      <c r="G1838" s="58" t="s">
        <v>1898</v>
      </c>
      <c r="H1838" s="58">
        <v>0.2</v>
      </c>
      <c r="I1838" s="58"/>
      <c r="J1838" s="58"/>
      <c r="K1838" s="58"/>
      <c r="L1838" s="58"/>
      <c r="M1838" s="58"/>
      <c r="N1838" s="58"/>
      <c r="O1838" s="58"/>
      <c r="P1838" s="58"/>
      <c r="Q1838" s="58"/>
      <c r="R1838" s="58"/>
      <c r="S1838" s="58"/>
      <c r="T1838" s="58"/>
      <c r="U1838" s="58"/>
      <c r="V1838" s="58"/>
      <c r="W1838" s="58"/>
      <c r="X1838" s="58"/>
      <c r="Y1838" s="58"/>
      <c r="Z1838" s="58"/>
      <c r="AA1838" s="58"/>
      <c r="AB1838" s="58"/>
      <c r="AC1838" s="58"/>
      <c r="AD1838" s="58"/>
      <c r="AE1838" s="58"/>
      <c r="AF1838" s="58" t="s">
        <v>3304</v>
      </c>
    </row>
    <row r="1839" spans="1:32">
      <c r="A1839" s="58" t="s">
        <v>2677</v>
      </c>
      <c r="B1839" s="58" t="s">
        <v>1896</v>
      </c>
      <c r="C1839" s="58" t="s">
        <v>1914</v>
      </c>
      <c r="D1839" s="58" t="s">
        <v>1897</v>
      </c>
      <c r="E1839" s="64">
        <v>41640</v>
      </c>
      <c r="F1839" s="64">
        <v>42004</v>
      </c>
      <c r="G1839" s="58" t="s">
        <v>1898</v>
      </c>
      <c r="H1839" s="58">
        <v>60</v>
      </c>
      <c r="I1839" s="58"/>
      <c r="J1839" s="58"/>
      <c r="K1839" s="58"/>
      <c r="L1839" s="58"/>
      <c r="M1839" s="58"/>
      <c r="N1839" s="58"/>
      <c r="O1839" s="58"/>
      <c r="P1839" s="58"/>
      <c r="Q1839" s="58"/>
      <c r="R1839" s="58"/>
      <c r="S1839" s="58"/>
      <c r="T1839" s="58"/>
      <c r="U1839" s="58"/>
      <c r="V1839" s="58"/>
      <c r="W1839" s="58"/>
      <c r="X1839" s="58"/>
      <c r="Y1839" s="58"/>
      <c r="Z1839" s="58"/>
      <c r="AA1839" s="58"/>
      <c r="AB1839" s="58"/>
      <c r="AC1839" s="58"/>
      <c r="AD1839" s="58"/>
      <c r="AE1839" s="58"/>
      <c r="AF1839" s="58" t="s">
        <v>3304</v>
      </c>
    </row>
    <row r="1840" spans="1:32">
      <c r="A1840" s="58" t="s">
        <v>2678</v>
      </c>
      <c r="B1840" s="58" t="s">
        <v>1896</v>
      </c>
      <c r="C1840" s="58" t="s">
        <v>1914</v>
      </c>
      <c r="D1840" s="58" t="s">
        <v>1897</v>
      </c>
      <c r="E1840" s="64">
        <v>41640</v>
      </c>
      <c r="F1840" s="64">
        <v>42004</v>
      </c>
      <c r="G1840" s="58" t="s">
        <v>1898</v>
      </c>
      <c r="H1840" s="58">
        <v>55</v>
      </c>
      <c r="I1840" s="58"/>
      <c r="J1840" s="58"/>
      <c r="K1840" s="58"/>
      <c r="L1840" s="58"/>
      <c r="M1840" s="58"/>
      <c r="N1840" s="58"/>
      <c r="O1840" s="58"/>
      <c r="P1840" s="58"/>
      <c r="Q1840" s="58"/>
      <c r="R1840" s="58"/>
      <c r="S1840" s="58"/>
      <c r="T1840" s="58"/>
      <c r="U1840" s="58"/>
      <c r="V1840" s="58"/>
      <c r="W1840" s="58"/>
      <c r="X1840" s="58"/>
      <c r="Y1840" s="58"/>
      <c r="Z1840" s="58"/>
      <c r="AA1840" s="58"/>
      <c r="AB1840" s="58"/>
      <c r="AC1840" s="58"/>
      <c r="AD1840" s="58"/>
      <c r="AE1840" s="58"/>
      <c r="AF1840" s="58" t="s">
        <v>3304</v>
      </c>
    </row>
    <row r="1841" spans="1:32">
      <c r="A1841" s="58" t="s">
        <v>2679</v>
      </c>
      <c r="B1841" s="58" t="s">
        <v>1896</v>
      </c>
      <c r="D1841" s="58" t="s">
        <v>1897</v>
      </c>
      <c r="E1841" s="64">
        <v>41640</v>
      </c>
      <c r="F1841" s="64">
        <v>42004</v>
      </c>
      <c r="G1841" s="58" t="s">
        <v>1898</v>
      </c>
      <c r="H1841" s="58">
        <v>0.05</v>
      </c>
      <c r="I1841" s="58"/>
      <c r="J1841" s="58"/>
      <c r="K1841" s="58"/>
      <c r="L1841" s="58"/>
      <c r="M1841" s="58"/>
      <c r="N1841" s="58"/>
      <c r="O1841" s="58"/>
      <c r="P1841" s="58"/>
      <c r="Q1841" s="58"/>
      <c r="R1841" s="58"/>
      <c r="S1841" s="58"/>
      <c r="T1841" s="58"/>
      <c r="U1841" s="58"/>
      <c r="V1841" s="58"/>
      <c r="W1841" s="58"/>
      <c r="X1841" s="58"/>
      <c r="Y1841" s="58"/>
      <c r="Z1841" s="58"/>
      <c r="AA1841" s="58"/>
      <c r="AB1841" s="58"/>
      <c r="AC1841" s="58"/>
      <c r="AD1841" s="58"/>
      <c r="AE1841" s="58"/>
      <c r="AF1841" s="58" t="s">
        <v>3304</v>
      </c>
    </row>
    <row r="1842" spans="1:32">
      <c r="A1842" s="58" t="s">
        <v>2680</v>
      </c>
      <c r="B1842" s="58" t="s">
        <v>1896</v>
      </c>
      <c r="D1842" s="58" t="s">
        <v>1897</v>
      </c>
      <c r="E1842" s="64">
        <v>41640</v>
      </c>
      <c r="F1842" s="64">
        <v>42004</v>
      </c>
      <c r="G1842" s="58" t="s">
        <v>1898</v>
      </c>
      <c r="H1842" s="58">
        <v>0.2</v>
      </c>
      <c r="I1842" s="58"/>
      <c r="J1842" s="58"/>
      <c r="K1842" s="58"/>
      <c r="L1842" s="58"/>
      <c r="M1842" s="58"/>
      <c r="N1842" s="58"/>
      <c r="O1842" s="58"/>
      <c r="P1842" s="58"/>
      <c r="Q1842" s="58"/>
      <c r="R1842" s="58"/>
      <c r="S1842" s="58"/>
      <c r="T1842" s="58"/>
      <c r="U1842" s="58"/>
      <c r="V1842" s="58"/>
      <c r="W1842" s="58"/>
      <c r="X1842" s="58"/>
      <c r="Y1842" s="58"/>
      <c r="Z1842" s="58"/>
      <c r="AA1842" s="58"/>
      <c r="AB1842" s="58"/>
      <c r="AC1842" s="58"/>
      <c r="AD1842" s="58"/>
      <c r="AE1842" s="58"/>
      <c r="AF1842" s="58" t="s">
        <v>3304</v>
      </c>
    </row>
    <row r="1843" spans="1:32">
      <c r="A1843" s="58" t="s">
        <v>2681</v>
      </c>
      <c r="B1843" s="58" t="s">
        <v>1896</v>
      </c>
      <c r="C1843" s="58" t="s">
        <v>1914</v>
      </c>
      <c r="D1843" s="58" t="s">
        <v>1897</v>
      </c>
      <c r="E1843" s="64">
        <v>41640</v>
      </c>
      <c r="F1843" s="64">
        <v>42004</v>
      </c>
      <c r="G1843" s="58" t="s">
        <v>1898</v>
      </c>
      <c r="H1843" s="58">
        <v>60</v>
      </c>
      <c r="I1843" s="58"/>
      <c r="J1843" s="58"/>
      <c r="K1843" s="58"/>
      <c r="L1843" s="58"/>
      <c r="M1843" s="58"/>
      <c r="N1843" s="58"/>
      <c r="O1843" s="58"/>
      <c r="P1843" s="58"/>
      <c r="Q1843" s="58"/>
      <c r="R1843" s="58"/>
      <c r="S1843" s="58"/>
      <c r="T1843" s="58"/>
      <c r="U1843" s="58"/>
      <c r="V1843" s="58"/>
      <c r="W1843" s="58"/>
      <c r="X1843" s="58"/>
      <c r="Y1843" s="58"/>
      <c r="Z1843" s="58"/>
      <c r="AA1843" s="58"/>
      <c r="AB1843" s="58"/>
      <c r="AC1843" s="58"/>
      <c r="AD1843" s="58"/>
      <c r="AE1843" s="58"/>
      <c r="AF1843" s="58" t="s">
        <v>3304</v>
      </c>
    </row>
    <row r="1844" spans="1:32">
      <c r="A1844" s="58" t="s">
        <v>2682</v>
      </c>
      <c r="B1844" s="58" t="s">
        <v>1896</v>
      </c>
      <c r="C1844" s="58" t="s">
        <v>1914</v>
      </c>
      <c r="D1844" s="58" t="s">
        <v>1897</v>
      </c>
      <c r="E1844" s="64">
        <v>41640</v>
      </c>
      <c r="F1844" s="64">
        <v>42004</v>
      </c>
      <c r="G1844" s="58" t="s">
        <v>1898</v>
      </c>
      <c r="H1844" s="58">
        <v>55</v>
      </c>
      <c r="I1844" s="58"/>
      <c r="J1844" s="58"/>
      <c r="K1844" s="58"/>
      <c r="L1844" s="58"/>
      <c r="M1844" s="58"/>
      <c r="N1844" s="58"/>
      <c r="O1844" s="58"/>
      <c r="P1844" s="58"/>
      <c r="Q1844" s="58"/>
      <c r="R1844" s="58"/>
      <c r="S1844" s="58"/>
      <c r="T1844" s="58"/>
      <c r="U1844" s="58"/>
      <c r="V1844" s="58"/>
      <c r="W1844" s="58"/>
      <c r="X1844" s="58"/>
      <c r="Y1844" s="58"/>
      <c r="Z1844" s="58"/>
      <c r="AA1844" s="58"/>
      <c r="AB1844" s="58"/>
      <c r="AC1844" s="58"/>
      <c r="AD1844" s="58"/>
      <c r="AE1844" s="58"/>
      <c r="AF1844" s="58" t="s">
        <v>3304</v>
      </c>
    </row>
    <row r="1845" spans="1:32">
      <c r="A1845" s="58" t="s">
        <v>2683</v>
      </c>
      <c r="B1845" s="58" t="s">
        <v>1896</v>
      </c>
      <c r="D1845" s="58" t="s">
        <v>1897</v>
      </c>
      <c r="E1845" s="64">
        <v>41640</v>
      </c>
      <c r="F1845" s="64">
        <v>42004</v>
      </c>
      <c r="G1845" s="58" t="s">
        <v>1898</v>
      </c>
      <c r="H1845" s="58">
        <v>0.05</v>
      </c>
      <c r="I1845" s="58"/>
      <c r="J1845" s="58"/>
      <c r="K1845" s="58"/>
      <c r="L1845" s="58"/>
      <c r="M1845" s="58"/>
      <c r="N1845" s="58"/>
      <c r="O1845" s="58"/>
      <c r="P1845" s="58"/>
      <c r="Q1845" s="58"/>
      <c r="R1845" s="58"/>
      <c r="S1845" s="58"/>
      <c r="T1845" s="58"/>
      <c r="U1845" s="58"/>
      <c r="V1845" s="58"/>
      <c r="W1845" s="58"/>
      <c r="X1845" s="58"/>
      <c r="Y1845" s="58"/>
      <c r="Z1845" s="58"/>
      <c r="AA1845" s="58"/>
      <c r="AB1845" s="58"/>
      <c r="AC1845" s="58"/>
      <c r="AD1845" s="58"/>
      <c r="AE1845" s="58"/>
      <c r="AF1845" s="58" t="s">
        <v>3304</v>
      </c>
    </row>
    <row r="1846" spans="1:32">
      <c r="A1846" s="58" t="s">
        <v>2684</v>
      </c>
      <c r="B1846" s="58" t="s">
        <v>1896</v>
      </c>
      <c r="D1846" s="58" t="s">
        <v>1897</v>
      </c>
      <c r="E1846" s="64">
        <v>41640</v>
      </c>
      <c r="F1846" s="64">
        <v>42004</v>
      </c>
      <c r="G1846" s="58" t="s">
        <v>1898</v>
      </c>
      <c r="H1846" s="58">
        <v>0.2</v>
      </c>
      <c r="I1846" s="58"/>
      <c r="J1846" s="58"/>
      <c r="K1846" s="58"/>
      <c r="L1846" s="58"/>
      <c r="M1846" s="58"/>
      <c r="N1846" s="58"/>
      <c r="O1846" s="58"/>
      <c r="P1846" s="58"/>
      <c r="Q1846" s="58"/>
      <c r="R1846" s="58"/>
      <c r="S1846" s="58"/>
      <c r="T1846" s="58"/>
      <c r="U1846" s="58"/>
      <c r="V1846" s="58"/>
      <c r="W1846" s="58"/>
      <c r="X1846" s="58"/>
      <c r="Y1846" s="58"/>
      <c r="Z1846" s="58"/>
      <c r="AA1846" s="58"/>
      <c r="AB1846" s="58"/>
      <c r="AC1846" s="58"/>
      <c r="AD1846" s="58"/>
      <c r="AE1846" s="58"/>
      <c r="AF1846" s="58" t="s">
        <v>3304</v>
      </c>
    </row>
    <row r="1847" spans="1:32">
      <c r="A1847" s="58" t="s">
        <v>2685</v>
      </c>
      <c r="B1847" s="58" t="s">
        <v>1896</v>
      </c>
      <c r="C1847" s="58" t="s">
        <v>1914</v>
      </c>
      <c r="D1847" s="58" t="s">
        <v>1897</v>
      </c>
      <c r="E1847" s="64">
        <v>41640</v>
      </c>
      <c r="F1847" s="64">
        <v>42004</v>
      </c>
      <c r="G1847" s="58" t="s">
        <v>1898</v>
      </c>
      <c r="H1847" s="58">
        <v>60</v>
      </c>
      <c r="I1847" s="58"/>
      <c r="J1847" s="58"/>
      <c r="K1847" s="58"/>
      <c r="L1847" s="58"/>
      <c r="M1847" s="58"/>
      <c r="N1847" s="58"/>
      <c r="O1847" s="58"/>
      <c r="P1847" s="58"/>
      <c r="Q1847" s="58"/>
      <c r="R1847" s="58"/>
      <c r="S1847" s="58"/>
      <c r="T1847" s="58"/>
      <c r="U1847" s="58"/>
      <c r="V1847" s="58"/>
      <c r="W1847" s="58"/>
      <c r="X1847" s="58"/>
      <c r="Y1847" s="58"/>
      <c r="Z1847" s="58"/>
      <c r="AA1847" s="58"/>
      <c r="AB1847" s="58"/>
      <c r="AC1847" s="58"/>
      <c r="AD1847" s="58"/>
      <c r="AE1847" s="58"/>
      <c r="AF1847" s="58" t="s">
        <v>3304</v>
      </c>
    </row>
    <row r="1848" spans="1:32">
      <c r="A1848" s="58" t="s">
        <v>2686</v>
      </c>
      <c r="B1848" s="58" t="s">
        <v>1896</v>
      </c>
      <c r="C1848" s="58" t="s">
        <v>1914</v>
      </c>
      <c r="D1848" s="58" t="s">
        <v>1897</v>
      </c>
      <c r="E1848" s="64">
        <v>41640</v>
      </c>
      <c r="F1848" s="64">
        <v>42004</v>
      </c>
      <c r="G1848" s="58" t="s">
        <v>1898</v>
      </c>
      <c r="H1848" s="58">
        <v>55</v>
      </c>
      <c r="I1848" s="58"/>
      <c r="J1848" s="58"/>
      <c r="K1848" s="58"/>
      <c r="L1848" s="58"/>
      <c r="M1848" s="58"/>
      <c r="N1848" s="58"/>
      <c r="O1848" s="58"/>
      <c r="P1848" s="58"/>
      <c r="Q1848" s="58"/>
      <c r="R1848" s="58"/>
      <c r="S1848" s="58"/>
      <c r="T1848" s="58"/>
      <c r="U1848" s="58"/>
      <c r="V1848" s="58"/>
      <c r="W1848" s="58"/>
      <c r="X1848" s="58"/>
      <c r="Y1848" s="58"/>
      <c r="Z1848" s="58"/>
      <c r="AA1848" s="58"/>
      <c r="AB1848" s="58"/>
      <c r="AC1848" s="58"/>
      <c r="AD1848" s="58"/>
      <c r="AE1848" s="58"/>
      <c r="AF1848" s="58" t="s">
        <v>3304</v>
      </c>
    </row>
    <row r="1849" spans="1:32">
      <c r="A1849" s="58" t="s">
        <v>2687</v>
      </c>
      <c r="B1849" s="58" t="s">
        <v>1896</v>
      </c>
      <c r="D1849" s="58" t="s">
        <v>1897</v>
      </c>
      <c r="E1849" s="64">
        <v>41640</v>
      </c>
      <c r="F1849" s="64">
        <v>42004</v>
      </c>
      <c r="G1849" s="58" t="s">
        <v>1898</v>
      </c>
      <c r="H1849" s="58">
        <v>0.05</v>
      </c>
      <c r="I1849" s="58"/>
      <c r="J1849" s="58"/>
      <c r="K1849" s="58"/>
      <c r="L1849" s="58"/>
      <c r="M1849" s="58"/>
      <c r="N1849" s="58"/>
      <c r="O1849" s="58"/>
      <c r="P1849" s="58"/>
      <c r="Q1849" s="58"/>
      <c r="R1849" s="58"/>
      <c r="S1849" s="58"/>
      <c r="T1849" s="58"/>
      <c r="U1849" s="58"/>
      <c r="V1849" s="58"/>
      <c r="W1849" s="58"/>
      <c r="X1849" s="58"/>
      <c r="Y1849" s="58"/>
      <c r="Z1849" s="58"/>
      <c r="AA1849" s="58"/>
      <c r="AB1849" s="58"/>
      <c r="AC1849" s="58"/>
      <c r="AD1849" s="58"/>
      <c r="AE1849" s="58"/>
      <c r="AF1849" s="58" t="s">
        <v>3304</v>
      </c>
    </row>
    <row r="1850" spans="1:32">
      <c r="A1850" s="58" t="s">
        <v>2688</v>
      </c>
      <c r="B1850" s="58" t="s">
        <v>1896</v>
      </c>
      <c r="D1850" s="58" t="s">
        <v>1897</v>
      </c>
      <c r="E1850" s="64">
        <v>41640</v>
      </c>
      <c r="F1850" s="64">
        <v>42004</v>
      </c>
      <c r="G1850" s="58" t="s">
        <v>1898</v>
      </c>
      <c r="H1850" s="58">
        <v>0.2</v>
      </c>
      <c r="I1850" s="58"/>
      <c r="J1850" s="58"/>
      <c r="K1850" s="58"/>
      <c r="L1850" s="58"/>
      <c r="M1850" s="58"/>
      <c r="N1850" s="58"/>
      <c r="O1850" s="58"/>
      <c r="P1850" s="58"/>
      <c r="Q1850" s="58"/>
      <c r="R1850" s="58"/>
      <c r="S1850" s="58"/>
      <c r="T1850" s="58"/>
      <c r="U1850" s="58"/>
      <c r="V1850" s="58"/>
      <c r="W1850" s="58"/>
      <c r="X1850" s="58"/>
      <c r="Y1850" s="58"/>
      <c r="Z1850" s="58"/>
      <c r="AA1850" s="58"/>
      <c r="AB1850" s="58"/>
      <c r="AC1850" s="58"/>
      <c r="AD1850" s="58"/>
      <c r="AE1850" s="58"/>
      <c r="AF1850" s="58" t="s">
        <v>3304</v>
      </c>
    </row>
    <row r="1851" spans="1:32">
      <c r="A1851" s="58" t="s">
        <v>2689</v>
      </c>
      <c r="B1851" s="58" t="s">
        <v>1896</v>
      </c>
      <c r="C1851" s="58" t="s">
        <v>1914</v>
      </c>
      <c r="D1851" s="58" t="s">
        <v>1897</v>
      </c>
      <c r="E1851" s="64">
        <v>41640</v>
      </c>
      <c r="F1851" s="64">
        <v>42004</v>
      </c>
      <c r="G1851" s="58" t="s">
        <v>1898</v>
      </c>
      <c r="H1851" s="58">
        <v>60</v>
      </c>
      <c r="I1851" s="58"/>
      <c r="J1851" s="58"/>
      <c r="K1851" s="58"/>
      <c r="L1851" s="58"/>
      <c r="M1851" s="58"/>
      <c r="N1851" s="58"/>
      <c r="O1851" s="58"/>
      <c r="P1851" s="58"/>
      <c r="Q1851" s="58"/>
      <c r="R1851" s="58"/>
      <c r="S1851" s="58"/>
      <c r="T1851" s="58"/>
      <c r="U1851" s="58"/>
      <c r="V1851" s="58"/>
      <c r="W1851" s="58"/>
      <c r="X1851" s="58"/>
      <c r="Y1851" s="58"/>
      <c r="Z1851" s="58"/>
      <c r="AA1851" s="58"/>
      <c r="AB1851" s="58"/>
      <c r="AC1851" s="58"/>
      <c r="AD1851" s="58"/>
      <c r="AE1851" s="58"/>
      <c r="AF1851" s="58" t="s">
        <v>3304</v>
      </c>
    </row>
    <row r="1852" spans="1:32">
      <c r="A1852" s="58" t="s">
        <v>2690</v>
      </c>
      <c r="B1852" s="58" t="s">
        <v>1896</v>
      </c>
      <c r="C1852" s="58" t="s">
        <v>1914</v>
      </c>
      <c r="D1852" s="58" t="s">
        <v>1897</v>
      </c>
      <c r="E1852" s="64">
        <v>41640</v>
      </c>
      <c r="F1852" s="64">
        <v>42004</v>
      </c>
      <c r="G1852" s="58" t="s">
        <v>1898</v>
      </c>
      <c r="H1852" s="58">
        <v>55</v>
      </c>
      <c r="I1852" s="58"/>
      <c r="J1852" s="58"/>
      <c r="K1852" s="58"/>
      <c r="L1852" s="58"/>
      <c r="M1852" s="58"/>
      <c r="N1852" s="58"/>
      <c r="O1852" s="58"/>
      <c r="P1852" s="58"/>
      <c r="Q1852" s="58"/>
      <c r="R1852" s="58"/>
      <c r="S1852" s="58"/>
      <c r="T1852" s="58"/>
      <c r="U1852" s="58"/>
      <c r="V1852" s="58"/>
      <c r="W1852" s="58"/>
      <c r="X1852" s="58"/>
      <c r="Y1852" s="58"/>
      <c r="Z1852" s="58"/>
      <c r="AA1852" s="58"/>
      <c r="AB1852" s="58"/>
      <c r="AC1852" s="58"/>
      <c r="AD1852" s="58"/>
      <c r="AE1852" s="58"/>
      <c r="AF1852" s="58" t="s">
        <v>3304</v>
      </c>
    </row>
    <row r="1853" spans="1:32">
      <c r="A1853" s="58" t="s">
        <v>2691</v>
      </c>
      <c r="B1853" s="58" t="s">
        <v>1896</v>
      </c>
      <c r="D1853" s="58" t="s">
        <v>1897</v>
      </c>
      <c r="E1853" s="64">
        <v>41640</v>
      </c>
      <c r="F1853" s="64">
        <v>42004</v>
      </c>
      <c r="G1853" s="58" t="s">
        <v>1898</v>
      </c>
      <c r="H1853" s="58">
        <v>0.05</v>
      </c>
      <c r="I1853" s="58"/>
      <c r="J1853" s="58"/>
      <c r="K1853" s="58"/>
      <c r="L1853" s="58"/>
      <c r="M1853" s="58"/>
      <c r="N1853" s="58"/>
      <c r="O1853" s="58"/>
      <c r="P1853" s="58"/>
      <c r="Q1853" s="58"/>
      <c r="R1853" s="58"/>
      <c r="S1853" s="58"/>
      <c r="T1853" s="58"/>
      <c r="U1853" s="58"/>
      <c r="V1853" s="58"/>
      <c r="W1853" s="58"/>
      <c r="X1853" s="58"/>
      <c r="Y1853" s="58"/>
      <c r="Z1853" s="58"/>
      <c r="AA1853" s="58"/>
      <c r="AB1853" s="58"/>
      <c r="AC1853" s="58"/>
      <c r="AD1853" s="58"/>
      <c r="AE1853" s="58"/>
      <c r="AF1853" s="58" t="s">
        <v>3304</v>
      </c>
    </row>
    <row r="1854" spans="1:32">
      <c r="A1854" s="58" t="s">
        <v>2692</v>
      </c>
      <c r="B1854" s="58" t="s">
        <v>1896</v>
      </c>
      <c r="D1854" s="58" t="s">
        <v>1897</v>
      </c>
      <c r="E1854" s="64">
        <v>41640</v>
      </c>
      <c r="F1854" s="64">
        <v>42004</v>
      </c>
      <c r="G1854" s="58" t="s">
        <v>1898</v>
      </c>
      <c r="H1854" s="58">
        <v>0.2</v>
      </c>
      <c r="I1854" s="58"/>
      <c r="J1854" s="58"/>
      <c r="K1854" s="58"/>
      <c r="L1854" s="58"/>
      <c r="M1854" s="58"/>
      <c r="N1854" s="58"/>
      <c r="O1854" s="58"/>
      <c r="P1854" s="58"/>
      <c r="Q1854" s="58"/>
      <c r="R1854" s="58"/>
      <c r="S1854" s="58"/>
      <c r="T1854" s="58"/>
      <c r="U1854" s="58"/>
      <c r="V1854" s="58"/>
      <c r="W1854" s="58"/>
      <c r="X1854" s="58"/>
      <c r="Y1854" s="58"/>
      <c r="Z1854" s="58"/>
      <c r="AA1854" s="58"/>
      <c r="AB1854" s="58"/>
      <c r="AC1854" s="58"/>
      <c r="AD1854" s="58"/>
      <c r="AE1854" s="58"/>
      <c r="AF1854" s="58" t="s">
        <v>3304</v>
      </c>
    </row>
    <row r="1855" spans="1:32">
      <c r="A1855" s="58" t="s">
        <v>2693</v>
      </c>
      <c r="B1855" s="58" t="s">
        <v>1896</v>
      </c>
      <c r="C1855" s="58" t="s">
        <v>1914</v>
      </c>
      <c r="D1855" s="58" t="s">
        <v>1897</v>
      </c>
      <c r="E1855" s="64">
        <v>41640</v>
      </c>
      <c r="F1855" s="64">
        <v>42004</v>
      </c>
      <c r="G1855" s="58" t="s">
        <v>1898</v>
      </c>
      <c r="H1855" s="58">
        <v>60</v>
      </c>
      <c r="I1855" s="58"/>
      <c r="J1855" s="58"/>
      <c r="K1855" s="58"/>
      <c r="L1855" s="58"/>
      <c r="M1855" s="58"/>
      <c r="N1855" s="58"/>
      <c r="O1855" s="58"/>
      <c r="P1855" s="58"/>
      <c r="Q1855" s="58"/>
      <c r="R1855" s="58"/>
      <c r="S1855" s="58"/>
      <c r="T1855" s="58"/>
      <c r="U1855" s="58"/>
      <c r="V1855" s="58"/>
      <c r="W1855" s="58"/>
      <c r="X1855" s="58"/>
      <c r="Y1855" s="58"/>
      <c r="Z1855" s="58"/>
      <c r="AA1855" s="58"/>
      <c r="AB1855" s="58"/>
      <c r="AC1855" s="58"/>
      <c r="AD1855" s="58"/>
      <c r="AE1855" s="58"/>
      <c r="AF1855" s="58" t="s">
        <v>3304</v>
      </c>
    </row>
    <row r="1856" spans="1:32">
      <c r="A1856" s="58" t="s">
        <v>2694</v>
      </c>
      <c r="B1856" s="58" t="s">
        <v>1896</v>
      </c>
      <c r="C1856" s="58" t="s">
        <v>1914</v>
      </c>
      <c r="D1856" s="58" t="s">
        <v>1897</v>
      </c>
      <c r="E1856" s="64">
        <v>41640</v>
      </c>
      <c r="F1856" s="64">
        <v>42004</v>
      </c>
      <c r="G1856" s="58" t="s">
        <v>1898</v>
      </c>
      <c r="H1856" s="58">
        <v>55</v>
      </c>
      <c r="I1856" s="58"/>
      <c r="J1856" s="58"/>
      <c r="K1856" s="58"/>
      <c r="L1856" s="58"/>
      <c r="M1856" s="58"/>
      <c r="N1856" s="58"/>
      <c r="O1856" s="58"/>
      <c r="P1856" s="58"/>
      <c r="Q1856" s="58"/>
      <c r="R1856" s="58"/>
      <c r="S1856" s="58"/>
      <c r="T1856" s="58"/>
      <c r="U1856" s="58"/>
      <c r="V1856" s="58"/>
      <c r="W1856" s="58"/>
      <c r="X1856" s="58"/>
      <c r="Y1856" s="58"/>
      <c r="Z1856" s="58"/>
      <c r="AA1856" s="58"/>
      <c r="AB1856" s="58"/>
      <c r="AC1856" s="58"/>
      <c r="AD1856" s="58"/>
      <c r="AE1856" s="58"/>
      <c r="AF1856" s="58" t="s">
        <v>3304</v>
      </c>
    </row>
    <row r="1857" spans="1:32">
      <c r="A1857" s="58" t="s">
        <v>2695</v>
      </c>
      <c r="B1857" s="58" t="s">
        <v>1896</v>
      </c>
      <c r="D1857" s="58" t="s">
        <v>1897</v>
      </c>
      <c r="E1857" s="64">
        <v>41640</v>
      </c>
      <c r="F1857" s="64">
        <v>42004</v>
      </c>
      <c r="G1857" s="58" t="s">
        <v>1898</v>
      </c>
      <c r="H1857" s="58">
        <v>1</v>
      </c>
      <c r="I1857" s="58"/>
      <c r="J1857" s="58"/>
      <c r="K1857" s="58"/>
      <c r="L1857" s="58"/>
      <c r="M1857" s="58"/>
      <c r="N1857" s="58"/>
      <c r="O1857" s="58"/>
      <c r="P1857" s="58"/>
      <c r="Q1857" s="58"/>
      <c r="R1857" s="58"/>
      <c r="S1857" s="58"/>
      <c r="T1857" s="58"/>
      <c r="U1857" s="58"/>
      <c r="V1857" s="58"/>
      <c r="W1857" s="58"/>
      <c r="X1857" s="58"/>
      <c r="Y1857" s="58"/>
      <c r="Z1857" s="58"/>
      <c r="AA1857" s="58"/>
      <c r="AB1857" s="58"/>
      <c r="AC1857" s="58"/>
      <c r="AD1857" s="58"/>
      <c r="AE1857" s="58"/>
      <c r="AF1857" s="58" t="s">
        <v>3304</v>
      </c>
    </row>
    <row r="1858" spans="1:32">
      <c r="A1858" s="58" t="s">
        <v>2696</v>
      </c>
      <c r="B1858" s="58" t="s">
        <v>1896</v>
      </c>
      <c r="D1858" s="58" t="s">
        <v>1897</v>
      </c>
      <c r="E1858" s="64">
        <v>41640</v>
      </c>
      <c r="F1858" s="64">
        <v>42004</v>
      </c>
      <c r="G1858" s="58" t="s">
        <v>1898</v>
      </c>
      <c r="H1858" s="58">
        <v>1</v>
      </c>
      <c r="I1858" s="58"/>
      <c r="J1858" s="58"/>
      <c r="K1858" s="58"/>
      <c r="L1858" s="58"/>
      <c r="M1858" s="58"/>
      <c r="N1858" s="58"/>
      <c r="O1858" s="58"/>
      <c r="P1858" s="58"/>
      <c r="Q1858" s="58"/>
      <c r="R1858" s="58"/>
      <c r="S1858" s="58"/>
      <c r="T1858" s="58"/>
      <c r="U1858" s="58"/>
      <c r="V1858" s="58"/>
      <c r="W1858" s="58"/>
      <c r="X1858" s="58"/>
      <c r="Y1858" s="58"/>
      <c r="Z1858" s="58"/>
      <c r="AA1858" s="58"/>
      <c r="AB1858" s="58"/>
      <c r="AC1858" s="58"/>
      <c r="AD1858" s="58"/>
      <c r="AE1858" s="58"/>
      <c r="AF1858" s="58" t="s">
        <v>3304</v>
      </c>
    </row>
    <row r="1859" spans="1:32">
      <c r="A1859" s="58" t="s">
        <v>2697</v>
      </c>
      <c r="B1859" s="58" t="s">
        <v>1896</v>
      </c>
      <c r="C1859" s="58" t="s">
        <v>1900</v>
      </c>
      <c r="D1859" s="58" t="s">
        <v>1897</v>
      </c>
      <c r="E1859" s="64">
        <v>41640</v>
      </c>
      <c r="F1859" s="64">
        <v>42004</v>
      </c>
      <c r="G1859" s="58" t="s">
        <v>1898</v>
      </c>
      <c r="H1859" s="58">
        <v>0</v>
      </c>
      <c r="I1859" s="58"/>
      <c r="J1859" s="58"/>
      <c r="K1859" s="58"/>
      <c r="L1859" s="58"/>
      <c r="M1859" s="58"/>
      <c r="N1859" s="58"/>
      <c r="O1859" s="58"/>
      <c r="P1859" s="58"/>
      <c r="Q1859" s="58"/>
      <c r="R1859" s="58"/>
      <c r="S1859" s="58"/>
      <c r="T1859" s="58"/>
      <c r="U1859" s="58"/>
      <c r="V1859" s="58"/>
      <c r="W1859" s="58"/>
      <c r="X1859" s="58"/>
      <c r="Y1859" s="58"/>
      <c r="Z1859" s="58"/>
      <c r="AA1859" s="58"/>
      <c r="AB1859" s="58"/>
      <c r="AC1859" s="58"/>
      <c r="AD1859" s="58"/>
      <c r="AE1859" s="58"/>
      <c r="AF1859" s="58" t="s">
        <v>3304</v>
      </c>
    </row>
    <row r="1860" spans="1:32">
      <c r="A1860" s="58" t="s">
        <v>2698</v>
      </c>
      <c r="B1860" s="58" t="s">
        <v>1910</v>
      </c>
      <c r="C1860" s="58" t="s">
        <v>1914</v>
      </c>
      <c r="D1860" s="58" t="s">
        <v>1897</v>
      </c>
      <c r="E1860" s="64">
        <v>41640</v>
      </c>
      <c r="F1860" s="64">
        <v>42004</v>
      </c>
      <c r="G1860" s="58" t="s">
        <v>1898</v>
      </c>
      <c r="H1860" s="58">
        <v>22</v>
      </c>
      <c r="I1860" s="58"/>
      <c r="J1860" s="58"/>
      <c r="K1860" s="58"/>
      <c r="L1860" s="58"/>
      <c r="M1860" s="58"/>
      <c r="N1860" s="58"/>
      <c r="O1860" s="58"/>
      <c r="P1860" s="58"/>
      <c r="Q1860" s="58"/>
      <c r="R1860" s="58"/>
      <c r="S1860" s="58"/>
      <c r="T1860" s="58"/>
      <c r="U1860" s="58"/>
      <c r="V1860" s="58"/>
      <c r="W1860" s="58"/>
      <c r="X1860" s="58"/>
      <c r="Y1860" s="58"/>
      <c r="Z1860" s="58"/>
      <c r="AA1860" s="58"/>
      <c r="AB1860" s="58"/>
      <c r="AC1860" s="58"/>
      <c r="AD1860" s="58"/>
      <c r="AE1860" s="58"/>
      <c r="AF1860" s="58" t="s">
        <v>3304</v>
      </c>
    </row>
    <row r="1861" spans="1:32">
      <c r="A1861" s="58" t="s">
        <v>2699</v>
      </c>
      <c r="B1861" s="58" t="s">
        <v>1910</v>
      </c>
      <c r="C1861" s="58" t="s">
        <v>1914</v>
      </c>
      <c r="D1861" s="58" t="s">
        <v>1897</v>
      </c>
      <c r="E1861" s="64">
        <v>41640</v>
      </c>
      <c r="F1861" s="64">
        <v>42004</v>
      </c>
      <c r="G1861" s="58" t="s">
        <v>1898</v>
      </c>
      <c r="H1861" s="58">
        <v>60</v>
      </c>
      <c r="I1861" s="58"/>
      <c r="J1861" s="58"/>
      <c r="K1861" s="58"/>
      <c r="L1861" s="58"/>
      <c r="M1861" s="58"/>
      <c r="N1861" s="58"/>
      <c r="O1861" s="58"/>
      <c r="P1861" s="58"/>
      <c r="Q1861" s="58"/>
      <c r="R1861" s="58"/>
      <c r="S1861" s="58"/>
      <c r="T1861" s="58"/>
      <c r="U1861" s="58"/>
      <c r="V1861" s="58"/>
      <c r="W1861" s="58"/>
      <c r="X1861" s="58"/>
      <c r="Y1861" s="58"/>
      <c r="Z1861" s="58"/>
      <c r="AA1861" s="58"/>
      <c r="AB1861" s="58"/>
      <c r="AC1861" s="58"/>
      <c r="AD1861" s="58"/>
      <c r="AE1861" s="58"/>
      <c r="AF1861" s="58" t="s">
        <v>3304</v>
      </c>
    </row>
    <row r="1862" spans="1:32">
      <c r="A1862" s="58" t="s">
        <v>2700</v>
      </c>
      <c r="B1862" s="58" t="s">
        <v>1910</v>
      </c>
      <c r="C1862" s="58" t="s">
        <v>1914</v>
      </c>
      <c r="D1862" s="58" t="s">
        <v>1897</v>
      </c>
      <c r="E1862" s="64">
        <v>41640</v>
      </c>
      <c r="F1862" s="64">
        <v>42004</v>
      </c>
      <c r="G1862" s="58" t="s">
        <v>1898</v>
      </c>
      <c r="H1862" s="58">
        <v>60</v>
      </c>
      <c r="I1862" s="58"/>
      <c r="J1862" s="58"/>
      <c r="K1862" s="58"/>
      <c r="L1862" s="58"/>
      <c r="M1862" s="58"/>
      <c r="N1862" s="58"/>
      <c r="O1862" s="58"/>
      <c r="P1862" s="58"/>
      <c r="Q1862" s="58"/>
      <c r="R1862" s="58"/>
      <c r="S1862" s="58"/>
      <c r="T1862" s="58"/>
      <c r="U1862" s="58"/>
      <c r="V1862" s="58"/>
      <c r="W1862" s="58"/>
      <c r="X1862" s="58"/>
      <c r="Y1862" s="58"/>
      <c r="Z1862" s="58"/>
      <c r="AA1862" s="58"/>
      <c r="AB1862" s="58"/>
      <c r="AC1862" s="58"/>
      <c r="AD1862" s="58"/>
      <c r="AE1862" s="58"/>
      <c r="AF1862" s="58" t="s">
        <v>3304</v>
      </c>
    </row>
    <row r="1863" spans="1:32">
      <c r="A1863" s="58" t="s">
        <v>2701</v>
      </c>
      <c r="B1863" s="58" t="s">
        <v>1896</v>
      </c>
      <c r="D1863" s="58" t="s">
        <v>1897</v>
      </c>
      <c r="E1863" s="64">
        <v>41640</v>
      </c>
      <c r="F1863" s="64">
        <v>42004</v>
      </c>
      <c r="G1863" s="58" t="s">
        <v>1898</v>
      </c>
      <c r="H1863" s="58">
        <v>0</v>
      </c>
      <c r="I1863" s="58"/>
      <c r="J1863" s="58"/>
      <c r="K1863" s="58"/>
      <c r="L1863" s="58"/>
      <c r="M1863" s="58"/>
      <c r="N1863" s="58"/>
      <c r="O1863" s="58"/>
      <c r="P1863" s="58"/>
      <c r="Q1863" s="58"/>
      <c r="R1863" s="58"/>
      <c r="S1863" s="58"/>
      <c r="T1863" s="58"/>
      <c r="U1863" s="58"/>
      <c r="V1863" s="58"/>
      <c r="W1863" s="58"/>
      <c r="X1863" s="58"/>
      <c r="Y1863" s="58"/>
      <c r="Z1863" s="58"/>
      <c r="AA1863" s="58"/>
      <c r="AB1863" s="58"/>
      <c r="AC1863" s="58"/>
      <c r="AD1863" s="58"/>
      <c r="AE1863" s="58"/>
      <c r="AF1863" s="58" t="s">
        <v>3304</v>
      </c>
    </row>
    <row r="1864" spans="1:32">
      <c r="A1864" s="58" t="s">
        <v>2702</v>
      </c>
      <c r="B1864" s="58" t="s">
        <v>1899</v>
      </c>
      <c r="C1864" s="58" t="s">
        <v>1900</v>
      </c>
      <c r="D1864" s="58" t="s">
        <v>1897</v>
      </c>
      <c r="E1864" s="64">
        <v>41640</v>
      </c>
      <c r="F1864" s="64">
        <v>42004</v>
      </c>
      <c r="G1864" s="58" t="s">
        <v>1898</v>
      </c>
      <c r="H1864" s="58">
        <v>120</v>
      </c>
      <c r="I1864" s="58"/>
      <c r="J1864" s="58"/>
      <c r="K1864" s="58"/>
      <c r="L1864" s="58"/>
      <c r="M1864" s="58"/>
      <c r="N1864" s="58"/>
      <c r="O1864" s="58"/>
      <c r="P1864" s="58"/>
      <c r="Q1864" s="58"/>
      <c r="R1864" s="58"/>
      <c r="S1864" s="58"/>
      <c r="T1864" s="58"/>
      <c r="U1864" s="58"/>
      <c r="V1864" s="58"/>
      <c r="W1864" s="58"/>
      <c r="X1864" s="58"/>
      <c r="Y1864" s="58"/>
      <c r="Z1864" s="58"/>
      <c r="AA1864" s="58"/>
      <c r="AB1864" s="58"/>
      <c r="AC1864" s="58"/>
      <c r="AD1864" s="58"/>
      <c r="AE1864" s="58"/>
      <c r="AF1864" s="58" t="s">
        <v>3304</v>
      </c>
    </row>
    <row r="1865" spans="1:32">
      <c r="A1865" s="58" t="s">
        <v>2703</v>
      </c>
      <c r="B1865" s="58" t="s">
        <v>1896</v>
      </c>
      <c r="C1865" s="58" t="s">
        <v>1900</v>
      </c>
      <c r="D1865" s="58" t="s">
        <v>1897</v>
      </c>
      <c r="E1865" s="64">
        <v>41640</v>
      </c>
      <c r="F1865" s="64">
        <v>42004</v>
      </c>
      <c r="G1865" s="58" t="s">
        <v>1898</v>
      </c>
      <c r="H1865" s="58">
        <v>0.2</v>
      </c>
      <c r="I1865" s="58"/>
      <c r="J1865" s="58"/>
      <c r="K1865" s="58"/>
      <c r="L1865" s="58"/>
      <c r="M1865" s="58"/>
      <c r="N1865" s="58"/>
      <c r="O1865" s="58"/>
      <c r="P1865" s="58"/>
      <c r="Q1865" s="58"/>
      <c r="R1865" s="58"/>
      <c r="S1865" s="58"/>
      <c r="T1865" s="58"/>
      <c r="U1865" s="58"/>
      <c r="V1865" s="58"/>
      <c r="W1865" s="58"/>
      <c r="X1865" s="58"/>
      <c r="Y1865" s="58"/>
      <c r="Z1865" s="58"/>
      <c r="AA1865" s="58"/>
      <c r="AB1865" s="58"/>
      <c r="AC1865" s="58"/>
      <c r="AD1865" s="58"/>
      <c r="AE1865" s="58"/>
      <c r="AF1865" s="58" t="s">
        <v>3304</v>
      </c>
    </row>
    <row r="1866" spans="1:32">
      <c r="A1866" s="58" t="s">
        <v>2704</v>
      </c>
      <c r="B1866" s="58" t="s">
        <v>1896</v>
      </c>
      <c r="D1866" s="58" t="s">
        <v>1897</v>
      </c>
      <c r="E1866" s="64">
        <v>41640</v>
      </c>
      <c r="F1866" s="64">
        <v>42004</v>
      </c>
      <c r="G1866" s="58" t="s">
        <v>1898</v>
      </c>
      <c r="H1866" s="58">
        <v>0</v>
      </c>
      <c r="I1866" s="58"/>
      <c r="J1866" s="58"/>
      <c r="K1866" s="58"/>
      <c r="L1866" s="58"/>
      <c r="M1866" s="58"/>
      <c r="N1866" s="58"/>
      <c r="O1866" s="58"/>
      <c r="P1866" s="58"/>
      <c r="Q1866" s="58"/>
      <c r="R1866" s="58"/>
      <c r="S1866" s="58"/>
      <c r="T1866" s="58"/>
      <c r="U1866" s="58"/>
      <c r="V1866" s="58"/>
      <c r="W1866" s="58"/>
      <c r="X1866" s="58"/>
      <c r="Y1866" s="58"/>
      <c r="Z1866" s="58"/>
      <c r="AA1866" s="58"/>
      <c r="AB1866" s="58"/>
      <c r="AC1866" s="58"/>
      <c r="AD1866" s="58"/>
      <c r="AE1866" s="58"/>
      <c r="AF1866" s="58" t="s">
        <v>3304</v>
      </c>
    </row>
    <row r="1867" spans="1:32">
      <c r="A1867" s="58" t="s">
        <v>2705</v>
      </c>
      <c r="B1867" s="58" t="s">
        <v>1896</v>
      </c>
      <c r="D1867" s="58" t="s">
        <v>1897</v>
      </c>
      <c r="E1867" s="64">
        <v>41640</v>
      </c>
      <c r="F1867" s="64">
        <v>42004</v>
      </c>
      <c r="G1867" s="58" t="s">
        <v>1898</v>
      </c>
      <c r="H1867" s="58">
        <v>1</v>
      </c>
      <c r="I1867" s="58"/>
      <c r="J1867" s="58"/>
      <c r="K1867" s="58"/>
      <c r="L1867" s="58"/>
      <c r="M1867" s="58"/>
      <c r="N1867" s="58"/>
      <c r="O1867" s="58"/>
      <c r="P1867" s="58"/>
      <c r="Q1867" s="58"/>
      <c r="R1867" s="58"/>
      <c r="S1867" s="58"/>
      <c r="T1867" s="58"/>
      <c r="U1867" s="58"/>
      <c r="V1867" s="58"/>
      <c r="W1867" s="58"/>
      <c r="X1867" s="58"/>
      <c r="Y1867" s="58"/>
      <c r="Z1867" s="58"/>
      <c r="AA1867" s="58"/>
      <c r="AB1867" s="58"/>
      <c r="AC1867" s="58"/>
      <c r="AD1867" s="58"/>
      <c r="AE1867" s="58"/>
      <c r="AF1867" s="58" t="s">
        <v>3304</v>
      </c>
    </row>
    <row r="1868" spans="1:32">
      <c r="A1868" s="58" t="s">
        <v>2706</v>
      </c>
      <c r="B1868" s="58" t="s">
        <v>1901</v>
      </c>
      <c r="D1868" s="58" t="s">
        <v>1917</v>
      </c>
      <c r="E1868" s="64">
        <v>41640</v>
      </c>
      <c r="F1868" s="64">
        <v>42004</v>
      </c>
      <c r="G1868" s="58" t="s">
        <v>1898</v>
      </c>
      <c r="H1868" s="58">
        <v>0</v>
      </c>
      <c r="I1868" s="58"/>
      <c r="J1868" s="58"/>
      <c r="K1868" s="58"/>
      <c r="L1868" s="58"/>
      <c r="M1868" s="58"/>
      <c r="N1868" s="58"/>
      <c r="O1868" s="58"/>
      <c r="P1868" s="58"/>
      <c r="Q1868" s="58"/>
      <c r="R1868" s="58"/>
      <c r="S1868" s="58"/>
      <c r="T1868" s="58"/>
      <c r="U1868" s="58"/>
      <c r="V1868" s="58"/>
      <c r="W1868" s="58"/>
      <c r="X1868" s="58"/>
      <c r="Y1868" s="58"/>
      <c r="Z1868" s="58"/>
      <c r="AA1868" s="58"/>
      <c r="AB1868" s="58"/>
      <c r="AC1868" s="58"/>
      <c r="AD1868" s="58"/>
      <c r="AE1868" s="58"/>
      <c r="AF1868" s="58" t="s">
        <v>3304</v>
      </c>
    </row>
    <row r="1869" spans="1:32">
      <c r="A1869" s="58" t="s">
        <v>2706</v>
      </c>
      <c r="B1869" s="58" t="s">
        <v>1901</v>
      </c>
      <c r="D1869" s="58" t="s">
        <v>1905</v>
      </c>
      <c r="E1869" s="64">
        <v>41640</v>
      </c>
      <c r="F1869" s="64">
        <v>42004</v>
      </c>
      <c r="G1869" s="58" t="s">
        <v>1898</v>
      </c>
      <c r="H1869" s="58">
        <v>1</v>
      </c>
      <c r="I1869" s="58"/>
      <c r="J1869" s="58"/>
      <c r="K1869" s="58"/>
      <c r="L1869" s="58"/>
      <c r="M1869" s="58"/>
      <c r="N1869" s="58"/>
      <c r="O1869" s="58"/>
      <c r="P1869" s="58"/>
      <c r="Q1869" s="58"/>
      <c r="R1869" s="58"/>
      <c r="S1869" s="58"/>
      <c r="T1869" s="58"/>
      <c r="U1869" s="58"/>
      <c r="V1869" s="58"/>
      <c r="W1869" s="58"/>
      <c r="X1869" s="58"/>
      <c r="Y1869" s="58"/>
      <c r="Z1869" s="58"/>
      <c r="AA1869" s="58"/>
      <c r="AB1869" s="58"/>
      <c r="AC1869" s="58"/>
      <c r="AD1869" s="58"/>
      <c r="AE1869" s="58"/>
      <c r="AF1869" s="58" t="s">
        <v>3304</v>
      </c>
    </row>
    <row r="1870" spans="1:32">
      <c r="A1870" s="58" t="s">
        <v>2706</v>
      </c>
      <c r="B1870" s="58" t="s">
        <v>1901</v>
      </c>
      <c r="D1870" s="58" t="s">
        <v>1966</v>
      </c>
      <c r="E1870" s="64">
        <v>41640</v>
      </c>
      <c r="F1870" s="64">
        <v>42004</v>
      </c>
      <c r="G1870" s="58" t="s">
        <v>1903</v>
      </c>
      <c r="H1870" s="58">
        <v>0.5</v>
      </c>
      <c r="I1870" s="58">
        <v>0.5</v>
      </c>
      <c r="J1870" s="58">
        <v>0.5</v>
      </c>
      <c r="K1870" s="58">
        <v>0.5</v>
      </c>
      <c r="L1870" s="58">
        <v>0.5</v>
      </c>
      <c r="M1870" s="58">
        <v>0.5</v>
      </c>
      <c r="N1870" s="58">
        <v>0.5</v>
      </c>
      <c r="O1870" s="58">
        <v>0.5</v>
      </c>
      <c r="P1870" s="58">
        <v>1</v>
      </c>
      <c r="Q1870" s="58">
        <v>1</v>
      </c>
      <c r="R1870" s="58">
        <v>1</v>
      </c>
      <c r="S1870" s="58">
        <v>1</v>
      </c>
      <c r="T1870" s="58">
        <v>0.94</v>
      </c>
      <c r="U1870" s="58">
        <v>1</v>
      </c>
      <c r="V1870" s="58">
        <v>1</v>
      </c>
      <c r="W1870" s="58">
        <v>1</v>
      </c>
      <c r="X1870" s="58">
        <v>1</v>
      </c>
      <c r="Y1870" s="58">
        <v>0.5</v>
      </c>
      <c r="Z1870" s="58">
        <v>0.2</v>
      </c>
      <c r="AA1870" s="58">
        <v>0.2</v>
      </c>
      <c r="AB1870" s="58">
        <v>0.2</v>
      </c>
      <c r="AC1870" s="58">
        <v>0.2</v>
      </c>
      <c r="AD1870" s="58">
        <v>0.2</v>
      </c>
      <c r="AE1870" s="58">
        <v>0.2</v>
      </c>
      <c r="AF1870" s="58" t="s">
        <v>3304</v>
      </c>
    </row>
    <row r="1871" spans="1:32">
      <c r="A1871" s="58" t="s">
        <v>2707</v>
      </c>
      <c r="B1871" s="58" t="s">
        <v>0</v>
      </c>
      <c r="D1871" s="58" t="s">
        <v>1917</v>
      </c>
      <c r="E1871" s="64">
        <v>41640</v>
      </c>
      <c r="F1871" s="64">
        <v>42004</v>
      </c>
      <c r="G1871" s="58" t="s">
        <v>1898</v>
      </c>
      <c r="H1871" s="58">
        <v>0</v>
      </c>
      <c r="I1871" s="58"/>
      <c r="J1871" s="58"/>
      <c r="K1871" s="58"/>
      <c r="L1871" s="58"/>
      <c r="M1871" s="58"/>
      <c r="N1871" s="58"/>
      <c r="O1871" s="58"/>
      <c r="P1871" s="58"/>
      <c r="Q1871" s="58"/>
      <c r="R1871" s="58"/>
      <c r="S1871" s="58"/>
      <c r="T1871" s="58"/>
      <c r="U1871" s="58"/>
      <c r="V1871" s="58"/>
      <c r="W1871" s="58"/>
      <c r="X1871" s="58"/>
      <c r="Y1871" s="58"/>
      <c r="Z1871" s="58"/>
      <c r="AA1871" s="58"/>
      <c r="AB1871" s="58"/>
      <c r="AC1871" s="58"/>
      <c r="AD1871" s="58"/>
      <c r="AE1871" s="58"/>
      <c r="AF1871" s="58" t="s">
        <v>3304</v>
      </c>
    </row>
    <row r="1872" spans="1:32">
      <c r="A1872" s="58" t="s">
        <v>2707</v>
      </c>
      <c r="B1872" s="58" t="s">
        <v>0</v>
      </c>
      <c r="D1872" s="58" t="s">
        <v>1905</v>
      </c>
      <c r="E1872" s="64">
        <v>41640</v>
      </c>
      <c r="F1872" s="64">
        <v>42004</v>
      </c>
      <c r="G1872" s="58" t="s">
        <v>1898</v>
      </c>
      <c r="H1872" s="58">
        <v>1</v>
      </c>
      <c r="I1872" s="58"/>
      <c r="J1872" s="58"/>
      <c r="K1872" s="58"/>
      <c r="L1872" s="58"/>
      <c r="M1872" s="58"/>
      <c r="N1872" s="58"/>
      <c r="O1872" s="58"/>
      <c r="P1872" s="58"/>
      <c r="Q1872" s="58"/>
      <c r="R1872" s="58"/>
      <c r="S1872" s="58"/>
      <c r="T1872" s="58"/>
      <c r="U1872" s="58"/>
      <c r="V1872" s="58"/>
      <c r="W1872" s="58"/>
      <c r="X1872" s="58"/>
      <c r="Y1872" s="58"/>
      <c r="Z1872" s="58"/>
      <c r="AA1872" s="58"/>
      <c r="AB1872" s="58"/>
      <c r="AC1872" s="58"/>
      <c r="AD1872" s="58"/>
      <c r="AE1872" s="58"/>
      <c r="AF1872" s="58" t="s">
        <v>3304</v>
      </c>
    </row>
    <row r="1873" spans="1:32">
      <c r="A1873" s="58" t="s">
        <v>2707</v>
      </c>
      <c r="B1873" s="58" t="s">
        <v>0</v>
      </c>
      <c r="D1873" s="58" t="s">
        <v>1966</v>
      </c>
      <c r="E1873" s="64">
        <v>41640</v>
      </c>
      <c r="F1873" s="64">
        <v>42004</v>
      </c>
      <c r="G1873" s="58" t="s">
        <v>1903</v>
      </c>
      <c r="H1873" s="58">
        <v>0.18</v>
      </c>
      <c r="I1873" s="58">
        <v>0.18</v>
      </c>
      <c r="J1873" s="58">
        <v>0.18</v>
      </c>
      <c r="K1873" s="58">
        <v>0.18</v>
      </c>
      <c r="L1873" s="58">
        <v>0.18</v>
      </c>
      <c r="M1873" s="58">
        <v>0.23</v>
      </c>
      <c r="N1873" s="58">
        <v>0.23</v>
      </c>
      <c r="O1873" s="58">
        <v>0.42</v>
      </c>
      <c r="P1873" s="58">
        <v>0.9</v>
      </c>
      <c r="Q1873" s="58">
        <v>0.9</v>
      </c>
      <c r="R1873" s="58">
        <v>0.9</v>
      </c>
      <c r="S1873" s="58">
        <v>0.9</v>
      </c>
      <c r="T1873" s="58">
        <v>0.8</v>
      </c>
      <c r="U1873" s="58">
        <v>0.9</v>
      </c>
      <c r="V1873" s="58">
        <v>0.9</v>
      </c>
      <c r="W1873" s="58">
        <v>0.9</v>
      </c>
      <c r="X1873" s="58">
        <v>0.9</v>
      </c>
      <c r="Y1873" s="58">
        <v>0.61</v>
      </c>
      <c r="Z1873" s="58">
        <v>0.42</v>
      </c>
      <c r="AA1873" s="58">
        <v>0.42</v>
      </c>
      <c r="AB1873" s="58">
        <v>0.32</v>
      </c>
      <c r="AC1873" s="58">
        <v>0.32</v>
      </c>
      <c r="AD1873" s="58">
        <v>0.23</v>
      </c>
      <c r="AE1873" s="58">
        <v>0.18</v>
      </c>
      <c r="AF1873" s="58" t="s">
        <v>3304</v>
      </c>
    </row>
    <row r="1874" spans="1:32">
      <c r="A1874" s="58" t="s">
        <v>2708</v>
      </c>
      <c r="B1874" s="58" t="s">
        <v>2</v>
      </c>
      <c r="D1874" s="58" t="s">
        <v>1917</v>
      </c>
      <c r="E1874" s="64">
        <v>41640</v>
      </c>
      <c r="F1874" s="64">
        <v>42004</v>
      </c>
      <c r="G1874" s="58" t="s">
        <v>1898</v>
      </c>
      <c r="H1874" s="58">
        <v>0</v>
      </c>
      <c r="I1874" s="58"/>
      <c r="J1874" s="58"/>
      <c r="K1874" s="58"/>
      <c r="L1874" s="58"/>
      <c r="M1874" s="58"/>
      <c r="N1874" s="58"/>
      <c r="O1874" s="58"/>
      <c r="P1874" s="58"/>
      <c r="Q1874" s="58"/>
      <c r="R1874" s="58"/>
      <c r="S1874" s="58"/>
      <c r="T1874" s="58"/>
      <c r="U1874" s="58"/>
      <c r="V1874" s="58"/>
      <c r="W1874" s="58"/>
      <c r="X1874" s="58"/>
      <c r="Y1874" s="58"/>
      <c r="Z1874" s="58"/>
      <c r="AA1874" s="58"/>
      <c r="AB1874" s="58"/>
      <c r="AC1874" s="58"/>
      <c r="AD1874" s="58"/>
      <c r="AE1874" s="58"/>
      <c r="AF1874" s="58" t="s">
        <v>3304</v>
      </c>
    </row>
    <row r="1875" spans="1:32">
      <c r="A1875" s="58" t="s">
        <v>2708</v>
      </c>
      <c r="B1875" s="58" t="s">
        <v>2</v>
      </c>
      <c r="D1875" s="58" t="s">
        <v>1905</v>
      </c>
      <c r="E1875" s="64">
        <v>41640</v>
      </c>
      <c r="F1875" s="64">
        <v>42004</v>
      </c>
      <c r="G1875" s="58" t="s">
        <v>1898</v>
      </c>
      <c r="H1875" s="58">
        <v>1</v>
      </c>
      <c r="I1875" s="58"/>
      <c r="J1875" s="58"/>
      <c r="K1875" s="58"/>
      <c r="L1875" s="58"/>
      <c r="M1875" s="58"/>
      <c r="N1875" s="58"/>
      <c r="O1875" s="58"/>
      <c r="P1875" s="58"/>
      <c r="Q1875" s="58"/>
      <c r="R1875" s="58"/>
      <c r="S1875" s="58"/>
      <c r="T1875" s="58"/>
      <c r="U1875" s="58"/>
      <c r="V1875" s="58"/>
      <c r="W1875" s="58"/>
      <c r="X1875" s="58"/>
      <c r="Y1875" s="58"/>
      <c r="Z1875" s="58"/>
      <c r="AA1875" s="58"/>
      <c r="AB1875" s="58"/>
      <c r="AC1875" s="58"/>
      <c r="AD1875" s="58"/>
      <c r="AE1875" s="58"/>
      <c r="AF1875" s="58" t="s">
        <v>3304</v>
      </c>
    </row>
    <row r="1876" spans="1:32">
      <c r="A1876" s="58" t="s">
        <v>2708</v>
      </c>
      <c r="B1876" s="58" t="s">
        <v>2</v>
      </c>
      <c r="D1876" s="58" t="s">
        <v>1966</v>
      </c>
      <c r="E1876" s="64">
        <v>41640</v>
      </c>
      <c r="F1876" s="64">
        <v>42004</v>
      </c>
      <c r="G1876" s="58" t="s">
        <v>1903</v>
      </c>
      <c r="H1876" s="58">
        <v>0</v>
      </c>
      <c r="I1876" s="58">
        <v>0</v>
      </c>
      <c r="J1876" s="58">
        <v>0</v>
      </c>
      <c r="K1876" s="58">
        <v>0</v>
      </c>
      <c r="L1876" s="58">
        <v>0</v>
      </c>
      <c r="M1876" s="58">
        <v>0</v>
      </c>
      <c r="N1876" s="58">
        <v>0.11</v>
      </c>
      <c r="O1876" s="58">
        <v>0.21</v>
      </c>
      <c r="P1876" s="58">
        <v>1</v>
      </c>
      <c r="Q1876" s="58">
        <v>1</v>
      </c>
      <c r="R1876" s="58">
        <v>1</v>
      </c>
      <c r="S1876" s="58">
        <v>1</v>
      </c>
      <c r="T1876" s="58">
        <v>0.53</v>
      </c>
      <c r="U1876" s="58">
        <v>1</v>
      </c>
      <c r="V1876" s="58">
        <v>1</v>
      </c>
      <c r="W1876" s="58">
        <v>1</v>
      </c>
      <c r="X1876" s="58">
        <v>1</v>
      </c>
      <c r="Y1876" s="58">
        <v>0.32</v>
      </c>
      <c r="Z1876" s="58">
        <v>0.11</v>
      </c>
      <c r="AA1876" s="58">
        <v>0.11</v>
      </c>
      <c r="AB1876" s="58">
        <v>0.11</v>
      </c>
      <c r="AC1876" s="58">
        <v>0.11</v>
      </c>
      <c r="AD1876" s="58">
        <v>0.05</v>
      </c>
      <c r="AE1876" s="58">
        <v>0</v>
      </c>
      <c r="AF1876" s="58" t="s">
        <v>3304</v>
      </c>
    </row>
    <row r="1877" spans="1:32">
      <c r="A1877" s="58" t="s">
        <v>2709</v>
      </c>
      <c r="B1877" s="58" t="s">
        <v>1910</v>
      </c>
      <c r="D1877" s="58" t="s">
        <v>1906</v>
      </c>
      <c r="E1877" s="64">
        <v>41640</v>
      </c>
      <c r="F1877" s="64">
        <v>42004</v>
      </c>
      <c r="G1877" s="58" t="s">
        <v>1898</v>
      </c>
      <c r="H1877" s="58">
        <v>0</v>
      </c>
      <c r="I1877" s="58"/>
      <c r="J1877" s="58"/>
      <c r="K1877" s="58"/>
      <c r="L1877" s="58"/>
      <c r="M1877" s="58"/>
      <c r="N1877" s="58"/>
      <c r="O1877" s="58"/>
      <c r="P1877" s="58"/>
      <c r="Q1877" s="58"/>
      <c r="R1877" s="58"/>
      <c r="S1877" s="58"/>
      <c r="T1877" s="58"/>
      <c r="U1877" s="58"/>
      <c r="V1877" s="58"/>
      <c r="W1877" s="58"/>
      <c r="X1877" s="58"/>
      <c r="Y1877" s="58"/>
      <c r="Z1877" s="58"/>
      <c r="AA1877" s="58"/>
      <c r="AB1877" s="58"/>
      <c r="AC1877" s="58"/>
      <c r="AD1877" s="58"/>
      <c r="AE1877" s="58"/>
      <c r="AF1877" s="58" t="s">
        <v>3304</v>
      </c>
    </row>
    <row r="1878" spans="1:32">
      <c r="A1878" s="58" t="s">
        <v>2709</v>
      </c>
      <c r="B1878" s="58" t="s">
        <v>1910</v>
      </c>
      <c r="D1878" s="58" t="s">
        <v>2710</v>
      </c>
      <c r="E1878" s="64">
        <v>41640</v>
      </c>
      <c r="F1878" s="64">
        <v>42004</v>
      </c>
      <c r="G1878" s="58" t="s">
        <v>1903</v>
      </c>
      <c r="H1878" s="58">
        <v>0</v>
      </c>
      <c r="I1878" s="58">
        <v>0</v>
      </c>
      <c r="J1878" s="58">
        <v>0</v>
      </c>
      <c r="K1878" s="58">
        <v>0</v>
      </c>
      <c r="L1878" s="58">
        <v>0</v>
      </c>
      <c r="M1878" s="58">
        <v>0</v>
      </c>
      <c r="N1878" s="58">
        <v>0</v>
      </c>
      <c r="O1878" s="58">
        <v>0.27</v>
      </c>
      <c r="P1878" s="58">
        <v>0.55000000000000004</v>
      </c>
      <c r="Q1878" s="58">
        <v>0.64</v>
      </c>
      <c r="R1878" s="58">
        <v>0.64</v>
      </c>
      <c r="S1878" s="58">
        <v>0.82</v>
      </c>
      <c r="T1878" s="58">
        <v>1</v>
      </c>
      <c r="U1878" s="58">
        <v>0.91</v>
      </c>
      <c r="V1878" s="58">
        <v>0.55000000000000004</v>
      </c>
      <c r="W1878" s="58">
        <v>0.55000000000000004</v>
      </c>
      <c r="X1878" s="58">
        <v>0.73</v>
      </c>
      <c r="Y1878" s="58">
        <v>0.37</v>
      </c>
      <c r="Z1878" s="58">
        <v>0.37</v>
      </c>
      <c r="AA1878" s="58">
        <v>0.18</v>
      </c>
      <c r="AB1878" s="58">
        <v>0.27</v>
      </c>
      <c r="AC1878" s="58">
        <v>0.09</v>
      </c>
      <c r="AD1878" s="58">
        <v>0</v>
      </c>
      <c r="AE1878" s="58">
        <v>0</v>
      </c>
      <c r="AF1878" s="58" t="s">
        <v>3304</v>
      </c>
    </row>
    <row r="1879" spans="1:32">
      <c r="A1879" s="58" t="s">
        <v>2711</v>
      </c>
      <c r="B1879" s="58" t="s">
        <v>1913</v>
      </c>
      <c r="C1879" s="58" t="s">
        <v>1914</v>
      </c>
      <c r="D1879" s="58" t="s">
        <v>1906</v>
      </c>
      <c r="E1879" s="64">
        <v>41640</v>
      </c>
      <c r="F1879" s="64">
        <v>42004</v>
      </c>
      <c r="G1879" s="58" t="s">
        <v>1898</v>
      </c>
      <c r="H1879" s="58">
        <v>0</v>
      </c>
      <c r="I1879" s="58"/>
      <c r="J1879" s="58"/>
      <c r="K1879" s="58"/>
      <c r="L1879" s="58"/>
      <c r="M1879" s="58"/>
      <c r="N1879" s="58"/>
      <c r="O1879" s="58"/>
      <c r="P1879" s="58"/>
      <c r="Q1879" s="58"/>
      <c r="R1879" s="58"/>
      <c r="S1879" s="58"/>
      <c r="T1879" s="58"/>
      <c r="U1879" s="58"/>
      <c r="V1879" s="58"/>
      <c r="W1879" s="58"/>
      <c r="X1879" s="58"/>
      <c r="Y1879" s="58"/>
      <c r="Z1879" s="58"/>
      <c r="AA1879" s="58"/>
      <c r="AB1879" s="58"/>
      <c r="AC1879" s="58"/>
      <c r="AD1879" s="58"/>
      <c r="AE1879" s="58"/>
      <c r="AF1879" s="58" t="s">
        <v>3304</v>
      </c>
    </row>
    <row r="1880" spans="1:32">
      <c r="A1880" s="58" t="s">
        <v>2711</v>
      </c>
      <c r="B1880" s="58" t="s">
        <v>1913</v>
      </c>
      <c r="C1880" s="58" t="s">
        <v>1914</v>
      </c>
      <c r="D1880" s="58" t="s">
        <v>1904</v>
      </c>
      <c r="E1880" s="64">
        <v>41640</v>
      </c>
      <c r="F1880" s="64">
        <v>42004</v>
      </c>
      <c r="G1880" s="58" t="s">
        <v>1898</v>
      </c>
      <c r="H1880" s="58">
        <v>29.44</v>
      </c>
      <c r="I1880" s="58"/>
      <c r="J1880" s="58"/>
      <c r="K1880" s="58"/>
      <c r="L1880" s="58"/>
      <c r="M1880" s="58"/>
      <c r="N1880" s="58"/>
      <c r="O1880" s="58"/>
      <c r="P1880" s="58"/>
      <c r="Q1880" s="58"/>
      <c r="R1880" s="58"/>
      <c r="S1880" s="58"/>
      <c r="T1880" s="58"/>
      <c r="U1880" s="58"/>
      <c r="V1880" s="58"/>
      <c r="W1880" s="58"/>
      <c r="X1880" s="58"/>
      <c r="Y1880" s="58"/>
      <c r="Z1880" s="58"/>
      <c r="AA1880" s="58"/>
      <c r="AB1880" s="58"/>
      <c r="AC1880" s="58"/>
      <c r="AD1880" s="58"/>
      <c r="AE1880" s="58"/>
      <c r="AF1880" s="58" t="s">
        <v>3304</v>
      </c>
    </row>
    <row r="1881" spans="1:32">
      <c r="A1881" s="58" t="s">
        <v>2711</v>
      </c>
      <c r="B1881" s="58" t="s">
        <v>1913</v>
      </c>
      <c r="C1881" s="58" t="s">
        <v>1914</v>
      </c>
      <c r="D1881" s="58" t="s">
        <v>1905</v>
      </c>
      <c r="E1881" s="64">
        <v>41640</v>
      </c>
      <c r="F1881" s="64">
        <v>42004</v>
      </c>
      <c r="G1881" s="58" t="s">
        <v>1898</v>
      </c>
      <c r="H1881" s="58">
        <v>23.89</v>
      </c>
      <c r="I1881" s="58"/>
      <c r="J1881" s="58"/>
      <c r="K1881" s="58"/>
      <c r="L1881" s="58"/>
      <c r="M1881" s="58"/>
      <c r="N1881" s="58"/>
      <c r="O1881" s="58"/>
      <c r="P1881" s="58"/>
      <c r="Q1881" s="58"/>
      <c r="R1881" s="58"/>
      <c r="S1881" s="58"/>
      <c r="T1881" s="58"/>
      <c r="U1881" s="58"/>
      <c r="V1881" s="58"/>
      <c r="W1881" s="58"/>
      <c r="X1881" s="58"/>
      <c r="Y1881" s="58"/>
      <c r="Z1881" s="58"/>
      <c r="AA1881" s="58"/>
      <c r="AB1881" s="58"/>
      <c r="AC1881" s="58"/>
      <c r="AD1881" s="58"/>
      <c r="AE1881" s="58"/>
      <c r="AF1881" s="58" t="s">
        <v>3304</v>
      </c>
    </row>
    <row r="1882" spans="1:32">
      <c r="A1882" s="58" t="s">
        <v>2711</v>
      </c>
      <c r="B1882" s="58" t="s">
        <v>1913</v>
      </c>
      <c r="C1882" s="58" t="s">
        <v>1914</v>
      </c>
      <c r="D1882" s="58" t="s">
        <v>1966</v>
      </c>
      <c r="E1882" s="64">
        <v>41640</v>
      </c>
      <c r="F1882" s="64">
        <v>42004</v>
      </c>
      <c r="G1882" s="58" t="s">
        <v>1903</v>
      </c>
      <c r="H1882" s="58">
        <v>29.44</v>
      </c>
      <c r="I1882" s="58">
        <v>29.44</v>
      </c>
      <c r="J1882" s="58">
        <v>29.44</v>
      </c>
      <c r="K1882" s="58">
        <v>29.44</v>
      </c>
      <c r="L1882" s="58">
        <v>29.44</v>
      </c>
      <c r="M1882" s="58">
        <v>29.44</v>
      </c>
      <c r="N1882" s="58">
        <v>23.89</v>
      </c>
      <c r="O1882" s="58">
        <v>23.89</v>
      </c>
      <c r="P1882" s="58">
        <v>23.89</v>
      </c>
      <c r="Q1882" s="58">
        <v>23.89</v>
      </c>
      <c r="R1882" s="58">
        <v>23.89</v>
      </c>
      <c r="S1882" s="58">
        <v>23.89</v>
      </c>
      <c r="T1882" s="58">
        <v>23.89</v>
      </c>
      <c r="U1882" s="58">
        <v>23.89</v>
      </c>
      <c r="V1882" s="58">
        <v>23.89</v>
      </c>
      <c r="W1882" s="58">
        <v>23.89</v>
      </c>
      <c r="X1882" s="58">
        <v>23.89</v>
      </c>
      <c r="Y1882" s="58">
        <v>23.89</v>
      </c>
      <c r="Z1882" s="58">
        <v>29.44</v>
      </c>
      <c r="AA1882" s="58">
        <v>29.44</v>
      </c>
      <c r="AB1882" s="58">
        <v>29.44</v>
      </c>
      <c r="AC1882" s="58">
        <v>29.44</v>
      </c>
      <c r="AD1882" s="58">
        <v>29.44</v>
      </c>
      <c r="AE1882" s="58">
        <v>29.44</v>
      </c>
      <c r="AF1882" s="58" t="s">
        <v>3304</v>
      </c>
    </row>
    <row r="1883" spans="1:32">
      <c r="A1883" s="58" t="s">
        <v>2712</v>
      </c>
      <c r="B1883" s="58" t="s">
        <v>1913</v>
      </c>
      <c r="C1883" s="58" t="s">
        <v>1914</v>
      </c>
      <c r="D1883" s="58" t="s">
        <v>1906</v>
      </c>
      <c r="E1883" s="64">
        <v>41640</v>
      </c>
      <c r="F1883" s="64">
        <v>42004</v>
      </c>
      <c r="G1883" s="58" t="s">
        <v>1898</v>
      </c>
      <c r="H1883" s="58">
        <v>0</v>
      </c>
      <c r="I1883" s="58"/>
      <c r="J1883" s="58"/>
      <c r="K1883" s="58"/>
      <c r="L1883" s="58"/>
      <c r="M1883" s="58"/>
      <c r="N1883" s="58"/>
      <c r="O1883" s="58"/>
      <c r="P1883" s="58"/>
      <c r="Q1883" s="58"/>
      <c r="R1883" s="58"/>
      <c r="S1883" s="58"/>
      <c r="T1883" s="58"/>
      <c r="U1883" s="58"/>
      <c r="V1883" s="58"/>
      <c r="W1883" s="58"/>
      <c r="X1883" s="58"/>
      <c r="Y1883" s="58"/>
      <c r="Z1883" s="58"/>
      <c r="AA1883" s="58"/>
      <c r="AB1883" s="58"/>
      <c r="AC1883" s="58"/>
      <c r="AD1883" s="58"/>
      <c r="AE1883" s="58"/>
      <c r="AF1883" s="58" t="s">
        <v>3304</v>
      </c>
    </row>
    <row r="1884" spans="1:32">
      <c r="A1884" s="58" t="s">
        <v>2712</v>
      </c>
      <c r="B1884" s="58" t="s">
        <v>1913</v>
      </c>
      <c r="C1884" s="58" t="s">
        <v>1914</v>
      </c>
      <c r="D1884" s="58" t="s">
        <v>1904</v>
      </c>
      <c r="E1884" s="64">
        <v>41640</v>
      </c>
      <c r="F1884" s="64">
        <v>42004</v>
      </c>
      <c r="G1884" s="58" t="s">
        <v>1898</v>
      </c>
      <c r="H1884" s="58">
        <v>29.44</v>
      </c>
      <c r="I1884" s="58"/>
      <c r="J1884" s="58"/>
      <c r="K1884" s="58"/>
      <c r="L1884" s="58"/>
      <c r="M1884" s="58"/>
      <c r="N1884" s="58"/>
      <c r="O1884" s="58"/>
      <c r="P1884" s="58"/>
      <c r="Q1884" s="58"/>
      <c r="R1884" s="58"/>
      <c r="S1884" s="58"/>
      <c r="T1884" s="58"/>
      <c r="U1884" s="58"/>
      <c r="V1884" s="58"/>
      <c r="W1884" s="58"/>
      <c r="X1884" s="58"/>
      <c r="Y1884" s="58"/>
      <c r="Z1884" s="58"/>
      <c r="AA1884" s="58"/>
      <c r="AB1884" s="58"/>
      <c r="AC1884" s="58"/>
      <c r="AD1884" s="58"/>
      <c r="AE1884" s="58"/>
      <c r="AF1884" s="58" t="s">
        <v>3304</v>
      </c>
    </row>
    <row r="1885" spans="1:32">
      <c r="A1885" s="58" t="s">
        <v>2712</v>
      </c>
      <c r="B1885" s="58" t="s">
        <v>1913</v>
      </c>
      <c r="C1885" s="58" t="s">
        <v>1914</v>
      </c>
      <c r="D1885" s="58" t="s">
        <v>2120</v>
      </c>
      <c r="E1885" s="64">
        <v>41640</v>
      </c>
      <c r="F1885" s="64">
        <v>42004</v>
      </c>
      <c r="G1885" s="58" t="s">
        <v>1898</v>
      </c>
      <c r="H1885" s="58">
        <v>23.89</v>
      </c>
      <c r="I1885" s="58"/>
      <c r="J1885" s="58"/>
      <c r="K1885" s="58"/>
      <c r="L1885" s="58"/>
      <c r="M1885" s="58"/>
      <c r="N1885" s="58"/>
      <c r="O1885" s="58"/>
      <c r="P1885" s="58"/>
      <c r="Q1885" s="58"/>
      <c r="R1885" s="58"/>
      <c r="S1885" s="58"/>
      <c r="T1885" s="58"/>
      <c r="U1885" s="58"/>
      <c r="V1885" s="58"/>
      <c r="W1885" s="58"/>
      <c r="X1885" s="58"/>
      <c r="Y1885" s="58"/>
      <c r="Z1885" s="58"/>
      <c r="AA1885" s="58"/>
      <c r="AB1885" s="58"/>
      <c r="AC1885" s="58"/>
      <c r="AD1885" s="58"/>
      <c r="AE1885" s="58"/>
      <c r="AF1885" s="58" t="s">
        <v>3304</v>
      </c>
    </row>
    <row r="1886" spans="1:32">
      <c r="A1886" s="58" t="s">
        <v>2713</v>
      </c>
      <c r="B1886" s="58" t="s">
        <v>1913</v>
      </c>
      <c r="C1886" s="58" t="s">
        <v>1914</v>
      </c>
      <c r="D1886" s="58" t="s">
        <v>1906</v>
      </c>
      <c r="E1886" s="64">
        <v>41640</v>
      </c>
      <c r="F1886" s="64">
        <v>42004</v>
      </c>
      <c r="G1886" s="58" t="s">
        <v>1898</v>
      </c>
      <c r="H1886" s="58">
        <v>0</v>
      </c>
      <c r="I1886" s="58"/>
      <c r="J1886" s="58"/>
      <c r="K1886" s="58"/>
      <c r="L1886" s="58"/>
      <c r="M1886" s="58"/>
      <c r="N1886" s="58"/>
      <c r="O1886" s="58"/>
      <c r="P1886" s="58"/>
      <c r="Q1886" s="58"/>
      <c r="R1886" s="58"/>
      <c r="S1886" s="58"/>
      <c r="T1886" s="58"/>
      <c r="U1886" s="58"/>
      <c r="V1886" s="58"/>
      <c r="W1886" s="58"/>
      <c r="X1886" s="58"/>
      <c r="Y1886" s="58"/>
      <c r="Z1886" s="58"/>
      <c r="AA1886" s="58"/>
      <c r="AB1886" s="58"/>
      <c r="AC1886" s="58"/>
      <c r="AD1886" s="58"/>
      <c r="AE1886" s="58"/>
      <c r="AF1886" s="58" t="s">
        <v>3304</v>
      </c>
    </row>
    <row r="1887" spans="1:32">
      <c r="A1887" s="58" t="s">
        <v>2713</v>
      </c>
      <c r="B1887" s="58" t="s">
        <v>1913</v>
      </c>
      <c r="C1887" s="58" t="s">
        <v>1914</v>
      </c>
      <c r="D1887" s="58" t="s">
        <v>1904</v>
      </c>
      <c r="E1887" s="64">
        <v>41640</v>
      </c>
      <c r="F1887" s="64">
        <v>42004</v>
      </c>
      <c r="G1887" s="58" t="s">
        <v>1898</v>
      </c>
      <c r="H1887" s="58">
        <v>29.44</v>
      </c>
      <c r="I1887" s="58"/>
      <c r="J1887" s="58"/>
      <c r="K1887" s="58"/>
      <c r="L1887" s="58"/>
      <c r="M1887" s="58"/>
      <c r="N1887" s="58"/>
      <c r="O1887" s="58"/>
      <c r="P1887" s="58"/>
      <c r="Q1887" s="58"/>
      <c r="R1887" s="58"/>
      <c r="S1887" s="58"/>
      <c r="T1887" s="58"/>
      <c r="U1887" s="58"/>
      <c r="V1887" s="58"/>
      <c r="W1887" s="58"/>
      <c r="X1887" s="58"/>
      <c r="Y1887" s="58"/>
      <c r="Z1887" s="58"/>
      <c r="AA1887" s="58"/>
      <c r="AB1887" s="58"/>
      <c r="AC1887" s="58"/>
      <c r="AD1887" s="58"/>
      <c r="AE1887" s="58"/>
      <c r="AF1887" s="58" t="s">
        <v>3304</v>
      </c>
    </row>
    <row r="1888" spans="1:32">
      <c r="A1888" s="58" t="s">
        <v>2713</v>
      </c>
      <c r="B1888" s="58" t="s">
        <v>1913</v>
      </c>
      <c r="C1888" s="58" t="s">
        <v>1914</v>
      </c>
      <c r="D1888" s="58" t="s">
        <v>1905</v>
      </c>
      <c r="E1888" s="64">
        <v>41640</v>
      </c>
      <c r="F1888" s="64">
        <v>42004</v>
      </c>
      <c r="G1888" s="58" t="s">
        <v>1898</v>
      </c>
      <c r="H1888" s="58">
        <v>23.89</v>
      </c>
      <c r="I1888" s="58"/>
      <c r="J1888" s="58"/>
      <c r="K1888" s="58"/>
      <c r="L1888" s="58"/>
      <c r="M1888" s="58"/>
      <c r="N1888" s="58"/>
      <c r="O1888" s="58"/>
      <c r="P1888" s="58"/>
      <c r="Q1888" s="58"/>
      <c r="R1888" s="58"/>
      <c r="S1888" s="58"/>
      <c r="T1888" s="58"/>
      <c r="U1888" s="58"/>
      <c r="V1888" s="58"/>
      <c r="W1888" s="58"/>
      <c r="X1888" s="58"/>
      <c r="Y1888" s="58"/>
      <c r="Z1888" s="58"/>
      <c r="AA1888" s="58"/>
      <c r="AB1888" s="58"/>
      <c r="AC1888" s="58"/>
      <c r="AD1888" s="58"/>
      <c r="AE1888" s="58"/>
      <c r="AF1888" s="58" t="s">
        <v>3304</v>
      </c>
    </row>
    <row r="1889" spans="1:32">
      <c r="A1889" s="58" t="s">
        <v>2713</v>
      </c>
      <c r="B1889" s="58" t="s">
        <v>1913</v>
      </c>
      <c r="C1889" s="58" t="s">
        <v>1914</v>
      </c>
      <c r="D1889" s="58" t="s">
        <v>1966</v>
      </c>
      <c r="E1889" s="64">
        <v>41640</v>
      </c>
      <c r="F1889" s="64">
        <v>42004</v>
      </c>
      <c r="G1889" s="58" t="s">
        <v>1903</v>
      </c>
      <c r="H1889" s="58">
        <v>29.44</v>
      </c>
      <c r="I1889" s="58">
        <v>29.44</v>
      </c>
      <c r="J1889" s="58">
        <v>29.44</v>
      </c>
      <c r="K1889" s="58">
        <v>29.44</v>
      </c>
      <c r="L1889" s="58">
        <v>29.44</v>
      </c>
      <c r="M1889" s="58">
        <v>29.44</v>
      </c>
      <c r="N1889" s="58">
        <v>27.8</v>
      </c>
      <c r="O1889" s="58">
        <v>25.6</v>
      </c>
      <c r="P1889" s="58">
        <v>23.89</v>
      </c>
      <c r="Q1889" s="58">
        <v>23.89</v>
      </c>
      <c r="R1889" s="58">
        <v>23.89</v>
      </c>
      <c r="S1889" s="58">
        <v>23.89</v>
      </c>
      <c r="T1889" s="58">
        <v>23.89</v>
      </c>
      <c r="U1889" s="58">
        <v>23.89</v>
      </c>
      <c r="V1889" s="58">
        <v>23.89</v>
      </c>
      <c r="W1889" s="58">
        <v>23.89</v>
      </c>
      <c r="X1889" s="58">
        <v>23.89</v>
      </c>
      <c r="Y1889" s="58">
        <v>23.89</v>
      </c>
      <c r="Z1889" s="58">
        <v>29.44</v>
      </c>
      <c r="AA1889" s="58">
        <v>29.44</v>
      </c>
      <c r="AB1889" s="58">
        <v>29.44</v>
      </c>
      <c r="AC1889" s="58">
        <v>29.44</v>
      </c>
      <c r="AD1889" s="58">
        <v>29.44</v>
      </c>
      <c r="AE1889" s="58">
        <v>29.44</v>
      </c>
      <c r="AF1889" s="58" t="s">
        <v>3304</v>
      </c>
    </row>
    <row r="1890" spans="1:32">
      <c r="A1890" s="58" t="s">
        <v>2714</v>
      </c>
      <c r="B1890" s="58" t="s">
        <v>1916</v>
      </c>
      <c r="C1890" s="58" t="s">
        <v>1900</v>
      </c>
      <c r="D1890" s="58" t="s">
        <v>1911</v>
      </c>
      <c r="E1890" s="64">
        <v>41640</v>
      </c>
      <c r="F1890" s="64">
        <v>42004</v>
      </c>
      <c r="G1890" s="58" t="s">
        <v>1898</v>
      </c>
      <c r="H1890" s="58">
        <v>0.5</v>
      </c>
      <c r="I1890" s="58"/>
      <c r="J1890" s="58"/>
      <c r="K1890" s="58"/>
      <c r="L1890" s="58"/>
      <c r="M1890" s="58"/>
      <c r="N1890" s="58"/>
      <c r="O1890" s="58"/>
      <c r="P1890" s="58"/>
      <c r="Q1890" s="58"/>
      <c r="R1890" s="58"/>
      <c r="S1890" s="58"/>
      <c r="T1890" s="58"/>
      <c r="U1890" s="58"/>
      <c r="V1890" s="58"/>
      <c r="W1890" s="58"/>
      <c r="X1890" s="58"/>
      <c r="Y1890" s="58"/>
      <c r="Z1890" s="58"/>
      <c r="AA1890" s="58"/>
      <c r="AB1890" s="58"/>
      <c r="AC1890" s="58"/>
      <c r="AD1890" s="58"/>
      <c r="AE1890" s="58"/>
      <c r="AF1890" s="58" t="s">
        <v>3304</v>
      </c>
    </row>
    <row r="1891" spans="1:32">
      <c r="A1891" s="58" t="s">
        <v>2714</v>
      </c>
      <c r="B1891" s="58" t="s">
        <v>1916</v>
      </c>
      <c r="C1891" s="58" t="s">
        <v>1900</v>
      </c>
      <c r="D1891" s="58" t="s">
        <v>1904</v>
      </c>
      <c r="E1891" s="64">
        <v>41640</v>
      </c>
      <c r="F1891" s="64">
        <v>42004</v>
      </c>
      <c r="G1891" s="58" t="s">
        <v>1898</v>
      </c>
      <c r="H1891" s="58">
        <v>1</v>
      </c>
      <c r="I1891" s="58"/>
      <c r="J1891" s="58"/>
      <c r="K1891" s="58"/>
      <c r="L1891" s="58"/>
      <c r="M1891" s="58"/>
      <c r="N1891" s="58"/>
      <c r="O1891" s="58"/>
      <c r="P1891" s="58"/>
      <c r="Q1891" s="58"/>
      <c r="R1891" s="58"/>
      <c r="S1891" s="58"/>
      <c r="T1891" s="58"/>
      <c r="U1891" s="58"/>
      <c r="V1891" s="58"/>
      <c r="W1891" s="58"/>
      <c r="X1891" s="58"/>
      <c r="Y1891" s="58"/>
      <c r="Z1891" s="58"/>
      <c r="AA1891" s="58"/>
      <c r="AB1891" s="58"/>
      <c r="AC1891" s="58"/>
      <c r="AD1891" s="58"/>
      <c r="AE1891" s="58"/>
      <c r="AF1891" s="58" t="s">
        <v>3304</v>
      </c>
    </row>
    <row r="1892" spans="1:32">
      <c r="A1892" s="58" t="s">
        <v>2714</v>
      </c>
      <c r="B1892" s="58" t="s">
        <v>1916</v>
      </c>
      <c r="C1892" s="58" t="s">
        <v>1900</v>
      </c>
      <c r="D1892" s="58" t="s">
        <v>1918</v>
      </c>
      <c r="E1892" s="64">
        <v>41913</v>
      </c>
      <c r="F1892" s="64">
        <v>42004</v>
      </c>
      <c r="G1892" s="58" t="s">
        <v>1898</v>
      </c>
      <c r="H1892" s="58">
        <v>1</v>
      </c>
      <c r="I1892" s="58"/>
      <c r="J1892" s="58"/>
      <c r="K1892" s="58"/>
      <c r="L1892" s="58"/>
      <c r="M1892" s="58"/>
      <c r="N1892" s="58"/>
      <c r="O1892" s="58"/>
      <c r="P1892" s="58"/>
      <c r="Q1892" s="58"/>
      <c r="R1892" s="58"/>
      <c r="S1892" s="58"/>
      <c r="T1892" s="58"/>
      <c r="U1892" s="58"/>
      <c r="V1892" s="58"/>
      <c r="W1892" s="58"/>
      <c r="X1892" s="58"/>
      <c r="Y1892" s="58"/>
      <c r="Z1892" s="58"/>
      <c r="AA1892" s="58"/>
      <c r="AB1892" s="58"/>
      <c r="AC1892" s="58"/>
      <c r="AD1892" s="58"/>
      <c r="AE1892" s="58"/>
      <c r="AF1892" s="58" t="s">
        <v>3304</v>
      </c>
    </row>
    <row r="1893" spans="1:32">
      <c r="A1893" s="58" t="s">
        <v>2714</v>
      </c>
      <c r="B1893" s="58" t="s">
        <v>1916</v>
      </c>
      <c r="C1893" s="58" t="s">
        <v>1900</v>
      </c>
      <c r="D1893" s="58" t="s">
        <v>1918</v>
      </c>
      <c r="E1893" s="64">
        <v>41640</v>
      </c>
      <c r="F1893" s="64">
        <v>41759</v>
      </c>
      <c r="G1893" s="58" t="s">
        <v>1898</v>
      </c>
      <c r="H1893" s="58">
        <v>1</v>
      </c>
      <c r="I1893" s="58"/>
      <c r="J1893" s="58"/>
      <c r="K1893" s="58"/>
      <c r="L1893" s="58"/>
      <c r="M1893" s="58"/>
      <c r="N1893" s="58"/>
      <c r="O1893" s="58"/>
      <c r="P1893" s="58"/>
      <c r="Q1893" s="58"/>
      <c r="R1893" s="58"/>
      <c r="S1893" s="58"/>
      <c r="T1893" s="58"/>
      <c r="U1893" s="58"/>
      <c r="V1893" s="58"/>
      <c r="W1893" s="58"/>
      <c r="X1893" s="58"/>
      <c r="Y1893" s="58"/>
      <c r="Z1893" s="58"/>
      <c r="AA1893" s="58"/>
      <c r="AB1893" s="58"/>
      <c r="AC1893" s="58"/>
      <c r="AD1893" s="58"/>
      <c r="AE1893" s="58"/>
      <c r="AF1893" s="58" t="s">
        <v>3304</v>
      </c>
    </row>
    <row r="1894" spans="1:32">
      <c r="A1894" s="58" t="s">
        <v>2715</v>
      </c>
      <c r="B1894" s="58" t="s">
        <v>1896</v>
      </c>
      <c r="D1894" s="58" t="s">
        <v>1897</v>
      </c>
      <c r="E1894" s="64">
        <v>41640</v>
      </c>
      <c r="F1894" s="64">
        <v>42004</v>
      </c>
      <c r="G1894" s="58" t="s">
        <v>1898</v>
      </c>
      <c r="H1894" s="58">
        <v>1</v>
      </c>
      <c r="I1894" s="58"/>
      <c r="J1894" s="58"/>
      <c r="K1894" s="58"/>
      <c r="L1894" s="58"/>
      <c r="M1894" s="58"/>
      <c r="N1894" s="58"/>
      <c r="O1894" s="58"/>
      <c r="P1894" s="58"/>
      <c r="Q1894" s="58"/>
      <c r="R1894" s="58"/>
      <c r="S1894" s="58"/>
      <c r="T1894" s="58"/>
      <c r="U1894" s="58"/>
      <c r="V1894" s="58"/>
      <c r="W1894" s="58"/>
      <c r="X1894" s="58"/>
      <c r="Y1894" s="58"/>
      <c r="Z1894" s="58"/>
      <c r="AA1894" s="58"/>
      <c r="AB1894" s="58"/>
      <c r="AC1894" s="58"/>
      <c r="AD1894" s="58"/>
      <c r="AE1894" s="58"/>
      <c r="AF1894" s="58" t="s">
        <v>3304</v>
      </c>
    </row>
    <row r="1895" spans="1:32">
      <c r="A1895" s="58" t="s">
        <v>2716</v>
      </c>
      <c r="B1895" s="58" t="s">
        <v>1901</v>
      </c>
      <c r="C1895" s="58" t="s">
        <v>1914</v>
      </c>
      <c r="D1895" s="58" t="s">
        <v>1897</v>
      </c>
      <c r="E1895" s="64">
        <v>41640</v>
      </c>
      <c r="F1895" s="64">
        <v>42004</v>
      </c>
      <c r="G1895" s="58" t="s">
        <v>1898</v>
      </c>
      <c r="H1895" s="58">
        <v>55</v>
      </c>
      <c r="I1895" s="58"/>
      <c r="J1895" s="58"/>
      <c r="K1895" s="58"/>
      <c r="L1895" s="58"/>
      <c r="M1895" s="58"/>
      <c r="N1895" s="58"/>
      <c r="O1895" s="58"/>
      <c r="P1895" s="58"/>
      <c r="Q1895" s="58"/>
      <c r="R1895" s="58"/>
      <c r="S1895" s="58"/>
      <c r="T1895" s="58"/>
      <c r="U1895" s="58"/>
      <c r="V1895" s="58"/>
      <c r="W1895" s="58"/>
      <c r="X1895" s="58"/>
      <c r="Y1895" s="58"/>
      <c r="Z1895" s="58"/>
      <c r="AA1895" s="58"/>
      <c r="AB1895" s="58"/>
      <c r="AC1895" s="58"/>
      <c r="AD1895" s="58"/>
      <c r="AE1895" s="58"/>
      <c r="AF1895" s="58" t="s">
        <v>3304</v>
      </c>
    </row>
    <row r="1896" spans="1:32">
      <c r="A1896" s="58" t="s">
        <v>2717</v>
      </c>
      <c r="B1896" s="58" t="s">
        <v>1901</v>
      </c>
      <c r="D1896" s="58" t="s">
        <v>1897</v>
      </c>
      <c r="E1896" s="64">
        <v>41640</v>
      </c>
      <c r="F1896" s="64">
        <v>42004</v>
      </c>
      <c r="G1896" s="58" t="s">
        <v>1898</v>
      </c>
      <c r="H1896" s="58">
        <v>0.05</v>
      </c>
      <c r="I1896" s="58"/>
      <c r="J1896" s="58"/>
      <c r="K1896" s="58"/>
      <c r="L1896" s="58"/>
      <c r="M1896" s="58"/>
      <c r="N1896" s="58"/>
      <c r="O1896" s="58"/>
      <c r="P1896" s="58"/>
      <c r="Q1896" s="58"/>
      <c r="R1896" s="58"/>
      <c r="S1896" s="58"/>
      <c r="T1896" s="58"/>
      <c r="U1896" s="58"/>
      <c r="V1896" s="58"/>
      <c r="W1896" s="58"/>
      <c r="X1896" s="58"/>
      <c r="Y1896" s="58"/>
      <c r="Z1896" s="58"/>
      <c r="AA1896" s="58"/>
      <c r="AB1896" s="58"/>
      <c r="AC1896" s="58"/>
      <c r="AD1896" s="58"/>
      <c r="AE1896" s="58"/>
      <c r="AF1896" s="58" t="s">
        <v>3304</v>
      </c>
    </row>
    <row r="1897" spans="1:32">
      <c r="A1897" s="58" t="s">
        <v>2718</v>
      </c>
      <c r="B1897" s="58" t="s">
        <v>1901</v>
      </c>
      <c r="D1897" s="58" t="s">
        <v>1897</v>
      </c>
      <c r="E1897" s="64">
        <v>41640</v>
      </c>
      <c r="F1897" s="64">
        <v>42004</v>
      </c>
      <c r="G1897" s="58" t="s">
        <v>1898</v>
      </c>
      <c r="H1897" s="58">
        <v>0.2</v>
      </c>
      <c r="I1897" s="58"/>
      <c r="J1897" s="58"/>
      <c r="K1897" s="58"/>
      <c r="L1897" s="58"/>
      <c r="M1897" s="58"/>
      <c r="N1897" s="58"/>
      <c r="O1897" s="58"/>
      <c r="P1897" s="58"/>
      <c r="Q1897" s="58"/>
      <c r="R1897" s="58"/>
      <c r="S1897" s="58"/>
      <c r="T1897" s="58"/>
      <c r="U1897" s="58"/>
      <c r="V1897" s="58"/>
      <c r="W1897" s="58"/>
      <c r="X1897" s="58"/>
      <c r="Y1897" s="58"/>
      <c r="Z1897" s="58"/>
      <c r="AA1897" s="58"/>
      <c r="AB1897" s="58"/>
      <c r="AC1897" s="58"/>
      <c r="AD1897" s="58"/>
      <c r="AE1897" s="58"/>
      <c r="AF1897" s="58" t="s">
        <v>3304</v>
      </c>
    </row>
    <row r="1898" spans="1:32">
      <c r="A1898" s="58" t="s">
        <v>2719</v>
      </c>
      <c r="B1898" s="58" t="s">
        <v>1901</v>
      </c>
      <c r="C1898" s="58" t="s">
        <v>1914</v>
      </c>
      <c r="D1898" s="58" t="s">
        <v>1897</v>
      </c>
      <c r="E1898" s="64">
        <v>41640</v>
      </c>
      <c r="F1898" s="64">
        <v>42004</v>
      </c>
      <c r="G1898" s="58" t="s">
        <v>1898</v>
      </c>
      <c r="H1898" s="58">
        <v>48.8</v>
      </c>
      <c r="I1898" s="58"/>
      <c r="J1898" s="58"/>
      <c r="K1898" s="58"/>
      <c r="L1898" s="58"/>
      <c r="M1898" s="58"/>
      <c r="N1898" s="58"/>
      <c r="O1898" s="58"/>
      <c r="P1898" s="58"/>
      <c r="Q1898" s="58"/>
      <c r="R1898" s="58"/>
      <c r="S1898" s="58"/>
      <c r="T1898" s="58"/>
      <c r="U1898" s="58"/>
      <c r="V1898" s="58"/>
      <c r="W1898" s="58"/>
      <c r="X1898" s="58"/>
      <c r="Y1898" s="58"/>
      <c r="Z1898" s="58"/>
      <c r="AA1898" s="58"/>
      <c r="AB1898" s="58"/>
      <c r="AC1898" s="58"/>
      <c r="AD1898" s="58"/>
      <c r="AE1898" s="58"/>
      <c r="AF1898" s="58" t="s">
        <v>3304</v>
      </c>
    </row>
    <row r="1899" spans="1:32">
      <c r="A1899" s="58" t="s">
        <v>2720</v>
      </c>
      <c r="B1899" s="58" t="s">
        <v>1896</v>
      </c>
      <c r="C1899" s="58" t="s">
        <v>1914</v>
      </c>
      <c r="D1899" s="58" t="s">
        <v>1897</v>
      </c>
      <c r="E1899" s="64">
        <v>41640</v>
      </c>
      <c r="F1899" s="64">
        <v>42004</v>
      </c>
      <c r="G1899" s="58" t="s">
        <v>1898</v>
      </c>
      <c r="H1899" s="58">
        <v>6.7</v>
      </c>
      <c r="I1899" s="58"/>
      <c r="J1899" s="58"/>
      <c r="K1899" s="58"/>
      <c r="L1899" s="58"/>
      <c r="M1899" s="58"/>
      <c r="N1899" s="58"/>
      <c r="O1899" s="58"/>
      <c r="P1899" s="58"/>
      <c r="Q1899" s="58"/>
      <c r="R1899" s="58"/>
      <c r="S1899" s="58"/>
      <c r="T1899" s="58"/>
      <c r="U1899" s="58"/>
      <c r="V1899" s="58"/>
      <c r="W1899" s="58"/>
      <c r="X1899" s="58"/>
      <c r="Y1899" s="58"/>
      <c r="Z1899" s="58"/>
      <c r="AA1899" s="58"/>
      <c r="AB1899" s="58"/>
      <c r="AC1899" s="58"/>
      <c r="AD1899" s="58"/>
      <c r="AE1899" s="58"/>
      <c r="AF1899" s="58" t="s">
        <v>3304</v>
      </c>
    </row>
    <row r="1900" spans="1:32">
      <c r="A1900" s="58" t="s">
        <v>2721</v>
      </c>
      <c r="B1900" s="58" t="s">
        <v>1896</v>
      </c>
      <c r="D1900" s="58" t="s">
        <v>1897</v>
      </c>
      <c r="E1900" s="64">
        <v>41640</v>
      </c>
      <c r="F1900" s="64">
        <v>42004</v>
      </c>
      <c r="G1900" s="58" t="s">
        <v>1898</v>
      </c>
      <c r="H1900" s="58">
        <v>4</v>
      </c>
      <c r="I1900" s="58"/>
      <c r="J1900" s="58"/>
      <c r="K1900" s="58"/>
      <c r="L1900" s="58"/>
      <c r="M1900" s="58"/>
      <c r="N1900" s="58"/>
      <c r="O1900" s="58"/>
      <c r="P1900" s="58"/>
      <c r="Q1900" s="58"/>
      <c r="R1900" s="58"/>
      <c r="S1900" s="58"/>
      <c r="T1900" s="58"/>
      <c r="U1900" s="58"/>
      <c r="V1900" s="58"/>
      <c r="W1900" s="58"/>
      <c r="X1900" s="58"/>
      <c r="Y1900" s="58"/>
      <c r="Z1900" s="58"/>
      <c r="AA1900" s="58"/>
      <c r="AB1900" s="58"/>
      <c r="AC1900" s="58"/>
      <c r="AD1900" s="58"/>
      <c r="AE1900" s="58"/>
      <c r="AF1900" s="58" t="s">
        <v>3304</v>
      </c>
    </row>
    <row r="1901" spans="1:32">
      <c r="A1901" s="58" t="s">
        <v>2722</v>
      </c>
      <c r="B1901" s="58" t="s">
        <v>1896</v>
      </c>
      <c r="D1901" s="58" t="s">
        <v>1897</v>
      </c>
      <c r="E1901" s="64">
        <v>41640</v>
      </c>
      <c r="F1901" s="64">
        <v>42004</v>
      </c>
      <c r="G1901" s="58" t="s">
        <v>1898</v>
      </c>
      <c r="H1901" s="58">
        <v>0.5</v>
      </c>
      <c r="I1901" s="58"/>
      <c r="J1901" s="58"/>
      <c r="K1901" s="58"/>
      <c r="L1901" s="58"/>
      <c r="M1901" s="58"/>
      <c r="N1901" s="58"/>
      <c r="O1901" s="58"/>
      <c r="P1901" s="58"/>
      <c r="Q1901" s="58"/>
      <c r="R1901" s="58"/>
      <c r="S1901" s="58"/>
      <c r="T1901" s="58"/>
      <c r="U1901" s="58"/>
      <c r="V1901" s="58"/>
      <c r="W1901" s="58"/>
      <c r="X1901" s="58"/>
      <c r="Y1901" s="58"/>
      <c r="Z1901" s="58"/>
      <c r="AA1901" s="58"/>
      <c r="AB1901" s="58"/>
      <c r="AC1901" s="58"/>
      <c r="AD1901" s="58"/>
      <c r="AE1901" s="58"/>
      <c r="AF1901" s="58" t="s">
        <v>3304</v>
      </c>
    </row>
    <row r="1902" spans="1:32">
      <c r="A1902" s="58" t="s">
        <v>2723</v>
      </c>
      <c r="B1902" s="58" t="s">
        <v>1896</v>
      </c>
      <c r="D1902" s="58" t="s">
        <v>1897</v>
      </c>
      <c r="E1902" s="64">
        <v>41640</v>
      </c>
      <c r="F1902" s="64">
        <v>42004</v>
      </c>
      <c r="G1902" s="58" t="s">
        <v>1898</v>
      </c>
      <c r="H1902" s="58">
        <v>1</v>
      </c>
      <c r="I1902" s="58"/>
      <c r="J1902" s="58"/>
      <c r="K1902" s="58"/>
      <c r="L1902" s="58"/>
      <c r="M1902" s="58"/>
      <c r="N1902" s="58"/>
      <c r="O1902" s="58"/>
      <c r="P1902" s="58"/>
      <c r="Q1902" s="58"/>
      <c r="R1902" s="58"/>
      <c r="S1902" s="58"/>
      <c r="T1902" s="58"/>
      <c r="U1902" s="58"/>
      <c r="V1902" s="58"/>
      <c r="W1902" s="58"/>
      <c r="X1902" s="58"/>
      <c r="Y1902" s="58"/>
      <c r="Z1902" s="58"/>
      <c r="AA1902" s="58"/>
      <c r="AB1902" s="58"/>
      <c r="AC1902" s="58"/>
      <c r="AD1902" s="58"/>
      <c r="AE1902" s="58"/>
      <c r="AF1902" s="58" t="s">
        <v>3304</v>
      </c>
    </row>
    <row r="1903" spans="1:32">
      <c r="A1903" s="58" t="s">
        <v>2724</v>
      </c>
      <c r="B1903" s="58" t="s">
        <v>0</v>
      </c>
      <c r="D1903" s="58" t="s">
        <v>1897</v>
      </c>
      <c r="E1903" s="64">
        <v>41640</v>
      </c>
      <c r="F1903" s="64">
        <v>42004</v>
      </c>
      <c r="G1903" s="68" t="s">
        <v>1903</v>
      </c>
      <c r="H1903" s="68">
        <v>0</v>
      </c>
      <c r="I1903" s="68">
        <v>0</v>
      </c>
      <c r="J1903" s="68">
        <v>0</v>
      </c>
      <c r="K1903" s="68">
        <v>0</v>
      </c>
      <c r="L1903" s="68">
        <v>0</v>
      </c>
      <c r="M1903" s="68">
        <v>0</v>
      </c>
      <c r="N1903" s="68">
        <v>1</v>
      </c>
      <c r="O1903" s="68">
        <v>1</v>
      </c>
      <c r="P1903" s="68">
        <v>1</v>
      </c>
      <c r="Q1903" s="68">
        <v>1</v>
      </c>
      <c r="R1903" s="68">
        <v>1</v>
      </c>
      <c r="S1903" s="68">
        <v>1</v>
      </c>
      <c r="T1903" s="68">
        <v>1</v>
      </c>
      <c r="U1903" s="68">
        <v>1</v>
      </c>
      <c r="V1903" s="68">
        <v>1</v>
      </c>
      <c r="W1903" s="68">
        <v>1</v>
      </c>
      <c r="X1903" s="68">
        <v>1</v>
      </c>
      <c r="Y1903" s="68">
        <v>1</v>
      </c>
      <c r="Z1903" s="68">
        <v>1</v>
      </c>
      <c r="AA1903" s="68">
        <v>1</v>
      </c>
      <c r="AB1903" s="68">
        <v>1</v>
      </c>
      <c r="AC1903" s="68">
        <v>1</v>
      </c>
      <c r="AD1903" s="68">
        <v>1</v>
      </c>
      <c r="AE1903" s="68">
        <v>1</v>
      </c>
      <c r="AF1903" s="58" t="s">
        <v>3304</v>
      </c>
    </row>
    <row r="1904" spans="1:32">
      <c r="A1904" s="58" t="s">
        <v>2725</v>
      </c>
      <c r="B1904" s="58" t="s">
        <v>0</v>
      </c>
      <c r="D1904" s="58" t="s">
        <v>1897</v>
      </c>
      <c r="E1904" s="64">
        <v>41640</v>
      </c>
      <c r="F1904" s="64">
        <v>42004</v>
      </c>
      <c r="G1904" s="68" t="s">
        <v>1903</v>
      </c>
      <c r="H1904" s="68">
        <v>0.7</v>
      </c>
      <c r="I1904" s="68">
        <v>0.7</v>
      </c>
      <c r="J1904" s="68">
        <v>0.7</v>
      </c>
      <c r="K1904" s="68">
        <v>0.7</v>
      </c>
      <c r="L1904" s="68">
        <v>0.7</v>
      </c>
      <c r="M1904" s="68">
        <v>0.7</v>
      </c>
      <c r="N1904" s="68">
        <v>1</v>
      </c>
      <c r="O1904" s="68">
        <v>1</v>
      </c>
      <c r="P1904" s="68">
        <v>1</v>
      </c>
      <c r="Q1904" s="68">
        <v>1</v>
      </c>
      <c r="R1904" s="68">
        <v>1</v>
      </c>
      <c r="S1904" s="68">
        <v>1</v>
      </c>
      <c r="T1904" s="68">
        <v>1</v>
      </c>
      <c r="U1904" s="68">
        <v>1</v>
      </c>
      <c r="V1904" s="68">
        <v>1</v>
      </c>
      <c r="W1904" s="68">
        <v>1</v>
      </c>
      <c r="X1904" s="68">
        <v>1</v>
      </c>
      <c r="Y1904" s="68">
        <v>1</v>
      </c>
      <c r="Z1904" s="68">
        <v>1</v>
      </c>
      <c r="AA1904" s="68">
        <v>1</v>
      </c>
      <c r="AB1904" s="68">
        <v>1</v>
      </c>
      <c r="AC1904" s="68">
        <v>1</v>
      </c>
      <c r="AD1904" s="68">
        <v>1</v>
      </c>
      <c r="AE1904" s="68">
        <v>1</v>
      </c>
      <c r="AF1904" s="58" t="s">
        <v>3304</v>
      </c>
    </row>
    <row r="1905" spans="1:32">
      <c r="A1905" s="58" t="s">
        <v>2726</v>
      </c>
      <c r="B1905" s="58" t="s">
        <v>1896</v>
      </c>
      <c r="C1905" s="58" t="s">
        <v>1914</v>
      </c>
      <c r="D1905" s="58" t="s">
        <v>1897</v>
      </c>
      <c r="E1905" s="64">
        <v>41640</v>
      </c>
      <c r="F1905" s="64">
        <v>42004</v>
      </c>
      <c r="G1905" s="58" t="s">
        <v>1898</v>
      </c>
      <c r="H1905" s="58">
        <v>16</v>
      </c>
      <c r="I1905" s="58"/>
      <c r="J1905" s="58"/>
      <c r="K1905" s="58"/>
      <c r="L1905" s="58"/>
      <c r="M1905" s="58"/>
      <c r="N1905" s="58"/>
      <c r="O1905" s="58"/>
      <c r="P1905" s="58"/>
      <c r="Q1905" s="58"/>
      <c r="R1905" s="58"/>
      <c r="S1905" s="58"/>
      <c r="T1905" s="58"/>
      <c r="U1905" s="58"/>
      <c r="V1905" s="58"/>
      <c r="W1905" s="58"/>
      <c r="X1905" s="58"/>
      <c r="Y1905" s="58"/>
      <c r="Z1905" s="58"/>
      <c r="AA1905" s="58"/>
      <c r="AB1905" s="58"/>
      <c r="AC1905" s="58"/>
      <c r="AD1905" s="58"/>
      <c r="AE1905" s="58"/>
      <c r="AF1905" s="58" t="s">
        <v>3304</v>
      </c>
    </row>
    <row r="1906" spans="1:32">
      <c r="A1906" s="58" t="s">
        <v>2727</v>
      </c>
      <c r="B1906" s="58" t="s">
        <v>1913</v>
      </c>
      <c r="C1906" s="58" t="s">
        <v>1914</v>
      </c>
      <c r="D1906" s="58" t="s">
        <v>1906</v>
      </c>
      <c r="E1906" s="64">
        <v>41640</v>
      </c>
      <c r="F1906" s="64">
        <v>42004</v>
      </c>
      <c r="G1906" s="58" t="s">
        <v>1898</v>
      </c>
      <c r="H1906" s="58">
        <v>0</v>
      </c>
      <c r="I1906" s="58"/>
      <c r="J1906" s="58"/>
      <c r="K1906" s="58"/>
      <c r="L1906" s="58"/>
      <c r="M1906" s="58"/>
      <c r="N1906" s="58"/>
      <c r="O1906" s="58"/>
      <c r="P1906" s="58"/>
      <c r="Q1906" s="58"/>
      <c r="R1906" s="58"/>
      <c r="S1906" s="58"/>
      <c r="T1906" s="58"/>
      <c r="U1906" s="58"/>
      <c r="V1906" s="58"/>
      <c r="W1906" s="58"/>
      <c r="X1906" s="58"/>
      <c r="Y1906" s="58"/>
      <c r="Z1906" s="58"/>
      <c r="AA1906" s="58"/>
      <c r="AB1906" s="58"/>
      <c r="AC1906" s="58"/>
      <c r="AD1906" s="58"/>
      <c r="AE1906" s="58"/>
      <c r="AF1906" s="58" t="s">
        <v>3304</v>
      </c>
    </row>
    <row r="1907" spans="1:32">
      <c r="A1907" s="58" t="s">
        <v>2727</v>
      </c>
      <c r="B1907" s="58" t="s">
        <v>1913</v>
      </c>
      <c r="C1907" s="58" t="s">
        <v>1914</v>
      </c>
      <c r="D1907" s="58" t="s">
        <v>1904</v>
      </c>
      <c r="E1907" s="64">
        <v>41640</v>
      </c>
      <c r="F1907" s="64">
        <v>42004</v>
      </c>
      <c r="G1907" s="58" t="s">
        <v>1898</v>
      </c>
      <c r="H1907" s="58">
        <v>21.11</v>
      </c>
      <c r="I1907" s="58"/>
      <c r="J1907" s="58"/>
      <c r="K1907" s="58"/>
      <c r="L1907" s="58"/>
      <c r="M1907" s="58"/>
      <c r="N1907" s="58"/>
      <c r="O1907" s="58"/>
      <c r="P1907" s="58"/>
      <c r="Q1907" s="58"/>
      <c r="R1907" s="58"/>
      <c r="S1907" s="58"/>
      <c r="T1907" s="58"/>
      <c r="U1907" s="58"/>
      <c r="V1907" s="58"/>
      <c r="W1907" s="58"/>
      <c r="X1907" s="58"/>
      <c r="Y1907" s="58"/>
      <c r="Z1907" s="58"/>
      <c r="AA1907" s="58"/>
      <c r="AB1907" s="58"/>
      <c r="AC1907" s="58"/>
      <c r="AD1907" s="58"/>
      <c r="AE1907" s="58"/>
      <c r="AF1907" s="58" t="s">
        <v>3304</v>
      </c>
    </row>
    <row r="1908" spans="1:32">
      <c r="A1908" s="58" t="s">
        <v>2727</v>
      </c>
      <c r="B1908" s="58" t="s">
        <v>1913</v>
      </c>
      <c r="C1908" s="58" t="s">
        <v>1914</v>
      </c>
      <c r="D1908" s="58" t="s">
        <v>1905</v>
      </c>
      <c r="E1908" s="64">
        <v>41640</v>
      </c>
      <c r="F1908" s="64">
        <v>42004</v>
      </c>
      <c r="G1908" s="58" t="s">
        <v>1898</v>
      </c>
      <c r="H1908" s="58">
        <v>15.56</v>
      </c>
      <c r="I1908" s="58"/>
      <c r="J1908" s="58"/>
      <c r="K1908" s="58"/>
      <c r="L1908" s="58"/>
      <c r="M1908" s="58"/>
      <c r="N1908" s="58"/>
      <c r="O1908" s="58"/>
      <c r="P1908" s="58"/>
      <c r="Q1908" s="58"/>
      <c r="R1908" s="58"/>
      <c r="S1908" s="58"/>
      <c r="T1908" s="58"/>
      <c r="U1908" s="58"/>
      <c r="V1908" s="58"/>
      <c r="W1908" s="58"/>
      <c r="X1908" s="58"/>
      <c r="Y1908" s="58"/>
      <c r="Z1908" s="58"/>
      <c r="AA1908" s="58"/>
      <c r="AB1908" s="58"/>
      <c r="AC1908" s="58"/>
      <c r="AD1908" s="58"/>
      <c r="AE1908" s="58"/>
      <c r="AF1908" s="58" t="s">
        <v>3304</v>
      </c>
    </row>
    <row r="1909" spans="1:32">
      <c r="A1909" s="58" t="s">
        <v>2727</v>
      </c>
      <c r="B1909" s="58" t="s">
        <v>1913</v>
      </c>
      <c r="C1909" s="58" t="s">
        <v>1914</v>
      </c>
      <c r="D1909" s="58" t="s">
        <v>1966</v>
      </c>
      <c r="E1909" s="64">
        <v>41640</v>
      </c>
      <c r="F1909" s="64">
        <v>42004</v>
      </c>
      <c r="G1909" s="58" t="s">
        <v>1903</v>
      </c>
      <c r="H1909" s="58">
        <v>15.56</v>
      </c>
      <c r="I1909" s="58">
        <v>15.56</v>
      </c>
      <c r="J1909" s="58">
        <v>15.56</v>
      </c>
      <c r="K1909" s="58">
        <v>15.56</v>
      </c>
      <c r="L1909" s="58">
        <v>15.56</v>
      </c>
      <c r="M1909" s="58">
        <v>15.56</v>
      </c>
      <c r="N1909" s="58">
        <v>21.11</v>
      </c>
      <c r="O1909" s="58">
        <v>21.11</v>
      </c>
      <c r="P1909" s="58">
        <v>21.11</v>
      </c>
      <c r="Q1909" s="58">
        <v>21.11</v>
      </c>
      <c r="R1909" s="58">
        <v>21.11</v>
      </c>
      <c r="S1909" s="58">
        <v>21.11</v>
      </c>
      <c r="T1909" s="58">
        <v>21.11</v>
      </c>
      <c r="U1909" s="58">
        <v>21.11</v>
      </c>
      <c r="V1909" s="58">
        <v>21.11</v>
      </c>
      <c r="W1909" s="58">
        <v>21.11</v>
      </c>
      <c r="X1909" s="58">
        <v>21.11</v>
      </c>
      <c r="Y1909" s="58">
        <v>21.11</v>
      </c>
      <c r="Z1909" s="58">
        <v>21.11</v>
      </c>
      <c r="AA1909" s="58">
        <v>15.56</v>
      </c>
      <c r="AB1909" s="58">
        <v>15.56</v>
      </c>
      <c r="AC1909" s="58">
        <v>15.56</v>
      </c>
      <c r="AD1909" s="58">
        <v>15.56</v>
      </c>
      <c r="AE1909" s="58">
        <v>15.56</v>
      </c>
      <c r="AF1909" s="58" t="s">
        <v>3304</v>
      </c>
    </row>
    <row r="1910" spans="1:32">
      <c r="A1910" s="58" t="s">
        <v>2728</v>
      </c>
      <c r="B1910" s="58" t="s">
        <v>1913</v>
      </c>
      <c r="C1910" s="58" t="s">
        <v>1914</v>
      </c>
      <c r="D1910" s="58" t="s">
        <v>1906</v>
      </c>
      <c r="E1910" s="64">
        <v>41640</v>
      </c>
      <c r="F1910" s="64">
        <v>42004</v>
      </c>
      <c r="G1910" s="58" t="s">
        <v>1898</v>
      </c>
      <c r="H1910" s="58">
        <v>0</v>
      </c>
      <c r="I1910" s="58"/>
      <c r="J1910" s="58"/>
      <c r="K1910" s="58"/>
      <c r="L1910" s="58"/>
      <c r="M1910" s="58"/>
      <c r="N1910" s="58"/>
      <c r="O1910" s="58"/>
      <c r="P1910" s="58"/>
      <c r="Q1910" s="58"/>
      <c r="R1910" s="58"/>
      <c r="S1910" s="58"/>
      <c r="T1910" s="58"/>
      <c r="U1910" s="58"/>
      <c r="V1910" s="58"/>
      <c r="W1910" s="58"/>
      <c r="X1910" s="58"/>
      <c r="Y1910" s="58"/>
      <c r="Z1910" s="58"/>
      <c r="AA1910" s="58"/>
      <c r="AB1910" s="58"/>
      <c r="AC1910" s="58"/>
      <c r="AD1910" s="58"/>
      <c r="AE1910" s="58"/>
      <c r="AF1910" s="58" t="s">
        <v>3304</v>
      </c>
    </row>
    <row r="1911" spans="1:32">
      <c r="A1911" s="58" t="s">
        <v>2728</v>
      </c>
      <c r="B1911" s="58" t="s">
        <v>1913</v>
      </c>
      <c r="C1911" s="58" t="s">
        <v>1914</v>
      </c>
      <c r="D1911" s="58" t="s">
        <v>1904</v>
      </c>
      <c r="E1911" s="64">
        <v>41640</v>
      </c>
      <c r="F1911" s="64">
        <v>42004</v>
      </c>
      <c r="G1911" s="58" t="s">
        <v>1898</v>
      </c>
      <c r="H1911" s="58">
        <v>21.11</v>
      </c>
      <c r="I1911" s="58"/>
      <c r="J1911" s="58"/>
      <c r="K1911" s="58"/>
      <c r="L1911" s="58"/>
      <c r="M1911" s="58"/>
      <c r="N1911" s="58"/>
      <c r="O1911" s="58"/>
      <c r="P1911" s="58"/>
      <c r="Q1911" s="58"/>
      <c r="R1911" s="58"/>
      <c r="S1911" s="58"/>
      <c r="T1911" s="58"/>
      <c r="U1911" s="58"/>
      <c r="V1911" s="58"/>
      <c r="W1911" s="58"/>
      <c r="X1911" s="58"/>
      <c r="Y1911" s="58"/>
      <c r="Z1911" s="58"/>
      <c r="AA1911" s="58"/>
      <c r="AB1911" s="58"/>
      <c r="AC1911" s="58"/>
      <c r="AD1911" s="58"/>
      <c r="AE1911" s="58"/>
      <c r="AF1911" s="58" t="s">
        <v>3304</v>
      </c>
    </row>
    <row r="1912" spans="1:32">
      <c r="A1912" s="58" t="s">
        <v>2728</v>
      </c>
      <c r="B1912" s="58" t="s">
        <v>1913</v>
      </c>
      <c r="C1912" s="58" t="s">
        <v>1914</v>
      </c>
      <c r="D1912" s="58" t="s">
        <v>1905</v>
      </c>
      <c r="E1912" s="64">
        <v>41640</v>
      </c>
      <c r="F1912" s="64">
        <v>42004</v>
      </c>
      <c r="G1912" s="58" t="s">
        <v>1898</v>
      </c>
      <c r="H1912" s="58">
        <v>15.56</v>
      </c>
      <c r="I1912" s="58"/>
      <c r="J1912" s="58"/>
      <c r="K1912" s="58"/>
      <c r="L1912" s="58"/>
      <c r="M1912" s="58"/>
      <c r="N1912" s="58"/>
      <c r="O1912" s="58"/>
      <c r="P1912" s="58"/>
      <c r="Q1912" s="58"/>
      <c r="R1912" s="58"/>
      <c r="S1912" s="58"/>
      <c r="T1912" s="58"/>
      <c r="U1912" s="58"/>
      <c r="V1912" s="58"/>
      <c r="W1912" s="58"/>
      <c r="X1912" s="58"/>
      <c r="Y1912" s="58"/>
      <c r="Z1912" s="58"/>
      <c r="AA1912" s="58"/>
      <c r="AB1912" s="58"/>
      <c r="AC1912" s="58"/>
      <c r="AD1912" s="58"/>
      <c r="AE1912" s="58"/>
      <c r="AF1912" s="58" t="s">
        <v>3304</v>
      </c>
    </row>
    <row r="1913" spans="1:32">
      <c r="A1913" s="58" t="s">
        <v>2728</v>
      </c>
      <c r="B1913" s="58" t="s">
        <v>1913</v>
      </c>
      <c r="C1913" s="58" t="s">
        <v>1914</v>
      </c>
      <c r="D1913" s="58" t="s">
        <v>1966</v>
      </c>
      <c r="E1913" s="64">
        <v>41640</v>
      </c>
      <c r="F1913" s="64">
        <v>42004</v>
      </c>
      <c r="G1913" s="58" t="s">
        <v>1903</v>
      </c>
      <c r="H1913" s="58">
        <v>15.56</v>
      </c>
      <c r="I1913" s="58">
        <v>15.56</v>
      </c>
      <c r="J1913" s="58">
        <v>15.56</v>
      </c>
      <c r="K1913" s="58">
        <v>15.56</v>
      </c>
      <c r="L1913" s="58">
        <v>15.56</v>
      </c>
      <c r="M1913" s="58">
        <v>15.56</v>
      </c>
      <c r="N1913" s="58">
        <v>17.8</v>
      </c>
      <c r="O1913" s="58">
        <v>20</v>
      </c>
      <c r="P1913" s="58">
        <v>21.11</v>
      </c>
      <c r="Q1913" s="58">
        <v>21.11</v>
      </c>
      <c r="R1913" s="58">
        <v>21.11</v>
      </c>
      <c r="S1913" s="58">
        <v>21.11</v>
      </c>
      <c r="T1913" s="58">
        <v>21.11</v>
      </c>
      <c r="U1913" s="58">
        <v>21.11</v>
      </c>
      <c r="V1913" s="58">
        <v>21.11</v>
      </c>
      <c r="W1913" s="58">
        <v>21.11</v>
      </c>
      <c r="X1913" s="58">
        <v>21.11</v>
      </c>
      <c r="Y1913" s="58">
        <v>21.11</v>
      </c>
      <c r="Z1913" s="58">
        <v>21.11</v>
      </c>
      <c r="AA1913" s="58">
        <v>15.56</v>
      </c>
      <c r="AB1913" s="58">
        <v>15.56</v>
      </c>
      <c r="AC1913" s="58">
        <v>15.56</v>
      </c>
      <c r="AD1913" s="58">
        <v>15.56</v>
      </c>
      <c r="AE1913" s="58">
        <v>15.56</v>
      </c>
      <c r="AF1913" s="58" t="s">
        <v>3304</v>
      </c>
    </row>
    <row r="1914" spans="1:32">
      <c r="A1914" s="58" t="s">
        <v>2729</v>
      </c>
      <c r="B1914" s="58" t="s">
        <v>1896</v>
      </c>
      <c r="D1914" s="58" t="s">
        <v>2159</v>
      </c>
      <c r="E1914" s="64">
        <v>41640</v>
      </c>
      <c r="F1914" s="64">
        <v>42004</v>
      </c>
      <c r="G1914" s="58" t="s">
        <v>1898</v>
      </c>
      <c r="H1914" s="58">
        <v>50</v>
      </c>
      <c r="I1914" s="58"/>
      <c r="J1914" s="58"/>
      <c r="K1914" s="58"/>
      <c r="L1914" s="58"/>
      <c r="M1914" s="58"/>
      <c r="N1914" s="58"/>
      <c r="O1914" s="58"/>
      <c r="P1914" s="58"/>
      <c r="Q1914" s="58"/>
      <c r="R1914" s="58"/>
      <c r="S1914" s="58"/>
      <c r="T1914" s="58"/>
      <c r="U1914" s="58"/>
      <c r="V1914" s="58"/>
      <c r="W1914" s="58"/>
      <c r="X1914" s="58"/>
      <c r="Y1914" s="58"/>
      <c r="Z1914" s="58"/>
      <c r="AA1914" s="58"/>
      <c r="AB1914" s="58"/>
      <c r="AC1914" s="58"/>
      <c r="AD1914" s="58"/>
      <c r="AE1914" s="58"/>
      <c r="AF1914" s="58" t="s">
        <v>3304</v>
      </c>
    </row>
    <row r="1915" spans="1:32">
      <c r="A1915" s="58" t="s">
        <v>2730</v>
      </c>
      <c r="B1915" s="58" t="s">
        <v>1952</v>
      </c>
      <c r="D1915" s="58" t="s">
        <v>1917</v>
      </c>
      <c r="E1915" s="64">
        <v>41640</v>
      </c>
      <c r="F1915" s="64">
        <v>42004</v>
      </c>
      <c r="G1915" s="58" t="s">
        <v>1898</v>
      </c>
      <c r="H1915" s="58">
        <v>0</v>
      </c>
      <c r="I1915" s="58"/>
      <c r="J1915" s="58"/>
      <c r="K1915" s="58"/>
      <c r="L1915" s="58"/>
      <c r="M1915" s="58"/>
      <c r="N1915" s="58"/>
      <c r="O1915" s="58"/>
      <c r="P1915" s="58"/>
      <c r="Q1915" s="58"/>
      <c r="R1915" s="58"/>
      <c r="S1915" s="58"/>
      <c r="T1915" s="58"/>
      <c r="U1915" s="58"/>
      <c r="V1915" s="58"/>
      <c r="W1915" s="58"/>
      <c r="X1915" s="58"/>
      <c r="Y1915" s="58"/>
      <c r="Z1915" s="58"/>
      <c r="AA1915" s="58"/>
      <c r="AB1915" s="58"/>
      <c r="AC1915" s="58"/>
      <c r="AD1915" s="58"/>
      <c r="AE1915" s="58"/>
      <c r="AF1915" s="58" t="s">
        <v>3304</v>
      </c>
    </row>
    <row r="1916" spans="1:32">
      <c r="A1916" s="58" t="s">
        <v>2730</v>
      </c>
      <c r="B1916" s="58" t="s">
        <v>1952</v>
      </c>
      <c r="D1916" s="58" t="s">
        <v>2120</v>
      </c>
      <c r="E1916" s="64">
        <v>41640</v>
      </c>
      <c r="F1916" s="64">
        <v>42004</v>
      </c>
      <c r="G1916" s="58" t="s">
        <v>1903</v>
      </c>
      <c r="H1916" s="58">
        <v>0</v>
      </c>
      <c r="I1916" s="58">
        <v>0</v>
      </c>
      <c r="J1916" s="58">
        <v>0</v>
      </c>
      <c r="K1916" s="58">
        <v>0</v>
      </c>
      <c r="L1916" s="58">
        <v>0</v>
      </c>
      <c r="M1916" s="58">
        <v>0</v>
      </c>
      <c r="N1916" s="58">
        <v>1</v>
      </c>
      <c r="O1916" s="58">
        <v>1</v>
      </c>
      <c r="P1916" s="58">
        <v>1</v>
      </c>
      <c r="Q1916" s="58">
        <v>1</v>
      </c>
      <c r="R1916" s="58">
        <v>1</v>
      </c>
      <c r="S1916" s="58">
        <v>1</v>
      </c>
      <c r="T1916" s="58">
        <v>1</v>
      </c>
      <c r="U1916" s="58">
        <v>1</v>
      </c>
      <c r="V1916" s="58">
        <v>1</v>
      </c>
      <c r="W1916" s="58">
        <v>1</v>
      </c>
      <c r="X1916" s="58">
        <v>1</v>
      </c>
      <c r="Y1916" s="58">
        <v>1</v>
      </c>
      <c r="Z1916" s="58">
        <v>1</v>
      </c>
      <c r="AA1916" s="58">
        <v>0</v>
      </c>
      <c r="AB1916" s="58">
        <v>0</v>
      </c>
      <c r="AC1916" s="58">
        <v>0</v>
      </c>
      <c r="AD1916" s="58">
        <v>0</v>
      </c>
      <c r="AE1916" s="58">
        <v>0</v>
      </c>
      <c r="AF1916" s="58" t="s">
        <v>3304</v>
      </c>
    </row>
    <row r="1917" spans="1:32">
      <c r="A1917" s="58" t="s">
        <v>2731</v>
      </c>
      <c r="B1917" s="58" t="s">
        <v>1896</v>
      </c>
      <c r="C1917" s="58" t="s">
        <v>1914</v>
      </c>
      <c r="D1917" s="58" t="s">
        <v>1897</v>
      </c>
      <c r="E1917" s="64">
        <v>41640</v>
      </c>
      <c r="F1917" s="64">
        <v>42004</v>
      </c>
      <c r="G1917" s="58" t="s">
        <v>1898</v>
      </c>
      <c r="H1917" s="58">
        <v>60</v>
      </c>
      <c r="I1917" s="58"/>
      <c r="J1917" s="58"/>
      <c r="K1917" s="58"/>
      <c r="L1917" s="58"/>
      <c r="M1917" s="58"/>
      <c r="N1917" s="58"/>
      <c r="O1917" s="58"/>
      <c r="P1917" s="58"/>
      <c r="Q1917" s="58"/>
      <c r="R1917" s="58"/>
      <c r="S1917" s="58"/>
      <c r="T1917" s="58"/>
      <c r="U1917" s="58"/>
      <c r="V1917" s="58"/>
      <c r="W1917" s="58"/>
      <c r="X1917" s="58"/>
      <c r="Y1917" s="58"/>
      <c r="Z1917" s="58"/>
      <c r="AA1917" s="58"/>
      <c r="AB1917" s="58"/>
      <c r="AC1917" s="58"/>
      <c r="AD1917" s="58"/>
      <c r="AE1917" s="58"/>
      <c r="AF1917" s="58" t="s">
        <v>3304</v>
      </c>
    </row>
    <row r="1918" spans="1:32">
      <c r="A1918" s="58" t="s">
        <v>2732</v>
      </c>
      <c r="B1918" s="58" t="s">
        <v>6</v>
      </c>
      <c r="D1918" s="58" t="s">
        <v>1897</v>
      </c>
      <c r="E1918" s="64">
        <v>41640</v>
      </c>
      <c r="F1918" s="64">
        <v>42004</v>
      </c>
      <c r="G1918" s="58" t="s">
        <v>1898</v>
      </c>
      <c r="H1918" s="58">
        <v>0</v>
      </c>
      <c r="I1918" s="58"/>
      <c r="J1918" s="58"/>
      <c r="K1918" s="58"/>
      <c r="L1918" s="58"/>
      <c r="M1918" s="58"/>
      <c r="N1918" s="58"/>
      <c r="O1918" s="58"/>
      <c r="P1918" s="58"/>
      <c r="Q1918" s="58"/>
      <c r="R1918" s="58"/>
      <c r="S1918" s="58"/>
      <c r="T1918" s="58"/>
      <c r="U1918" s="58"/>
      <c r="V1918" s="58"/>
      <c r="W1918" s="58"/>
      <c r="X1918" s="58"/>
      <c r="Y1918" s="58"/>
      <c r="Z1918" s="58"/>
      <c r="AA1918" s="58"/>
      <c r="AB1918" s="58"/>
      <c r="AC1918" s="58"/>
      <c r="AD1918" s="58"/>
      <c r="AE1918" s="58"/>
      <c r="AF1918" s="58" t="s">
        <v>3304</v>
      </c>
    </row>
    <row r="1919" spans="1:32">
      <c r="A1919" s="58" t="s">
        <v>2732</v>
      </c>
      <c r="B1919" s="58" t="s">
        <v>6</v>
      </c>
      <c r="D1919" s="58" t="s">
        <v>1966</v>
      </c>
      <c r="E1919" s="64">
        <v>41640</v>
      </c>
      <c r="F1919" s="64">
        <v>42004</v>
      </c>
      <c r="G1919" s="58" t="s">
        <v>1903</v>
      </c>
      <c r="H1919" s="58">
        <v>0</v>
      </c>
      <c r="I1919" s="58">
        <v>0</v>
      </c>
      <c r="J1919" s="58">
        <v>0</v>
      </c>
      <c r="K1919" s="58">
        <v>0</v>
      </c>
      <c r="L1919" s="58">
        <v>0</v>
      </c>
      <c r="M1919" s="58">
        <v>0</v>
      </c>
      <c r="N1919" s="58">
        <v>0.14399999999999999</v>
      </c>
      <c r="O1919" s="58">
        <v>1</v>
      </c>
      <c r="P1919" s="58">
        <v>0.14399999999999999</v>
      </c>
      <c r="Q1919" s="58">
        <v>0.14399999999999999</v>
      </c>
      <c r="R1919" s="58">
        <v>0.14399999999999999</v>
      </c>
      <c r="S1919" s="58">
        <v>0.14399999999999999</v>
      </c>
      <c r="T1919" s="58">
        <v>1</v>
      </c>
      <c r="U1919" s="58">
        <v>0.14399999999999999</v>
      </c>
      <c r="V1919" s="58">
        <v>0.14399999999999999</v>
      </c>
      <c r="W1919" s="58">
        <v>0.14399999999999999</v>
      </c>
      <c r="X1919" s="58">
        <v>0.14399999999999999</v>
      </c>
      <c r="Y1919" s="58">
        <v>1</v>
      </c>
      <c r="Z1919" s="58">
        <v>0.14399999999999999</v>
      </c>
      <c r="AA1919" s="58">
        <v>0</v>
      </c>
      <c r="AB1919" s="58">
        <v>0</v>
      </c>
      <c r="AC1919" s="58">
        <v>0</v>
      </c>
      <c r="AD1919" s="58">
        <v>0</v>
      </c>
      <c r="AE1919" s="58">
        <v>0</v>
      </c>
      <c r="AF1919" s="58" t="s">
        <v>3304</v>
      </c>
    </row>
    <row r="1920" spans="1:32">
      <c r="A1920" s="58" t="s">
        <v>2733</v>
      </c>
      <c r="B1920" s="58" t="s">
        <v>6</v>
      </c>
      <c r="D1920" s="58" t="s">
        <v>1906</v>
      </c>
      <c r="E1920" s="64">
        <v>41640</v>
      </c>
      <c r="F1920" s="64">
        <v>42004</v>
      </c>
      <c r="G1920" s="58" t="s">
        <v>1898</v>
      </c>
      <c r="H1920" s="58">
        <v>1</v>
      </c>
      <c r="I1920" s="58"/>
      <c r="J1920" s="58"/>
      <c r="K1920" s="58"/>
      <c r="L1920" s="58"/>
      <c r="M1920" s="58"/>
      <c r="N1920" s="58"/>
      <c r="O1920" s="58"/>
      <c r="P1920" s="58"/>
      <c r="Q1920" s="58"/>
      <c r="R1920" s="58"/>
      <c r="S1920" s="58"/>
      <c r="T1920" s="58"/>
      <c r="U1920" s="58"/>
      <c r="V1920" s="58"/>
      <c r="W1920" s="58"/>
      <c r="X1920" s="58"/>
      <c r="Y1920" s="58"/>
      <c r="Z1920" s="58"/>
      <c r="AA1920" s="58"/>
      <c r="AB1920" s="58"/>
      <c r="AC1920" s="58"/>
      <c r="AD1920" s="58"/>
      <c r="AE1920" s="58"/>
      <c r="AF1920" s="58" t="s">
        <v>3304</v>
      </c>
    </row>
    <row r="1921" spans="1:32">
      <c r="A1921" s="58" t="s">
        <v>2733</v>
      </c>
      <c r="B1921" s="58" t="s">
        <v>6</v>
      </c>
      <c r="D1921" s="58" t="s">
        <v>1912</v>
      </c>
      <c r="E1921" s="64">
        <v>41640</v>
      </c>
      <c r="F1921" s="64">
        <v>42004</v>
      </c>
      <c r="G1921" s="58" t="s">
        <v>1903</v>
      </c>
      <c r="H1921" s="58">
        <v>1</v>
      </c>
      <c r="I1921" s="58">
        <v>1</v>
      </c>
      <c r="J1921" s="58">
        <v>1</v>
      </c>
      <c r="K1921" s="58">
        <v>1</v>
      </c>
      <c r="L1921" s="58">
        <v>1</v>
      </c>
      <c r="M1921" s="58">
        <v>1</v>
      </c>
      <c r="N1921" s="58">
        <v>1</v>
      </c>
      <c r="O1921" s="58">
        <v>0.25</v>
      </c>
      <c r="P1921" s="58">
        <v>0.25</v>
      </c>
      <c r="Q1921" s="58">
        <v>0.25</v>
      </c>
      <c r="R1921" s="58">
        <v>0.25</v>
      </c>
      <c r="S1921" s="58">
        <v>0.25</v>
      </c>
      <c r="T1921" s="58">
        <v>0.25</v>
      </c>
      <c r="U1921" s="58">
        <v>0.25</v>
      </c>
      <c r="V1921" s="58">
        <v>0.25</v>
      </c>
      <c r="W1921" s="58">
        <v>0.25</v>
      </c>
      <c r="X1921" s="58">
        <v>0.25</v>
      </c>
      <c r="Y1921" s="58">
        <v>0.25</v>
      </c>
      <c r="Z1921" s="58">
        <v>1</v>
      </c>
      <c r="AA1921" s="58">
        <v>1</v>
      </c>
      <c r="AB1921" s="58">
        <v>1</v>
      </c>
      <c r="AC1921" s="58">
        <v>1</v>
      </c>
      <c r="AD1921" s="58">
        <v>1</v>
      </c>
      <c r="AE1921" s="58">
        <v>1</v>
      </c>
      <c r="AF1921" s="58" t="s">
        <v>3304</v>
      </c>
    </row>
    <row r="1922" spans="1:32">
      <c r="A1922" s="58" t="s">
        <v>2733</v>
      </c>
      <c r="B1922" s="58" t="s">
        <v>6</v>
      </c>
      <c r="D1922" s="58" t="s">
        <v>2120</v>
      </c>
      <c r="E1922" s="64">
        <v>41640</v>
      </c>
      <c r="F1922" s="64">
        <v>42004</v>
      </c>
      <c r="G1922" s="58" t="s">
        <v>1903</v>
      </c>
      <c r="H1922" s="58">
        <v>1</v>
      </c>
      <c r="I1922" s="58">
        <v>1</v>
      </c>
      <c r="J1922" s="58">
        <v>1</v>
      </c>
      <c r="K1922" s="58">
        <v>1</v>
      </c>
      <c r="L1922" s="58">
        <v>1</v>
      </c>
      <c r="M1922" s="58">
        <v>1</v>
      </c>
      <c r="N1922" s="58">
        <v>1</v>
      </c>
      <c r="O1922" s="58">
        <v>0.25</v>
      </c>
      <c r="P1922" s="58">
        <v>0.25</v>
      </c>
      <c r="Q1922" s="58">
        <v>0.25</v>
      </c>
      <c r="R1922" s="58">
        <v>0.25</v>
      </c>
      <c r="S1922" s="58">
        <v>0.25</v>
      </c>
      <c r="T1922" s="58">
        <v>0.25</v>
      </c>
      <c r="U1922" s="58">
        <v>0.25</v>
      </c>
      <c r="V1922" s="58">
        <v>0.25</v>
      </c>
      <c r="W1922" s="58">
        <v>0.25</v>
      </c>
      <c r="X1922" s="58">
        <v>0.25</v>
      </c>
      <c r="Y1922" s="58">
        <v>0.25</v>
      </c>
      <c r="Z1922" s="58">
        <v>0.25</v>
      </c>
      <c r="AA1922" s="58">
        <v>1</v>
      </c>
      <c r="AB1922" s="58">
        <v>1</v>
      </c>
      <c r="AC1922" s="58">
        <v>1</v>
      </c>
      <c r="AD1922" s="58">
        <v>1</v>
      </c>
      <c r="AE1922" s="58">
        <v>1</v>
      </c>
      <c r="AF1922" s="58" t="s">
        <v>3304</v>
      </c>
    </row>
    <row r="1923" spans="1:32">
      <c r="A1923" s="58" t="s">
        <v>2734</v>
      </c>
      <c r="B1923" s="58" t="s">
        <v>2114</v>
      </c>
      <c r="D1923" s="58" t="s">
        <v>1917</v>
      </c>
      <c r="E1923" s="64">
        <v>41640</v>
      </c>
      <c r="F1923" s="64">
        <v>42004</v>
      </c>
      <c r="G1923" s="58" t="s">
        <v>1898</v>
      </c>
      <c r="H1923" s="58">
        <v>0</v>
      </c>
      <c r="I1923" s="58"/>
      <c r="J1923" s="58"/>
      <c r="K1923" s="58"/>
      <c r="L1923" s="58"/>
      <c r="M1923" s="58"/>
      <c r="N1923" s="58"/>
      <c r="O1923" s="58"/>
      <c r="P1923" s="58"/>
      <c r="Q1923" s="58"/>
      <c r="R1923" s="58"/>
      <c r="S1923" s="58"/>
      <c r="T1923" s="58"/>
      <c r="U1923" s="58"/>
      <c r="V1923" s="58"/>
      <c r="W1923" s="58"/>
      <c r="X1923" s="58"/>
      <c r="Y1923" s="58"/>
      <c r="Z1923" s="58"/>
      <c r="AA1923" s="58"/>
      <c r="AB1923" s="58"/>
      <c r="AC1923" s="58"/>
      <c r="AD1923" s="58"/>
      <c r="AE1923" s="58"/>
      <c r="AF1923" s="58" t="s">
        <v>3304</v>
      </c>
    </row>
    <row r="1924" spans="1:32">
      <c r="A1924" s="58" t="s">
        <v>2734</v>
      </c>
      <c r="B1924" s="58" t="s">
        <v>2114</v>
      </c>
      <c r="D1924" s="58" t="s">
        <v>2120</v>
      </c>
      <c r="E1924" s="64">
        <v>41640</v>
      </c>
      <c r="F1924" s="64">
        <v>42004</v>
      </c>
      <c r="G1924" s="58" t="s">
        <v>1903</v>
      </c>
      <c r="H1924" s="58">
        <v>0</v>
      </c>
      <c r="I1924" s="58">
        <v>0</v>
      </c>
      <c r="J1924" s="58">
        <v>0</v>
      </c>
      <c r="K1924" s="58">
        <v>0</v>
      </c>
      <c r="L1924" s="58">
        <v>0</v>
      </c>
      <c r="M1924" s="58">
        <v>0</v>
      </c>
      <c r="N1924" s="58">
        <v>0</v>
      </c>
      <c r="O1924" s="58">
        <v>1</v>
      </c>
      <c r="P1924" s="58">
        <v>1</v>
      </c>
      <c r="Q1924" s="58">
        <v>1</v>
      </c>
      <c r="R1924" s="58">
        <v>1</v>
      </c>
      <c r="S1924" s="58">
        <v>1</v>
      </c>
      <c r="T1924" s="58">
        <v>1</v>
      </c>
      <c r="U1924" s="58">
        <v>1</v>
      </c>
      <c r="V1924" s="58">
        <v>1</v>
      </c>
      <c r="W1924" s="58">
        <v>1</v>
      </c>
      <c r="X1924" s="58">
        <v>1</v>
      </c>
      <c r="Y1924" s="58">
        <v>1</v>
      </c>
      <c r="Z1924" s="58">
        <v>1</v>
      </c>
      <c r="AA1924" s="58">
        <v>0</v>
      </c>
      <c r="AB1924" s="58">
        <v>0</v>
      </c>
      <c r="AC1924" s="58">
        <v>0</v>
      </c>
      <c r="AD1924" s="58">
        <v>0</v>
      </c>
      <c r="AE1924" s="58">
        <v>0</v>
      </c>
      <c r="AF1924" s="58" t="s">
        <v>3304</v>
      </c>
    </row>
    <row r="1925" spans="1:32">
      <c r="A1925" s="58" t="s">
        <v>2735</v>
      </c>
      <c r="B1925" s="58" t="s">
        <v>2114</v>
      </c>
      <c r="D1925" s="58" t="s">
        <v>1897</v>
      </c>
      <c r="E1925" s="64">
        <v>41640</v>
      </c>
      <c r="F1925" s="64">
        <v>42004</v>
      </c>
      <c r="G1925" s="58" t="s">
        <v>1898</v>
      </c>
      <c r="H1925" s="58">
        <v>1</v>
      </c>
      <c r="I1925" s="58"/>
      <c r="J1925" s="58"/>
      <c r="K1925" s="58"/>
      <c r="L1925" s="58"/>
      <c r="M1925" s="58"/>
      <c r="N1925" s="58"/>
      <c r="O1925" s="58"/>
      <c r="P1925" s="58"/>
      <c r="Q1925" s="58"/>
      <c r="R1925" s="58"/>
      <c r="S1925" s="58"/>
      <c r="T1925" s="58"/>
      <c r="U1925" s="58"/>
      <c r="V1925" s="58"/>
      <c r="W1925" s="58"/>
      <c r="X1925" s="58"/>
      <c r="Y1925" s="58"/>
      <c r="Z1925" s="58"/>
      <c r="AA1925" s="58"/>
      <c r="AB1925" s="58"/>
      <c r="AC1925" s="58"/>
      <c r="AD1925" s="58"/>
      <c r="AE1925" s="58"/>
      <c r="AF1925" s="58" t="s">
        <v>3304</v>
      </c>
    </row>
    <row r="1926" spans="1:32">
      <c r="A1926" s="58" t="s">
        <v>2736</v>
      </c>
      <c r="B1926" s="58" t="s">
        <v>1896</v>
      </c>
      <c r="D1926" s="58" t="s">
        <v>1897</v>
      </c>
      <c r="E1926" s="64">
        <v>41640</v>
      </c>
      <c r="F1926" s="64">
        <v>42004</v>
      </c>
      <c r="G1926" s="58" t="s">
        <v>1898</v>
      </c>
      <c r="H1926" s="58">
        <v>1</v>
      </c>
      <c r="I1926" s="58"/>
      <c r="J1926" s="58"/>
      <c r="K1926" s="58"/>
      <c r="L1926" s="58"/>
      <c r="M1926" s="58"/>
      <c r="N1926" s="58"/>
      <c r="O1926" s="58"/>
      <c r="P1926" s="58"/>
      <c r="Q1926" s="58"/>
      <c r="R1926" s="58"/>
      <c r="S1926" s="58"/>
      <c r="T1926" s="58"/>
      <c r="U1926" s="58"/>
      <c r="V1926" s="58"/>
      <c r="W1926" s="58"/>
      <c r="X1926" s="58"/>
      <c r="Y1926" s="58"/>
      <c r="Z1926" s="58"/>
      <c r="AA1926" s="58"/>
      <c r="AB1926" s="58"/>
      <c r="AC1926" s="58"/>
      <c r="AD1926" s="58"/>
      <c r="AE1926" s="58"/>
      <c r="AF1926" s="58" t="s">
        <v>3304</v>
      </c>
    </row>
    <row r="1927" spans="1:32">
      <c r="A1927" s="58" t="s">
        <v>2737</v>
      </c>
      <c r="B1927" s="58" t="s">
        <v>1896</v>
      </c>
      <c r="D1927" s="58" t="s">
        <v>1897</v>
      </c>
      <c r="E1927" s="64">
        <v>41640</v>
      </c>
      <c r="F1927" s="64">
        <v>42004</v>
      </c>
      <c r="G1927" s="58" t="s">
        <v>1898</v>
      </c>
      <c r="H1927" s="58">
        <v>1</v>
      </c>
      <c r="I1927" s="58"/>
      <c r="J1927" s="58"/>
      <c r="K1927" s="58"/>
      <c r="L1927" s="58"/>
      <c r="M1927" s="58"/>
      <c r="N1927" s="58"/>
      <c r="O1927" s="58"/>
      <c r="P1927" s="58"/>
      <c r="Q1927" s="58"/>
      <c r="R1927" s="58"/>
      <c r="S1927" s="58"/>
      <c r="T1927" s="58"/>
      <c r="U1927" s="58"/>
      <c r="V1927" s="58"/>
      <c r="W1927" s="58"/>
      <c r="X1927" s="58"/>
      <c r="Y1927" s="58"/>
      <c r="Z1927" s="58"/>
      <c r="AA1927" s="58"/>
      <c r="AB1927" s="58"/>
      <c r="AC1927" s="58"/>
      <c r="AD1927" s="58"/>
      <c r="AE1927" s="58"/>
      <c r="AF1927" s="58" t="s">
        <v>3304</v>
      </c>
    </row>
    <row r="1928" spans="1:32">
      <c r="A1928" s="58" t="s">
        <v>2738</v>
      </c>
      <c r="B1928" s="58" t="s">
        <v>1896</v>
      </c>
      <c r="C1928" s="58" t="s">
        <v>1914</v>
      </c>
      <c r="D1928" s="58" t="s">
        <v>1897</v>
      </c>
      <c r="E1928" s="64">
        <v>41640</v>
      </c>
      <c r="F1928" s="64">
        <v>42004</v>
      </c>
      <c r="G1928" s="58" t="s">
        <v>1898</v>
      </c>
      <c r="H1928" s="58">
        <v>13</v>
      </c>
      <c r="I1928" s="58"/>
      <c r="J1928" s="58"/>
      <c r="K1928" s="58"/>
      <c r="L1928" s="58"/>
      <c r="M1928" s="58"/>
      <c r="N1928" s="58"/>
      <c r="O1928" s="58"/>
      <c r="P1928" s="58"/>
      <c r="Q1928" s="58"/>
      <c r="R1928" s="58"/>
      <c r="S1928" s="58"/>
      <c r="T1928" s="58"/>
      <c r="U1928" s="58"/>
      <c r="V1928" s="58"/>
      <c r="W1928" s="58"/>
      <c r="X1928" s="58"/>
      <c r="Y1928" s="58"/>
      <c r="Z1928" s="58"/>
      <c r="AA1928" s="58"/>
      <c r="AB1928" s="58"/>
      <c r="AC1928" s="58"/>
      <c r="AD1928" s="58"/>
      <c r="AE1928" s="58"/>
      <c r="AF1928" s="58" t="s">
        <v>3304</v>
      </c>
    </row>
    <row r="1929" spans="1:32">
      <c r="A1929" s="58" t="s">
        <v>2738</v>
      </c>
      <c r="B1929" s="58" t="s">
        <v>1896</v>
      </c>
      <c r="C1929" s="58" t="s">
        <v>1914</v>
      </c>
      <c r="D1929" s="58" t="s">
        <v>1918</v>
      </c>
      <c r="E1929" s="64">
        <v>41913</v>
      </c>
      <c r="F1929" s="64">
        <v>42004</v>
      </c>
      <c r="G1929" s="58" t="s">
        <v>1898</v>
      </c>
      <c r="H1929" s="58">
        <v>13</v>
      </c>
      <c r="I1929" s="58"/>
      <c r="J1929" s="58"/>
      <c r="K1929" s="58"/>
      <c r="L1929" s="58"/>
      <c r="M1929" s="58"/>
      <c r="N1929" s="58"/>
      <c r="O1929" s="58"/>
      <c r="P1929" s="58"/>
      <c r="Q1929" s="58"/>
      <c r="R1929" s="58"/>
      <c r="S1929" s="58"/>
      <c r="T1929" s="58"/>
      <c r="U1929" s="58"/>
      <c r="V1929" s="58"/>
      <c r="W1929" s="58"/>
      <c r="X1929" s="58"/>
      <c r="Y1929" s="58"/>
      <c r="Z1929" s="58"/>
      <c r="AA1929" s="58"/>
      <c r="AB1929" s="58"/>
      <c r="AC1929" s="58"/>
      <c r="AD1929" s="58"/>
      <c r="AE1929" s="58"/>
      <c r="AF1929" s="58" t="s">
        <v>3304</v>
      </c>
    </row>
    <row r="1930" spans="1:32">
      <c r="A1930" s="58" t="s">
        <v>2738</v>
      </c>
      <c r="B1930" s="58" t="s">
        <v>1896</v>
      </c>
      <c r="C1930" s="58" t="s">
        <v>1914</v>
      </c>
      <c r="D1930" s="58" t="s">
        <v>1918</v>
      </c>
      <c r="E1930" s="64">
        <v>41640</v>
      </c>
      <c r="F1930" s="64">
        <v>41729</v>
      </c>
      <c r="G1930" s="58" t="s">
        <v>1898</v>
      </c>
      <c r="H1930" s="58">
        <v>13</v>
      </c>
      <c r="I1930" s="58"/>
      <c r="J1930" s="58"/>
      <c r="K1930" s="58"/>
      <c r="L1930" s="58"/>
      <c r="M1930" s="58"/>
      <c r="N1930" s="58"/>
      <c r="O1930" s="58"/>
      <c r="P1930" s="58"/>
      <c r="Q1930" s="58"/>
      <c r="R1930" s="58"/>
      <c r="S1930" s="58"/>
      <c r="T1930" s="58"/>
      <c r="U1930" s="58"/>
      <c r="V1930" s="58"/>
      <c r="W1930" s="58"/>
      <c r="X1930" s="58"/>
      <c r="Y1930" s="58"/>
      <c r="Z1930" s="58"/>
      <c r="AA1930" s="58"/>
      <c r="AB1930" s="58"/>
      <c r="AC1930" s="58"/>
      <c r="AD1930" s="58"/>
      <c r="AE1930" s="58"/>
      <c r="AF1930" s="58" t="s">
        <v>3304</v>
      </c>
    </row>
    <row r="1931" spans="1:32">
      <c r="A1931" s="58" t="s">
        <v>2739</v>
      </c>
      <c r="B1931" s="58" t="s">
        <v>1896</v>
      </c>
      <c r="C1931" s="58" t="s">
        <v>1900</v>
      </c>
      <c r="D1931" s="58" t="s">
        <v>1897</v>
      </c>
      <c r="E1931" s="64">
        <v>41640</v>
      </c>
      <c r="F1931" s="64">
        <v>42004</v>
      </c>
      <c r="G1931" s="58" t="s">
        <v>1898</v>
      </c>
      <c r="H1931" s="58">
        <v>0</v>
      </c>
      <c r="I1931" s="58"/>
      <c r="J1931" s="58"/>
      <c r="K1931" s="58"/>
      <c r="L1931" s="58"/>
      <c r="M1931" s="58"/>
      <c r="N1931" s="58"/>
      <c r="O1931" s="58"/>
      <c r="P1931" s="58"/>
      <c r="Q1931" s="58"/>
      <c r="R1931" s="58"/>
      <c r="S1931" s="58"/>
      <c r="T1931" s="58"/>
      <c r="U1931" s="58"/>
      <c r="V1931" s="58"/>
      <c r="W1931" s="58"/>
      <c r="X1931" s="58"/>
      <c r="Y1931" s="58"/>
      <c r="Z1931" s="58"/>
      <c r="AA1931" s="58"/>
      <c r="AB1931" s="58"/>
      <c r="AC1931" s="58"/>
      <c r="AD1931" s="58"/>
      <c r="AE1931" s="58"/>
      <c r="AF1931" s="58" t="s">
        <v>3304</v>
      </c>
    </row>
    <row r="1932" spans="1:32">
      <c r="A1932" s="58" t="s">
        <v>2740</v>
      </c>
      <c r="B1932" s="58" t="s">
        <v>1910</v>
      </c>
      <c r="C1932" s="58" t="s">
        <v>1914</v>
      </c>
      <c r="D1932" s="58" t="s">
        <v>1897</v>
      </c>
      <c r="E1932" s="64">
        <v>41640</v>
      </c>
      <c r="F1932" s="64">
        <v>42004</v>
      </c>
      <c r="G1932" s="58" t="s">
        <v>1898</v>
      </c>
      <c r="H1932" s="58">
        <v>22</v>
      </c>
      <c r="I1932" s="58"/>
      <c r="J1932" s="58"/>
      <c r="K1932" s="58"/>
      <c r="L1932" s="58"/>
      <c r="M1932" s="58"/>
      <c r="N1932" s="58"/>
      <c r="O1932" s="58"/>
      <c r="P1932" s="58"/>
      <c r="Q1932" s="58"/>
      <c r="R1932" s="58"/>
      <c r="S1932" s="58"/>
      <c r="T1932" s="58"/>
      <c r="U1932" s="58"/>
      <c r="V1932" s="58"/>
      <c r="W1932" s="58"/>
      <c r="X1932" s="58"/>
      <c r="Y1932" s="58"/>
      <c r="Z1932" s="58"/>
      <c r="AA1932" s="58"/>
      <c r="AB1932" s="58"/>
      <c r="AC1932" s="58"/>
      <c r="AD1932" s="58"/>
      <c r="AE1932" s="58"/>
      <c r="AF1932" s="58" t="s">
        <v>3304</v>
      </c>
    </row>
    <row r="1933" spans="1:32">
      <c r="A1933" s="58" t="s">
        <v>2741</v>
      </c>
      <c r="B1933" s="58" t="s">
        <v>1910</v>
      </c>
      <c r="C1933" s="58" t="s">
        <v>1914</v>
      </c>
      <c r="D1933" s="58" t="s">
        <v>1897</v>
      </c>
      <c r="E1933" s="64">
        <v>41640</v>
      </c>
      <c r="F1933" s="64">
        <v>42004</v>
      </c>
      <c r="G1933" s="58" t="s">
        <v>1898</v>
      </c>
      <c r="H1933" s="58">
        <v>60</v>
      </c>
      <c r="I1933" s="58"/>
      <c r="J1933" s="58"/>
      <c r="K1933" s="58"/>
      <c r="L1933" s="58"/>
      <c r="M1933" s="58"/>
      <c r="N1933" s="58"/>
      <c r="O1933" s="58"/>
      <c r="P1933" s="58"/>
      <c r="Q1933" s="58"/>
      <c r="R1933" s="58"/>
      <c r="S1933" s="58"/>
      <c r="T1933" s="58"/>
      <c r="U1933" s="58"/>
      <c r="V1933" s="58"/>
      <c r="W1933" s="58"/>
      <c r="X1933" s="58"/>
      <c r="Y1933" s="58"/>
      <c r="Z1933" s="58"/>
      <c r="AA1933" s="58"/>
      <c r="AB1933" s="58"/>
      <c r="AC1933" s="58"/>
      <c r="AD1933" s="58"/>
      <c r="AE1933" s="58"/>
      <c r="AF1933" s="58" t="s">
        <v>3304</v>
      </c>
    </row>
    <row r="1934" spans="1:32">
      <c r="A1934" s="58" t="s">
        <v>2742</v>
      </c>
      <c r="B1934" s="58" t="s">
        <v>1910</v>
      </c>
      <c r="C1934" s="58" t="s">
        <v>1914</v>
      </c>
      <c r="D1934" s="58" t="s">
        <v>1897</v>
      </c>
      <c r="E1934" s="64">
        <v>41640</v>
      </c>
      <c r="F1934" s="64">
        <v>42004</v>
      </c>
      <c r="G1934" s="58" t="s">
        <v>1898</v>
      </c>
      <c r="H1934" s="58">
        <v>60</v>
      </c>
      <c r="I1934" s="58"/>
      <c r="J1934" s="58"/>
      <c r="K1934" s="58"/>
      <c r="L1934" s="58"/>
      <c r="M1934" s="58"/>
      <c r="N1934" s="58"/>
      <c r="O1934" s="58"/>
      <c r="P1934" s="58"/>
      <c r="Q1934" s="58"/>
      <c r="R1934" s="58"/>
      <c r="S1934" s="58"/>
      <c r="T1934" s="58"/>
      <c r="U1934" s="58"/>
      <c r="V1934" s="58"/>
      <c r="W1934" s="58"/>
      <c r="X1934" s="58"/>
      <c r="Y1934" s="58"/>
      <c r="Z1934" s="58"/>
      <c r="AA1934" s="58"/>
      <c r="AB1934" s="58"/>
      <c r="AC1934" s="58"/>
      <c r="AD1934" s="58"/>
      <c r="AE1934" s="58"/>
      <c r="AF1934" s="58" t="s">
        <v>3304</v>
      </c>
    </row>
    <row r="1935" spans="1:32">
      <c r="A1935" s="58" t="s">
        <v>2743</v>
      </c>
      <c r="B1935" s="58" t="s">
        <v>1896</v>
      </c>
      <c r="D1935" s="58" t="s">
        <v>1897</v>
      </c>
      <c r="E1935" s="64">
        <v>41640</v>
      </c>
      <c r="F1935" s="64">
        <v>42004</v>
      </c>
      <c r="G1935" s="58" t="s">
        <v>1898</v>
      </c>
      <c r="H1935" s="58">
        <v>0</v>
      </c>
      <c r="I1935" s="58"/>
      <c r="J1935" s="58"/>
      <c r="K1935" s="58"/>
      <c r="L1935" s="58"/>
      <c r="M1935" s="58"/>
      <c r="N1935" s="58"/>
      <c r="O1935" s="58"/>
      <c r="P1935" s="58"/>
      <c r="Q1935" s="58"/>
      <c r="R1935" s="58"/>
      <c r="S1935" s="58"/>
      <c r="T1935" s="58"/>
      <c r="U1935" s="58"/>
      <c r="V1935" s="58"/>
      <c r="W1935" s="58"/>
      <c r="X1935" s="58"/>
      <c r="Y1935" s="58"/>
      <c r="Z1935" s="58"/>
      <c r="AA1935" s="58"/>
      <c r="AB1935" s="58"/>
      <c r="AC1935" s="58"/>
      <c r="AD1935" s="58"/>
      <c r="AE1935" s="58"/>
      <c r="AF1935" s="58" t="s">
        <v>3304</v>
      </c>
    </row>
    <row r="1936" spans="1:32">
      <c r="A1936" s="58" t="s">
        <v>2744</v>
      </c>
      <c r="B1936" s="58" t="s">
        <v>1899</v>
      </c>
      <c r="C1936" s="58" t="s">
        <v>1900</v>
      </c>
      <c r="D1936" s="58" t="s">
        <v>1897</v>
      </c>
      <c r="E1936" s="64">
        <v>41640</v>
      </c>
      <c r="F1936" s="64">
        <v>42004</v>
      </c>
      <c r="G1936" s="58" t="s">
        <v>1898</v>
      </c>
      <c r="H1936" s="58">
        <v>120</v>
      </c>
      <c r="I1936" s="58"/>
      <c r="J1936" s="58"/>
      <c r="K1936" s="58"/>
      <c r="L1936" s="58"/>
      <c r="M1936" s="58"/>
      <c r="N1936" s="58"/>
      <c r="O1936" s="58"/>
      <c r="P1936" s="58"/>
      <c r="Q1936" s="58"/>
      <c r="R1936" s="58"/>
      <c r="S1936" s="58"/>
      <c r="T1936" s="58"/>
      <c r="U1936" s="58"/>
      <c r="V1936" s="58"/>
      <c r="W1936" s="58"/>
      <c r="X1936" s="58"/>
      <c r="Y1936" s="58"/>
      <c r="Z1936" s="58"/>
      <c r="AA1936" s="58"/>
      <c r="AB1936" s="58"/>
      <c r="AC1936" s="58"/>
      <c r="AD1936" s="58"/>
      <c r="AE1936" s="58"/>
      <c r="AF1936" s="58" t="s">
        <v>3304</v>
      </c>
    </row>
    <row r="1937" spans="1:32">
      <c r="A1937" s="58" t="s">
        <v>2745</v>
      </c>
      <c r="B1937" s="58" t="s">
        <v>1896</v>
      </c>
      <c r="D1937" s="58" t="s">
        <v>1897</v>
      </c>
      <c r="E1937" s="64">
        <v>41640</v>
      </c>
      <c r="F1937" s="64">
        <v>42004</v>
      </c>
      <c r="G1937" s="58" t="s">
        <v>1898</v>
      </c>
      <c r="H1937" s="58">
        <v>1</v>
      </c>
      <c r="I1937" s="58"/>
      <c r="J1937" s="58"/>
      <c r="K1937" s="58"/>
      <c r="L1937" s="58"/>
      <c r="M1937" s="58"/>
      <c r="N1937" s="58"/>
      <c r="O1937" s="58"/>
      <c r="P1937" s="58"/>
      <c r="Q1937" s="58"/>
      <c r="R1937" s="58"/>
      <c r="S1937" s="58"/>
      <c r="T1937" s="58"/>
      <c r="U1937" s="58"/>
      <c r="V1937" s="58"/>
      <c r="W1937" s="58"/>
      <c r="X1937" s="58"/>
      <c r="Y1937" s="58"/>
      <c r="Z1937" s="58"/>
      <c r="AA1937" s="58"/>
      <c r="AB1937" s="58"/>
      <c r="AC1937" s="58"/>
      <c r="AD1937" s="58"/>
      <c r="AE1937" s="58"/>
      <c r="AF1937" s="58" t="s">
        <v>3304</v>
      </c>
    </row>
    <row r="1938" spans="1:32">
      <c r="A1938" s="58" t="s">
        <v>2746</v>
      </c>
      <c r="B1938" s="58" t="s">
        <v>1896</v>
      </c>
      <c r="D1938" s="58" t="s">
        <v>1897</v>
      </c>
      <c r="E1938" s="64">
        <v>41640</v>
      </c>
      <c r="F1938" s="64">
        <v>42004</v>
      </c>
      <c r="G1938" s="58" t="s">
        <v>1898</v>
      </c>
      <c r="H1938" s="58">
        <v>1</v>
      </c>
      <c r="I1938" s="58"/>
      <c r="J1938" s="58"/>
      <c r="K1938" s="58"/>
      <c r="L1938" s="58"/>
      <c r="M1938" s="58"/>
      <c r="N1938" s="58"/>
      <c r="O1938" s="58"/>
      <c r="P1938" s="58"/>
      <c r="Q1938" s="58"/>
      <c r="R1938" s="58"/>
      <c r="S1938" s="58"/>
      <c r="T1938" s="58"/>
      <c r="U1938" s="58"/>
      <c r="V1938" s="58"/>
      <c r="W1938" s="58"/>
      <c r="X1938" s="58"/>
      <c r="Y1938" s="58"/>
      <c r="Z1938" s="58"/>
      <c r="AA1938" s="58"/>
      <c r="AB1938" s="58"/>
      <c r="AC1938" s="58"/>
      <c r="AD1938" s="58"/>
      <c r="AE1938" s="58"/>
      <c r="AF1938" s="58" t="s">
        <v>3304</v>
      </c>
    </row>
    <row r="1939" spans="1:32">
      <c r="A1939" s="58" t="s">
        <v>2747</v>
      </c>
      <c r="B1939" s="58" t="s">
        <v>2114</v>
      </c>
      <c r="D1939" s="58" t="s">
        <v>1897</v>
      </c>
      <c r="E1939" s="64">
        <v>41640</v>
      </c>
      <c r="F1939" s="64">
        <v>42004</v>
      </c>
      <c r="G1939" s="58" t="s">
        <v>1898</v>
      </c>
      <c r="H1939" s="58">
        <v>0.33</v>
      </c>
      <c r="I1939" s="58"/>
      <c r="J1939" s="58"/>
      <c r="K1939" s="58"/>
      <c r="L1939" s="58"/>
      <c r="M1939" s="58"/>
      <c r="N1939" s="58"/>
      <c r="O1939" s="58"/>
      <c r="P1939" s="58"/>
      <c r="Q1939" s="58"/>
      <c r="R1939" s="58"/>
      <c r="S1939" s="58"/>
      <c r="T1939" s="58"/>
      <c r="U1939" s="58"/>
      <c r="V1939" s="58"/>
      <c r="W1939" s="58"/>
      <c r="X1939" s="58"/>
      <c r="Y1939" s="58"/>
      <c r="Z1939" s="58"/>
      <c r="AA1939" s="58"/>
      <c r="AB1939" s="58"/>
      <c r="AC1939" s="58"/>
      <c r="AD1939" s="58"/>
      <c r="AE1939" s="58"/>
      <c r="AF1939" s="58" t="s">
        <v>3304</v>
      </c>
    </row>
    <row r="1940" spans="1:32">
      <c r="A1940" s="58" t="s">
        <v>2748</v>
      </c>
      <c r="B1940" s="58" t="s">
        <v>1896</v>
      </c>
      <c r="C1940" s="58" t="s">
        <v>1900</v>
      </c>
      <c r="D1940" s="58" t="s">
        <v>1897</v>
      </c>
      <c r="E1940" s="64">
        <v>41640</v>
      </c>
      <c r="F1940" s="64">
        <v>42004</v>
      </c>
      <c r="G1940" s="58" t="s">
        <v>1898</v>
      </c>
      <c r="H1940" s="58">
        <v>0.2</v>
      </c>
      <c r="I1940" s="58"/>
      <c r="J1940" s="58"/>
      <c r="K1940" s="58"/>
      <c r="L1940" s="58"/>
      <c r="M1940" s="58"/>
      <c r="N1940" s="58"/>
      <c r="O1940" s="58"/>
      <c r="P1940" s="58"/>
      <c r="Q1940" s="58"/>
      <c r="R1940" s="58"/>
      <c r="S1940" s="58"/>
      <c r="T1940" s="58"/>
      <c r="U1940" s="58"/>
      <c r="V1940" s="58"/>
      <c r="W1940" s="58"/>
      <c r="X1940" s="58"/>
      <c r="Y1940" s="58"/>
      <c r="Z1940" s="58"/>
      <c r="AA1940" s="58"/>
      <c r="AB1940" s="58"/>
      <c r="AC1940" s="58"/>
      <c r="AD1940" s="58"/>
      <c r="AE1940" s="58"/>
      <c r="AF1940" s="58" t="s">
        <v>3304</v>
      </c>
    </row>
    <row r="1941" spans="1:32">
      <c r="A1941" s="58" t="s">
        <v>2749</v>
      </c>
      <c r="B1941" s="58" t="s">
        <v>1896</v>
      </c>
      <c r="D1941" s="58" t="s">
        <v>1897</v>
      </c>
      <c r="E1941" s="64">
        <v>41640</v>
      </c>
      <c r="F1941" s="64">
        <v>42004</v>
      </c>
      <c r="G1941" s="58" t="s">
        <v>1898</v>
      </c>
      <c r="H1941" s="58">
        <v>0</v>
      </c>
      <c r="I1941" s="58"/>
      <c r="J1941" s="58"/>
      <c r="K1941" s="58"/>
      <c r="L1941" s="58"/>
      <c r="M1941" s="58"/>
      <c r="N1941" s="58"/>
      <c r="O1941" s="58"/>
      <c r="P1941" s="58"/>
      <c r="Q1941" s="58"/>
      <c r="R1941" s="58"/>
      <c r="S1941" s="58"/>
      <c r="T1941" s="58"/>
      <c r="U1941" s="58"/>
      <c r="V1941" s="58"/>
      <c r="W1941" s="58"/>
      <c r="X1941" s="58"/>
      <c r="Y1941" s="58"/>
      <c r="Z1941" s="58"/>
      <c r="AA1941" s="58"/>
      <c r="AB1941" s="58"/>
      <c r="AC1941" s="58"/>
      <c r="AD1941" s="58"/>
      <c r="AE1941" s="58"/>
      <c r="AF1941" s="58" t="s">
        <v>3304</v>
      </c>
    </row>
    <row r="1942" spans="1:32">
      <c r="A1942" s="58" t="s">
        <v>2750</v>
      </c>
      <c r="B1942" s="58" t="s">
        <v>1896</v>
      </c>
      <c r="D1942" s="58" t="s">
        <v>1897</v>
      </c>
      <c r="E1942" s="64">
        <v>41640</v>
      </c>
      <c r="F1942" s="64">
        <v>42004</v>
      </c>
      <c r="G1942" s="58" t="s">
        <v>1898</v>
      </c>
      <c r="H1942" s="58">
        <v>1</v>
      </c>
      <c r="I1942" s="58"/>
      <c r="J1942" s="58"/>
      <c r="K1942" s="58"/>
      <c r="L1942" s="58"/>
      <c r="M1942" s="58"/>
      <c r="N1942" s="58"/>
      <c r="O1942" s="58"/>
      <c r="P1942" s="58"/>
      <c r="Q1942" s="58"/>
      <c r="R1942" s="58"/>
      <c r="S1942" s="58"/>
      <c r="T1942" s="58"/>
      <c r="U1942" s="58"/>
      <c r="V1942" s="58"/>
      <c r="W1942" s="58"/>
      <c r="X1942" s="58"/>
      <c r="Y1942" s="58"/>
      <c r="Z1942" s="58"/>
      <c r="AA1942" s="58"/>
      <c r="AB1942" s="58"/>
      <c r="AC1942" s="58"/>
      <c r="AD1942" s="58"/>
      <c r="AE1942" s="58"/>
      <c r="AF1942" s="58" t="s">
        <v>3304</v>
      </c>
    </row>
    <row r="1943" spans="1:32">
      <c r="A1943" s="58" t="s">
        <v>2751</v>
      </c>
      <c r="B1943" s="58" t="s">
        <v>1896</v>
      </c>
      <c r="D1943" s="58" t="s">
        <v>2159</v>
      </c>
      <c r="E1943" s="64">
        <v>41640</v>
      </c>
      <c r="F1943" s="64">
        <v>42004</v>
      </c>
      <c r="G1943" s="58" t="s">
        <v>1903</v>
      </c>
      <c r="H1943" s="58">
        <v>0.3</v>
      </c>
      <c r="I1943" s="58">
        <v>0.3</v>
      </c>
      <c r="J1943" s="58">
        <v>0.3</v>
      </c>
      <c r="K1943" s="58">
        <v>0.3</v>
      </c>
      <c r="L1943" s="58">
        <v>0.3</v>
      </c>
      <c r="M1943" s="58">
        <v>0.3</v>
      </c>
      <c r="N1943" s="58">
        <v>1</v>
      </c>
      <c r="O1943" s="58">
        <v>1</v>
      </c>
      <c r="P1943" s="58">
        <v>1</v>
      </c>
      <c r="Q1943" s="58">
        <v>1</v>
      </c>
      <c r="R1943" s="58">
        <v>1</v>
      </c>
      <c r="S1943" s="58">
        <v>1</v>
      </c>
      <c r="T1943" s="58">
        <v>1</v>
      </c>
      <c r="U1943" s="58">
        <v>1</v>
      </c>
      <c r="V1943" s="58">
        <v>1</v>
      </c>
      <c r="W1943" s="58">
        <v>1</v>
      </c>
      <c r="X1943" s="58">
        <v>1</v>
      </c>
      <c r="Y1943" s="58">
        <v>1</v>
      </c>
      <c r="Z1943" s="58">
        <v>0.3</v>
      </c>
      <c r="AA1943" s="58">
        <v>0.3</v>
      </c>
      <c r="AB1943" s="58">
        <v>0.3</v>
      </c>
      <c r="AC1943" s="58">
        <v>0.3</v>
      </c>
      <c r="AD1943" s="58">
        <v>0.3</v>
      </c>
      <c r="AE1943" s="58">
        <v>0.3</v>
      </c>
      <c r="AF1943" s="58" t="s">
        <v>3304</v>
      </c>
    </row>
    <row r="1944" spans="1:32">
      <c r="A1944" s="58" t="s">
        <v>2752</v>
      </c>
      <c r="B1944" s="58" t="s">
        <v>1896</v>
      </c>
      <c r="D1944" s="58" t="s">
        <v>2159</v>
      </c>
      <c r="E1944" s="64">
        <v>41640</v>
      </c>
      <c r="F1944" s="64">
        <v>42004</v>
      </c>
      <c r="G1944" s="58" t="s">
        <v>1903</v>
      </c>
      <c r="H1944" s="58">
        <v>0.5</v>
      </c>
      <c r="I1944" s="58">
        <v>0.5</v>
      </c>
      <c r="J1944" s="58">
        <v>0.5</v>
      </c>
      <c r="K1944" s="58">
        <v>0.5</v>
      </c>
      <c r="L1944" s="58">
        <v>0.5</v>
      </c>
      <c r="M1944" s="58">
        <v>0.5</v>
      </c>
      <c r="N1944" s="58">
        <v>1</v>
      </c>
      <c r="O1944" s="58">
        <v>1</v>
      </c>
      <c r="P1944" s="58">
        <v>1</v>
      </c>
      <c r="Q1944" s="58">
        <v>1</v>
      </c>
      <c r="R1944" s="58">
        <v>1</v>
      </c>
      <c r="S1944" s="58">
        <v>1</v>
      </c>
      <c r="T1944" s="58">
        <v>1</v>
      </c>
      <c r="U1944" s="58">
        <v>1</v>
      </c>
      <c r="V1944" s="58">
        <v>1</v>
      </c>
      <c r="W1944" s="58">
        <v>1</v>
      </c>
      <c r="X1944" s="58">
        <v>1</v>
      </c>
      <c r="Y1944" s="58">
        <v>1</v>
      </c>
      <c r="Z1944" s="58">
        <v>0.5</v>
      </c>
      <c r="AA1944" s="58">
        <v>0.5</v>
      </c>
      <c r="AB1944" s="58">
        <v>0.5</v>
      </c>
      <c r="AC1944" s="58">
        <v>0.5</v>
      </c>
      <c r="AD1944" s="58">
        <v>0.5</v>
      </c>
      <c r="AE1944" s="58">
        <v>0.5</v>
      </c>
      <c r="AF1944" s="58" t="s">
        <v>3304</v>
      </c>
    </row>
    <row r="1945" spans="1:32">
      <c r="A1945" s="58" t="s">
        <v>2753</v>
      </c>
      <c r="B1945" s="58" t="s">
        <v>1924</v>
      </c>
      <c r="D1945" s="58" t="s">
        <v>1906</v>
      </c>
      <c r="E1945" s="64">
        <v>41640</v>
      </c>
      <c r="F1945" s="64">
        <v>42004</v>
      </c>
      <c r="G1945" s="58" t="s">
        <v>1903</v>
      </c>
      <c r="H1945" s="58">
        <v>0.05</v>
      </c>
      <c r="I1945" s="58">
        <v>0.05</v>
      </c>
      <c r="J1945" s="58">
        <v>0.05</v>
      </c>
      <c r="K1945" s="58">
        <v>0.05</v>
      </c>
      <c r="L1945" s="58">
        <v>0.05</v>
      </c>
      <c r="M1945" s="58">
        <v>0.05</v>
      </c>
      <c r="N1945" s="58">
        <v>0.05</v>
      </c>
      <c r="O1945" s="58">
        <v>0.05</v>
      </c>
      <c r="P1945" s="58">
        <v>0.4</v>
      </c>
      <c r="Q1945" s="58">
        <v>0.4</v>
      </c>
      <c r="R1945" s="58">
        <v>0.4</v>
      </c>
      <c r="S1945" s="58">
        <v>0.4</v>
      </c>
      <c r="T1945" s="58">
        <v>0.4</v>
      </c>
      <c r="U1945" s="58">
        <v>0.4</v>
      </c>
      <c r="V1945" s="58">
        <v>0.4</v>
      </c>
      <c r="W1945" s="58">
        <v>0.4</v>
      </c>
      <c r="X1945" s="58">
        <v>0.05</v>
      </c>
      <c r="Y1945" s="58">
        <v>0.05</v>
      </c>
      <c r="Z1945" s="58">
        <v>0.05</v>
      </c>
      <c r="AA1945" s="58">
        <v>0.05</v>
      </c>
      <c r="AB1945" s="58">
        <v>0.05</v>
      </c>
      <c r="AC1945" s="58">
        <v>0.05</v>
      </c>
      <c r="AD1945" s="58">
        <v>0.05</v>
      </c>
      <c r="AE1945" s="58">
        <v>0.05</v>
      </c>
      <c r="AF1945" s="58" t="s">
        <v>3304</v>
      </c>
    </row>
    <row r="1946" spans="1:32">
      <c r="A1946" s="58" t="s">
        <v>2753</v>
      </c>
      <c r="B1946" s="58" t="s">
        <v>1924</v>
      </c>
      <c r="D1946" s="58" t="s">
        <v>1904</v>
      </c>
      <c r="E1946" s="64">
        <v>41640</v>
      </c>
      <c r="F1946" s="64">
        <v>42004</v>
      </c>
      <c r="G1946" s="58" t="s">
        <v>1898</v>
      </c>
      <c r="H1946" s="58">
        <v>0.05</v>
      </c>
      <c r="I1946" s="58"/>
      <c r="J1946" s="58"/>
      <c r="K1946" s="58"/>
      <c r="L1946" s="58"/>
      <c r="M1946" s="58"/>
      <c r="N1946" s="58"/>
      <c r="O1946" s="58"/>
      <c r="P1946" s="58"/>
      <c r="Q1946" s="58"/>
      <c r="R1946" s="58"/>
      <c r="S1946" s="58"/>
      <c r="T1946" s="58"/>
      <c r="U1946" s="58"/>
      <c r="V1946" s="58"/>
      <c r="W1946" s="58"/>
      <c r="X1946" s="58"/>
      <c r="Y1946" s="58"/>
      <c r="Z1946" s="58"/>
      <c r="AA1946" s="58"/>
      <c r="AB1946" s="58"/>
      <c r="AC1946" s="58"/>
      <c r="AD1946" s="58"/>
      <c r="AE1946" s="58"/>
      <c r="AF1946" s="58" t="s">
        <v>3304</v>
      </c>
    </row>
    <row r="1947" spans="1:32">
      <c r="A1947" s="58" t="s">
        <v>2753</v>
      </c>
      <c r="B1947" s="58" t="s">
        <v>1924</v>
      </c>
      <c r="D1947" s="58" t="s">
        <v>1905</v>
      </c>
      <c r="E1947" s="64">
        <v>41640</v>
      </c>
      <c r="F1947" s="64">
        <v>42004</v>
      </c>
      <c r="G1947" s="58" t="s">
        <v>1898</v>
      </c>
      <c r="H1947" s="58">
        <v>1</v>
      </c>
      <c r="I1947" s="58"/>
      <c r="J1947" s="58"/>
      <c r="K1947" s="58"/>
      <c r="L1947" s="58"/>
      <c r="M1947" s="58"/>
      <c r="N1947" s="58"/>
      <c r="O1947" s="58"/>
      <c r="P1947" s="58"/>
      <c r="Q1947" s="58"/>
      <c r="R1947" s="58"/>
      <c r="S1947" s="58"/>
      <c r="T1947" s="58"/>
      <c r="U1947" s="58"/>
      <c r="V1947" s="58"/>
      <c r="W1947" s="58"/>
      <c r="X1947" s="58"/>
      <c r="Y1947" s="58"/>
      <c r="Z1947" s="58"/>
      <c r="AA1947" s="58"/>
      <c r="AB1947" s="58"/>
      <c r="AC1947" s="58"/>
      <c r="AD1947" s="58"/>
      <c r="AE1947" s="58"/>
      <c r="AF1947" s="58" t="s">
        <v>3304</v>
      </c>
    </row>
    <row r="1948" spans="1:32">
      <c r="A1948" s="58" t="s">
        <v>2753</v>
      </c>
      <c r="B1948" s="58" t="s">
        <v>1924</v>
      </c>
      <c r="D1948" s="58" t="s">
        <v>1908</v>
      </c>
      <c r="E1948" s="64">
        <v>41640</v>
      </c>
      <c r="F1948" s="64">
        <v>42004</v>
      </c>
      <c r="G1948" s="58" t="s">
        <v>1903</v>
      </c>
      <c r="H1948" s="58">
        <v>0.05</v>
      </c>
      <c r="I1948" s="58">
        <v>0.05</v>
      </c>
      <c r="J1948" s="58">
        <v>0.05</v>
      </c>
      <c r="K1948" s="58">
        <v>0.05</v>
      </c>
      <c r="L1948" s="58">
        <v>0.05</v>
      </c>
      <c r="M1948" s="58">
        <v>0.05</v>
      </c>
      <c r="N1948" s="58">
        <v>0.05</v>
      </c>
      <c r="O1948" s="58">
        <v>0.4</v>
      </c>
      <c r="P1948" s="58">
        <v>0.46</v>
      </c>
      <c r="Q1948" s="58">
        <v>0.7</v>
      </c>
      <c r="R1948" s="58">
        <v>0.7</v>
      </c>
      <c r="S1948" s="58">
        <v>0.7</v>
      </c>
      <c r="T1948" s="58">
        <v>0.51</v>
      </c>
      <c r="U1948" s="58">
        <v>0.51</v>
      </c>
      <c r="V1948" s="58">
        <v>0.51</v>
      </c>
      <c r="W1948" s="58">
        <v>0.51</v>
      </c>
      <c r="X1948" s="58">
        <v>0.51</v>
      </c>
      <c r="Y1948" s="58">
        <v>0.25</v>
      </c>
      <c r="Z1948" s="58">
        <v>0.05</v>
      </c>
      <c r="AA1948" s="58">
        <v>0.05</v>
      </c>
      <c r="AB1948" s="58">
        <v>0.05</v>
      </c>
      <c r="AC1948" s="58">
        <v>0.05</v>
      </c>
      <c r="AD1948" s="58">
        <v>0.05</v>
      </c>
      <c r="AE1948" s="58">
        <v>0.05</v>
      </c>
      <c r="AF1948" s="58" t="s">
        <v>3304</v>
      </c>
    </row>
    <row r="1949" spans="1:32">
      <c r="A1949" s="58" t="s">
        <v>2753</v>
      </c>
      <c r="B1949" s="58" t="s">
        <v>1924</v>
      </c>
      <c r="D1949" s="58" t="s">
        <v>1966</v>
      </c>
      <c r="E1949" s="64">
        <v>41640</v>
      </c>
      <c r="F1949" s="64">
        <v>42004</v>
      </c>
      <c r="G1949" s="58" t="s">
        <v>1903</v>
      </c>
      <c r="H1949" s="58">
        <v>0.05</v>
      </c>
      <c r="I1949" s="58">
        <v>0.05</v>
      </c>
      <c r="J1949" s="58">
        <v>0.05</v>
      </c>
      <c r="K1949" s="58">
        <v>0.05</v>
      </c>
      <c r="L1949" s="58">
        <v>0.05</v>
      </c>
      <c r="M1949" s="58">
        <v>0.05</v>
      </c>
      <c r="N1949" s="58">
        <v>0.05</v>
      </c>
      <c r="O1949" s="58">
        <v>0.5</v>
      </c>
      <c r="P1949" s="58">
        <v>0.75</v>
      </c>
      <c r="Q1949" s="58">
        <v>1</v>
      </c>
      <c r="R1949" s="58">
        <v>1</v>
      </c>
      <c r="S1949" s="58">
        <v>1</v>
      </c>
      <c r="T1949" s="58">
        <v>0.75</v>
      </c>
      <c r="U1949" s="58">
        <v>1</v>
      </c>
      <c r="V1949" s="58">
        <v>1</v>
      </c>
      <c r="W1949" s="58">
        <v>1</v>
      </c>
      <c r="X1949" s="58">
        <v>1</v>
      </c>
      <c r="Y1949" s="58">
        <v>1</v>
      </c>
      <c r="Z1949" s="58">
        <v>0.52</v>
      </c>
      <c r="AA1949" s="58">
        <v>0.52</v>
      </c>
      <c r="AB1949" s="58">
        <v>0.52</v>
      </c>
      <c r="AC1949" s="58">
        <v>0.28000000000000003</v>
      </c>
      <c r="AD1949" s="58">
        <v>0.05</v>
      </c>
      <c r="AE1949" s="58">
        <v>0.05</v>
      </c>
      <c r="AF1949" s="58" t="s">
        <v>3304</v>
      </c>
    </row>
    <row r="1950" spans="1:32">
      <c r="A1950" s="58" t="s">
        <v>2754</v>
      </c>
      <c r="B1950" s="58" t="s">
        <v>1901</v>
      </c>
      <c r="D1950" s="58" t="s">
        <v>1906</v>
      </c>
      <c r="E1950" s="64">
        <v>41640</v>
      </c>
      <c r="F1950" s="64">
        <v>42004</v>
      </c>
      <c r="G1950" s="58" t="s">
        <v>1903</v>
      </c>
      <c r="H1950" s="58">
        <v>0.3</v>
      </c>
      <c r="I1950" s="58">
        <v>0.3</v>
      </c>
      <c r="J1950" s="58">
        <v>0.3</v>
      </c>
      <c r="K1950" s="58">
        <v>0.3</v>
      </c>
      <c r="L1950" s="58">
        <v>0.3</v>
      </c>
      <c r="M1950" s="58">
        <v>0.3</v>
      </c>
      <c r="N1950" s="58">
        <v>0.3</v>
      </c>
      <c r="O1950" s="58">
        <v>0.3</v>
      </c>
      <c r="P1950" s="58">
        <v>0.5</v>
      </c>
      <c r="Q1950" s="58">
        <v>0.5</v>
      </c>
      <c r="R1950" s="58">
        <v>0.5</v>
      </c>
      <c r="S1950" s="58">
        <v>0.5</v>
      </c>
      <c r="T1950" s="58">
        <v>0.5</v>
      </c>
      <c r="U1950" s="58">
        <v>0.5</v>
      </c>
      <c r="V1950" s="58">
        <v>0.5</v>
      </c>
      <c r="W1950" s="58">
        <v>0.5</v>
      </c>
      <c r="X1950" s="58">
        <v>0.5</v>
      </c>
      <c r="Y1950" s="58">
        <v>0.3</v>
      </c>
      <c r="Z1950" s="58">
        <v>0.3</v>
      </c>
      <c r="AA1950" s="58">
        <v>0.3</v>
      </c>
      <c r="AB1950" s="58">
        <v>0.3</v>
      </c>
      <c r="AC1950" s="58">
        <v>0.3</v>
      </c>
      <c r="AD1950" s="58">
        <v>0.3</v>
      </c>
      <c r="AE1950" s="58">
        <v>0.3</v>
      </c>
      <c r="AF1950" s="58" t="s">
        <v>3304</v>
      </c>
    </row>
    <row r="1951" spans="1:32">
      <c r="A1951" s="58" t="s">
        <v>2754</v>
      </c>
      <c r="B1951" s="58" t="s">
        <v>1901</v>
      </c>
      <c r="D1951" s="58" t="s">
        <v>1912</v>
      </c>
      <c r="E1951" s="64">
        <v>41640</v>
      </c>
      <c r="F1951" s="64">
        <v>42004</v>
      </c>
      <c r="G1951" s="58" t="s">
        <v>1903</v>
      </c>
      <c r="H1951" s="58">
        <v>0.3</v>
      </c>
      <c r="I1951" s="58">
        <v>0.3</v>
      </c>
      <c r="J1951" s="58">
        <v>0.3</v>
      </c>
      <c r="K1951" s="58">
        <v>0.3</v>
      </c>
      <c r="L1951" s="58">
        <v>0.3</v>
      </c>
      <c r="M1951" s="58">
        <v>0.3</v>
      </c>
      <c r="N1951" s="58">
        <v>0.3</v>
      </c>
      <c r="O1951" s="58">
        <v>0.5</v>
      </c>
      <c r="P1951" s="58">
        <v>0.5</v>
      </c>
      <c r="Q1951" s="58">
        <v>0.8</v>
      </c>
      <c r="R1951" s="58">
        <v>0.8</v>
      </c>
      <c r="S1951" s="58">
        <v>0.8</v>
      </c>
      <c r="T1951" s="58">
        <v>0.8</v>
      </c>
      <c r="U1951" s="58">
        <v>0.8</v>
      </c>
      <c r="V1951" s="58">
        <v>0.8</v>
      </c>
      <c r="W1951" s="58">
        <v>0.5</v>
      </c>
      <c r="X1951" s="58">
        <v>0.5</v>
      </c>
      <c r="Y1951" s="58">
        <v>0.5</v>
      </c>
      <c r="Z1951" s="58">
        <v>0.5</v>
      </c>
      <c r="AA1951" s="58">
        <v>0.5</v>
      </c>
      <c r="AB1951" s="58">
        <v>0.3</v>
      </c>
      <c r="AC1951" s="58">
        <v>0.3</v>
      </c>
      <c r="AD1951" s="58">
        <v>0.3</v>
      </c>
      <c r="AE1951" s="58">
        <v>0.3</v>
      </c>
      <c r="AF1951" s="58" t="s">
        <v>3304</v>
      </c>
    </row>
    <row r="1952" spans="1:32">
      <c r="A1952" s="58" t="s">
        <v>2754</v>
      </c>
      <c r="B1952" s="58" t="s">
        <v>1901</v>
      </c>
      <c r="D1952" s="58" t="s">
        <v>2120</v>
      </c>
      <c r="E1952" s="64">
        <v>41640</v>
      </c>
      <c r="F1952" s="64">
        <v>42004</v>
      </c>
      <c r="G1952" s="58" t="s">
        <v>1903</v>
      </c>
      <c r="H1952" s="58">
        <v>0.3</v>
      </c>
      <c r="I1952" s="58">
        <v>0.3</v>
      </c>
      <c r="J1952" s="58">
        <v>0.3</v>
      </c>
      <c r="K1952" s="58">
        <v>0.3</v>
      </c>
      <c r="L1952" s="58">
        <v>0.5</v>
      </c>
      <c r="M1952" s="58">
        <v>0.5</v>
      </c>
      <c r="N1952" s="58">
        <v>1</v>
      </c>
      <c r="O1952" s="58">
        <v>1</v>
      </c>
      <c r="P1952" s="58">
        <v>1</v>
      </c>
      <c r="Q1952" s="58">
        <v>1</v>
      </c>
      <c r="R1952" s="58">
        <v>1</v>
      </c>
      <c r="S1952" s="58">
        <v>1</v>
      </c>
      <c r="T1952" s="58">
        <v>1</v>
      </c>
      <c r="U1952" s="58">
        <v>1</v>
      </c>
      <c r="V1952" s="58">
        <v>1</v>
      </c>
      <c r="W1952" s="58">
        <v>1</v>
      </c>
      <c r="X1952" s="58">
        <v>1</v>
      </c>
      <c r="Y1952" s="58">
        <v>1</v>
      </c>
      <c r="Z1952" s="58">
        <v>0.5</v>
      </c>
      <c r="AA1952" s="58">
        <v>0.5</v>
      </c>
      <c r="AB1952" s="58">
        <v>0.3</v>
      </c>
      <c r="AC1952" s="58">
        <v>0.3</v>
      </c>
      <c r="AD1952" s="58">
        <v>0.3</v>
      </c>
      <c r="AE1952" s="58">
        <v>0.3</v>
      </c>
      <c r="AF1952" s="58" t="s">
        <v>3304</v>
      </c>
    </row>
    <row r="1953" spans="1:32">
      <c r="A1953" s="58" t="s">
        <v>2755</v>
      </c>
      <c r="B1953" s="58" t="s">
        <v>1901</v>
      </c>
      <c r="D1953" s="58" t="s">
        <v>1906</v>
      </c>
      <c r="E1953" s="64">
        <v>41640</v>
      </c>
      <c r="F1953" s="64">
        <v>42004</v>
      </c>
      <c r="G1953" s="58" t="s">
        <v>1903</v>
      </c>
      <c r="H1953" s="58">
        <v>0.3</v>
      </c>
      <c r="I1953" s="58">
        <v>0.3</v>
      </c>
      <c r="J1953" s="58">
        <v>0.3</v>
      </c>
      <c r="K1953" s="58">
        <v>0.3</v>
      </c>
      <c r="L1953" s="58">
        <v>0.3</v>
      </c>
      <c r="M1953" s="58">
        <v>0.3</v>
      </c>
      <c r="N1953" s="58">
        <v>0.3</v>
      </c>
      <c r="O1953" s="58">
        <v>0.3</v>
      </c>
      <c r="P1953" s="58">
        <v>0.5</v>
      </c>
      <c r="Q1953" s="58">
        <v>0.5</v>
      </c>
      <c r="R1953" s="58">
        <v>0.5</v>
      </c>
      <c r="S1953" s="58">
        <v>0.5</v>
      </c>
      <c r="T1953" s="58">
        <v>0.5</v>
      </c>
      <c r="U1953" s="58">
        <v>0.5</v>
      </c>
      <c r="V1953" s="58">
        <v>0.5</v>
      </c>
      <c r="W1953" s="58">
        <v>0.5</v>
      </c>
      <c r="X1953" s="58">
        <v>0.5</v>
      </c>
      <c r="Y1953" s="58">
        <v>0.3</v>
      </c>
      <c r="Z1953" s="58">
        <v>0.3</v>
      </c>
      <c r="AA1953" s="58">
        <v>0.3</v>
      </c>
      <c r="AB1953" s="58">
        <v>0.3</v>
      </c>
      <c r="AC1953" s="58">
        <v>0.3</v>
      </c>
      <c r="AD1953" s="58">
        <v>0.3</v>
      </c>
      <c r="AE1953" s="58">
        <v>0.3</v>
      </c>
      <c r="AF1953" s="58" t="s">
        <v>3304</v>
      </c>
    </row>
    <row r="1954" spans="1:32">
      <c r="A1954" s="58" t="s">
        <v>2755</v>
      </c>
      <c r="B1954" s="58" t="s">
        <v>1901</v>
      </c>
      <c r="D1954" s="58" t="s">
        <v>1912</v>
      </c>
      <c r="E1954" s="64">
        <v>41640</v>
      </c>
      <c r="F1954" s="64">
        <v>42004</v>
      </c>
      <c r="G1954" s="58" t="s">
        <v>1903</v>
      </c>
      <c r="H1954" s="58">
        <v>0.3</v>
      </c>
      <c r="I1954" s="58">
        <v>0.3</v>
      </c>
      <c r="J1954" s="58">
        <v>0.3</v>
      </c>
      <c r="K1954" s="58">
        <v>0.3</v>
      </c>
      <c r="L1954" s="58">
        <v>0.3</v>
      </c>
      <c r="M1954" s="58">
        <v>0.3</v>
      </c>
      <c r="N1954" s="58">
        <v>0.3</v>
      </c>
      <c r="O1954" s="58">
        <v>0.5</v>
      </c>
      <c r="P1954" s="58">
        <v>0.5</v>
      </c>
      <c r="Q1954" s="58">
        <v>0.8</v>
      </c>
      <c r="R1954" s="58">
        <v>0.8</v>
      </c>
      <c r="S1954" s="58">
        <v>0.8</v>
      </c>
      <c r="T1954" s="58">
        <v>0.8</v>
      </c>
      <c r="U1954" s="58">
        <v>0.8</v>
      </c>
      <c r="V1954" s="58">
        <v>0.8</v>
      </c>
      <c r="W1954" s="58">
        <v>0.5</v>
      </c>
      <c r="X1954" s="58">
        <v>0.5</v>
      </c>
      <c r="Y1954" s="58">
        <v>0.5</v>
      </c>
      <c r="Z1954" s="58">
        <v>0.5</v>
      </c>
      <c r="AA1954" s="58">
        <v>0.5</v>
      </c>
      <c r="AB1954" s="58">
        <v>0.3</v>
      </c>
      <c r="AC1954" s="58">
        <v>0.3</v>
      </c>
      <c r="AD1954" s="58">
        <v>0.3</v>
      </c>
      <c r="AE1954" s="58">
        <v>0.3</v>
      </c>
      <c r="AF1954" s="58" t="s">
        <v>3304</v>
      </c>
    </row>
    <row r="1955" spans="1:32">
      <c r="A1955" s="58" t="s">
        <v>2755</v>
      </c>
      <c r="B1955" s="58" t="s">
        <v>1901</v>
      </c>
      <c r="D1955" s="58" t="s">
        <v>2120</v>
      </c>
      <c r="E1955" s="64">
        <v>41640</v>
      </c>
      <c r="F1955" s="64">
        <v>42004</v>
      </c>
      <c r="G1955" s="58" t="s">
        <v>1903</v>
      </c>
      <c r="H1955" s="58">
        <v>0.3</v>
      </c>
      <c r="I1955" s="58">
        <v>0.3</v>
      </c>
      <c r="J1955" s="58">
        <v>0.3</v>
      </c>
      <c r="K1955" s="58">
        <v>0.3</v>
      </c>
      <c r="L1955" s="58">
        <v>0.5</v>
      </c>
      <c r="M1955" s="58">
        <v>0.5</v>
      </c>
      <c r="N1955" s="58">
        <v>1</v>
      </c>
      <c r="O1955" s="58">
        <v>1</v>
      </c>
      <c r="P1955" s="58">
        <v>1</v>
      </c>
      <c r="Q1955" s="58">
        <v>1</v>
      </c>
      <c r="R1955" s="58">
        <v>1</v>
      </c>
      <c r="S1955" s="58">
        <v>1</v>
      </c>
      <c r="T1955" s="58">
        <v>1</v>
      </c>
      <c r="U1955" s="58">
        <v>1</v>
      </c>
      <c r="V1955" s="58">
        <v>1</v>
      </c>
      <c r="W1955" s="58">
        <v>1</v>
      </c>
      <c r="X1955" s="58">
        <v>1</v>
      </c>
      <c r="Y1955" s="58">
        <v>1</v>
      </c>
      <c r="Z1955" s="58">
        <v>0.5</v>
      </c>
      <c r="AA1955" s="58">
        <v>0.5</v>
      </c>
      <c r="AB1955" s="58">
        <v>0.3</v>
      </c>
      <c r="AC1955" s="58">
        <v>0.3</v>
      </c>
      <c r="AD1955" s="58">
        <v>0.3</v>
      </c>
      <c r="AE1955" s="58">
        <v>0.3</v>
      </c>
      <c r="AF1955" s="58" t="s">
        <v>3304</v>
      </c>
    </row>
    <row r="1956" spans="1:32">
      <c r="A1956" s="58" t="s">
        <v>2756</v>
      </c>
      <c r="B1956" s="58" t="s">
        <v>0</v>
      </c>
      <c r="D1956" s="58" t="s">
        <v>1906</v>
      </c>
      <c r="E1956" s="64">
        <v>41640</v>
      </c>
      <c r="F1956" s="64">
        <v>42004</v>
      </c>
      <c r="G1956" s="58" t="s">
        <v>1903</v>
      </c>
      <c r="H1956" s="58">
        <v>0.05</v>
      </c>
      <c r="I1956" s="58">
        <v>0.05</v>
      </c>
      <c r="J1956" s="58">
        <v>0.05</v>
      </c>
      <c r="K1956" s="58">
        <v>0.05</v>
      </c>
      <c r="L1956" s="58">
        <v>0.05</v>
      </c>
      <c r="M1956" s="58">
        <v>0.05</v>
      </c>
      <c r="N1956" s="58">
        <v>0.05</v>
      </c>
      <c r="O1956" s="58">
        <v>0.05</v>
      </c>
      <c r="P1956" s="58">
        <v>0.1</v>
      </c>
      <c r="Q1956" s="58">
        <v>0.1</v>
      </c>
      <c r="R1956" s="58">
        <v>0.1</v>
      </c>
      <c r="S1956" s="58">
        <v>0.1</v>
      </c>
      <c r="T1956" s="58">
        <v>0.1</v>
      </c>
      <c r="U1956" s="58">
        <v>0.1</v>
      </c>
      <c r="V1956" s="58">
        <v>0.1</v>
      </c>
      <c r="W1956" s="58">
        <v>0.1</v>
      </c>
      <c r="X1956" s="58">
        <v>0.1</v>
      </c>
      <c r="Y1956" s="58">
        <v>0.05</v>
      </c>
      <c r="Z1956" s="58">
        <v>0.05</v>
      </c>
      <c r="AA1956" s="58">
        <v>0.05</v>
      </c>
      <c r="AB1956" s="58">
        <v>0.05</v>
      </c>
      <c r="AC1956" s="58">
        <v>0.05</v>
      </c>
      <c r="AD1956" s="58">
        <v>0.05</v>
      </c>
      <c r="AE1956" s="58">
        <v>0.05</v>
      </c>
      <c r="AF1956" s="58" t="s">
        <v>3304</v>
      </c>
    </row>
    <row r="1957" spans="1:32">
      <c r="A1957" s="58" t="s">
        <v>2756</v>
      </c>
      <c r="B1957" s="58" t="s">
        <v>0</v>
      </c>
      <c r="D1957" s="58" t="s">
        <v>1912</v>
      </c>
      <c r="E1957" s="64">
        <v>41640</v>
      </c>
      <c r="F1957" s="64">
        <v>42004</v>
      </c>
      <c r="G1957" s="58" t="s">
        <v>1903</v>
      </c>
      <c r="H1957" s="58">
        <v>0.1</v>
      </c>
      <c r="I1957" s="58">
        <v>0.1</v>
      </c>
      <c r="J1957" s="58">
        <v>0.1</v>
      </c>
      <c r="K1957" s="58">
        <v>0.1</v>
      </c>
      <c r="L1957" s="58">
        <v>0.1</v>
      </c>
      <c r="M1957" s="58">
        <v>0.1</v>
      </c>
      <c r="N1957" s="58">
        <v>0.1</v>
      </c>
      <c r="O1957" s="58">
        <v>0.3</v>
      </c>
      <c r="P1957" s="58">
        <v>0.3</v>
      </c>
      <c r="Q1957" s="58">
        <v>0.4</v>
      </c>
      <c r="R1957" s="58">
        <v>0.4</v>
      </c>
      <c r="S1957" s="58">
        <v>0.4</v>
      </c>
      <c r="T1957" s="58">
        <v>0.4</v>
      </c>
      <c r="U1957" s="58">
        <v>0.4</v>
      </c>
      <c r="V1957" s="58">
        <v>0.4</v>
      </c>
      <c r="W1957" s="58">
        <v>0.3</v>
      </c>
      <c r="X1957" s="58">
        <v>0.3</v>
      </c>
      <c r="Y1957" s="58">
        <v>0.3</v>
      </c>
      <c r="Z1957" s="58">
        <v>0.3</v>
      </c>
      <c r="AA1957" s="58">
        <v>0.3</v>
      </c>
      <c r="AB1957" s="58">
        <v>0.1</v>
      </c>
      <c r="AC1957" s="58">
        <v>0.1</v>
      </c>
      <c r="AD1957" s="58">
        <v>0.1</v>
      </c>
      <c r="AE1957" s="58">
        <v>0.1</v>
      </c>
      <c r="AF1957" s="58" t="s">
        <v>3304</v>
      </c>
    </row>
    <row r="1958" spans="1:32">
      <c r="A1958" s="58" t="s">
        <v>2756</v>
      </c>
      <c r="B1958" s="58" t="s">
        <v>0</v>
      </c>
      <c r="D1958" s="58" t="s">
        <v>2120</v>
      </c>
      <c r="E1958" s="64">
        <v>41640</v>
      </c>
      <c r="F1958" s="64">
        <v>42004</v>
      </c>
      <c r="G1958" s="58" t="s">
        <v>1903</v>
      </c>
      <c r="H1958" s="58">
        <v>0.1</v>
      </c>
      <c r="I1958" s="58">
        <v>0.1</v>
      </c>
      <c r="J1958" s="58">
        <v>0.1</v>
      </c>
      <c r="K1958" s="58">
        <v>0.1</v>
      </c>
      <c r="L1958" s="58">
        <v>0.3</v>
      </c>
      <c r="M1958" s="58">
        <v>0.3</v>
      </c>
      <c r="N1958" s="58">
        <v>0.6</v>
      </c>
      <c r="O1958" s="58">
        <v>0.9</v>
      </c>
      <c r="P1958" s="58">
        <v>0.9</v>
      </c>
      <c r="Q1958" s="58">
        <v>0.9</v>
      </c>
      <c r="R1958" s="58">
        <v>0.9</v>
      </c>
      <c r="S1958" s="58">
        <v>0.9</v>
      </c>
      <c r="T1958" s="58">
        <v>0.9</v>
      </c>
      <c r="U1958" s="58">
        <v>0.9</v>
      </c>
      <c r="V1958" s="58">
        <v>0.9</v>
      </c>
      <c r="W1958" s="58">
        <v>0.9</v>
      </c>
      <c r="X1958" s="58">
        <v>0.9</v>
      </c>
      <c r="Y1958" s="58">
        <v>0.9</v>
      </c>
      <c r="Z1958" s="58">
        <v>0.6</v>
      </c>
      <c r="AA1958" s="58">
        <v>0.6</v>
      </c>
      <c r="AB1958" s="58">
        <v>0.3</v>
      </c>
      <c r="AC1958" s="58">
        <v>0.3</v>
      </c>
      <c r="AD1958" s="58">
        <v>0.1</v>
      </c>
      <c r="AE1958" s="58">
        <v>0.1</v>
      </c>
      <c r="AF1958" s="58" t="s">
        <v>3304</v>
      </c>
    </row>
    <row r="1959" spans="1:32">
      <c r="A1959" s="58" t="s">
        <v>2757</v>
      </c>
      <c r="B1959" s="58" t="s">
        <v>0</v>
      </c>
      <c r="D1959" s="58" t="s">
        <v>1906</v>
      </c>
      <c r="E1959" s="64">
        <v>41640</v>
      </c>
      <c r="F1959" s="64">
        <v>42004</v>
      </c>
      <c r="G1959" s="58" t="s">
        <v>1903</v>
      </c>
      <c r="H1959" s="58">
        <v>0.05</v>
      </c>
      <c r="I1959" s="58">
        <v>0.05</v>
      </c>
      <c r="J1959" s="58">
        <v>0.05</v>
      </c>
      <c r="K1959" s="58">
        <v>0.05</v>
      </c>
      <c r="L1959" s="58">
        <v>0.05</v>
      </c>
      <c r="M1959" s="58">
        <v>0.05</v>
      </c>
      <c r="N1959" s="58">
        <v>0.05</v>
      </c>
      <c r="O1959" s="58">
        <v>0.05</v>
      </c>
      <c r="P1959" s="58">
        <v>0.1</v>
      </c>
      <c r="Q1959" s="58">
        <v>0.1</v>
      </c>
      <c r="R1959" s="58">
        <v>0.1</v>
      </c>
      <c r="S1959" s="58">
        <v>0.1</v>
      </c>
      <c r="T1959" s="58">
        <v>0.1</v>
      </c>
      <c r="U1959" s="58">
        <v>0.1</v>
      </c>
      <c r="V1959" s="58">
        <v>0.1</v>
      </c>
      <c r="W1959" s="58">
        <v>0.1</v>
      </c>
      <c r="X1959" s="58">
        <v>0.1</v>
      </c>
      <c r="Y1959" s="58">
        <v>0.05</v>
      </c>
      <c r="Z1959" s="58">
        <v>0.05</v>
      </c>
      <c r="AA1959" s="58">
        <v>0.05</v>
      </c>
      <c r="AB1959" s="58">
        <v>0.05</v>
      </c>
      <c r="AC1959" s="58">
        <v>0.05</v>
      </c>
      <c r="AD1959" s="58">
        <v>0.05</v>
      </c>
      <c r="AE1959" s="58">
        <v>0.05</v>
      </c>
      <c r="AF1959" s="58" t="s">
        <v>3304</v>
      </c>
    </row>
    <row r="1960" spans="1:32">
      <c r="A1960" s="58" t="s">
        <v>2757</v>
      </c>
      <c r="B1960" s="58" t="s">
        <v>0</v>
      </c>
      <c r="D1960" s="58" t="s">
        <v>1912</v>
      </c>
      <c r="E1960" s="64">
        <v>41640</v>
      </c>
      <c r="F1960" s="64">
        <v>42004</v>
      </c>
      <c r="G1960" s="58" t="s">
        <v>1903</v>
      </c>
      <c r="H1960" s="58">
        <v>0.1</v>
      </c>
      <c r="I1960" s="58">
        <v>0.1</v>
      </c>
      <c r="J1960" s="58">
        <v>0.1</v>
      </c>
      <c r="K1960" s="58">
        <v>0.1</v>
      </c>
      <c r="L1960" s="58">
        <v>0.1</v>
      </c>
      <c r="M1960" s="58">
        <v>0.1</v>
      </c>
      <c r="N1960" s="58">
        <v>0.1</v>
      </c>
      <c r="O1960" s="58">
        <v>0.3</v>
      </c>
      <c r="P1960" s="58">
        <v>0.3</v>
      </c>
      <c r="Q1960" s="58">
        <v>0.4</v>
      </c>
      <c r="R1960" s="58">
        <v>0.4</v>
      </c>
      <c r="S1960" s="58">
        <v>0.4</v>
      </c>
      <c r="T1960" s="58">
        <v>0.4</v>
      </c>
      <c r="U1960" s="58">
        <v>0.4</v>
      </c>
      <c r="V1960" s="58">
        <v>0.4</v>
      </c>
      <c r="W1960" s="58">
        <v>0.3</v>
      </c>
      <c r="X1960" s="58">
        <v>0.3</v>
      </c>
      <c r="Y1960" s="58">
        <v>0.3</v>
      </c>
      <c r="Z1960" s="58">
        <v>0.3</v>
      </c>
      <c r="AA1960" s="58">
        <v>0.3</v>
      </c>
      <c r="AB1960" s="58">
        <v>0.1</v>
      </c>
      <c r="AC1960" s="58">
        <v>0.1</v>
      </c>
      <c r="AD1960" s="58">
        <v>0.1</v>
      </c>
      <c r="AE1960" s="58">
        <v>0.1</v>
      </c>
      <c r="AF1960" s="58" t="s">
        <v>3304</v>
      </c>
    </row>
    <row r="1961" spans="1:32">
      <c r="A1961" s="58" t="s">
        <v>2757</v>
      </c>
      <c r="B1961" s="58" t="s">
        <v>0</v>
      </c>
      <c r="D1961" s="58" t="s">
        <v>2120</v>
      </c>
      <c r="E1961" s="64">
        <v>41640</v>
      </c>
      <c r="F1961" s="64">
        <v>42004</v>
      </c>
      <c r="G1961" s="58" t="s">
        <v>1903</v>
      </c>
      <c r="H1961" s="58">
        <v>0.1</v>
      </c>
      <c r="I1961" s="58">
        <v>0.1</v>
      </c>
      <c r="J1961" s="58">
        <v>0.1</v>
      </c>
      <c r="K1961" s="58">
        <v>0.1</v>
      </c>
      <c r="L1961" s="58">
        <v>0.3</v>
      </c>
      <c r="M1961" s="58">
        <v>0.3</v>
      </c>
      <c r="N1961" s="58">
        <v>0.6</v>
      </c>
      <c r="O1961" s="58">
        <v>0.9</v>
      </c>
      <c r="P1961" s="58">
        <v>0.9</v>
      </c>
      <c r="Q1961" s="58">
        <v>0.9</v>
      </c>
      <c r="R1961" s="58">
        <v>0.9</v>
      </c>
      <c r="S1961" s="58">
        <v>0.9</v>
      </c>
      <c r="T1961" s="58">
        <v>0.9</v>
      </c>
      <c r="U1961" s="58">
        <v>0.9</v>
      </c>
      <c r="V1961" s="58">
        <v>0.9</v>
      </c>
      <c r="W1961" s="58">
        <v>0.9</v>
      </c>
      <c r="X1961" s="58">
        <v>0.9</v>
      </c>
      <c r="Y1961" s="58">
        <v>0.9</v>
      </c>
      <c r="Z1961" s="58">
        <v>0.6</v>
      </c>
      <c r="AA1961" s="58">
        <v>0.6</v>
      </c>
      <c r="AB1961" s="58">
        <v>0.3</v>
      </c>
      <c r="AC1961" s="58">
        <v>0.3</v>
      </c>
      <c r="AD1961" s="58">
        <v>0.1</v>
      </c>
      <c r="AE1961" s="58">
        <v>0.1</v>
      </c>
      <c r="AF1961" s="58" t="s">
        <v>3304</v>
      </c>
    </row>
    <row r="1962" spans="1:32">
      <c r="A1962" s="58" t="s">
        <v>2758</v>
      </c>
      <c r="B1962" s="58" t="s">
        <v>0</v>
      </c>
      <c r="D1962" s="58" t="s">
        <v>1906</v>
      </c>
      <c r="E1962" s="64">
        <v>41640</v>
      </c>
      <c r="F1962" s="64">
        <v>42004</v>
      </c>
      <c r="G1962" s="58" t="s">
        <v>1903</v>
      </c>
      <c r="H1962" s="58">
        <v>0.05</v>
      </c>
      <c r="I1962" s="58">
        <v>0.05</v>
      </c>
      <c r="J1962" s="58">
        <v>0.05</v>
      </c>
      <c r="K1962" s="58">
        <v>0.05</v>
      </c>
      <c r="L1962" s="58">
        <v>0.05</v>
      </c>
      <c r="M1962" s="58">
        <v>0.05</v>
      </c>
      <c r="N1962" s="58">
        <v>0.05</v>
      </c>
      <c r="O1962" s="58">
        <v>0.05</v>
      </c>
      <c r="P1962" s="58">
        <v>0.1</v>
      </c>
      <c r="Q1962" s="58">
        <v>0.1</v>
      </c>
      <c r="R1962" s="58">
        <v>0.1</v>
      </c>
      <c r="S1962" s="58">
        <v>0.1</v>
      </c>
      <c r="T1962" s="58">
        <v>0.1</v>
      </c>
      <c r="U1962" s="58">
        <v>0.1</v>
      </c>
      <c r="V1962" s="58">
        <v>0.1</v>
      </c>
      <c r="W1962" s="58">
        <v>0.1</v>
      </c>
      <c r="X1962" s="58">
        <v>0.1</v>
      </c>
      <c r="Y1962" s="58">
        <v>0.05</v>
      </c>
      <c r="Z1962" s="58">
        <v>0.05</v>
      </c>
      <c r="AA1962" s="58">
        <v>0.05</v>
      </c>
      <c r="AB1962" s="58">
        <v>0.05</v>
      </c>
      <c r="AC1962" s="58">
        <v>0.05</v>
      </c>
      <c r="AD1962" s="58">
        <v>0.05</v>
      </c>
      <c r="AE1962" s="58">
        <v>0.05</v>
      </c>
      <c r="AF1962" s="58" t="s">
        <v>3304</v>
      </c>
    </row>
    <row r="1963" spans="1:32">
      <c r="A1963" s="58" t="s">
        <v>2758</v>
      </c>
      <c r="B1963" s="58" t="s">
        <v>0</v>
      </c>
      <c r="D1963" s="58" t="s">
        <v>1912</v>
      </c>
      <c r="E1963" s="64">
        <v>41640</v>
      </c>
      <c r="F1963" s="64">
        <v>42004</v>
      </c>
      <c r="G1963" s="58" t="s">
        <v>1903</v>
      </c>
      <c r="H1963" s="58">
        <v>0.1</v>
      </c>
      <c r="I1963" s="58">
        <v>0.1</v>
      </c>
      <c r="J1963" s="58">
        <v>0.1</v>
      </c>
      <c r="K1963" s="58">
        <v>0.1</v>
      </c>
      <c r="L1963" s="58">
        <v>0.1</v>
      </c>
      <c r="M1963" s="58">
        <v>0.1</v>
      </c>
      <c r="N1963" s="58">
        <v>0.1</v>
      </c>
      <c r="O1963" s="58">
        <v>0.3</v>
      </c>
      <c r="P1963" s="58">
        <v>0.3</v>
      </c>
      <c r="Q1963" s="58">
        <v>0.4</v>
      </c>
      <c r="R1963" s="58">
        <v>0.4</v>
      </c>
      <c r="S1963" s="58">
        <v>0.4</v>
      </c>
      <c r="T1963" s="58">
        <v>0.4</v>
      </c>
      <c r="U1963" s="58">
        <v>0.4</v>
      </c>
      <c r="V1963" s="58">
        <v>0.4</v>
      </c>
      <c r="W1963" s="58">
        <v>0.3</v>
      </c>
      <c r="X1963" s="58">
        <v>0.3</v>
      </c>
      <c r="Y1963" s="58">
        <v>0.3</v>
      </c>
      <c r="Z1963" s="58">
        <v>0.3</v>
      </c>
      <c r="AA1963" s="58">
        <v>0.3</v>
      </c>
      <c r="AB1963" s="58">
        <v>0.1</v>
      </c>
      <c r="AC1963" s="58">
        <v>0.1</v>
      </c>
      <c r="AD1963" s="58">
        <v>0.1</v>
      </c>
      <c r="AE1963" s="58">
        <v>0.1</v>
      </c>
      <c r="AF1963" s="58" t="s">
        <v>3304</v>
      </c>
    </row>
    <row r="1964" spans="1:32">
      <c r="A1964" s="58" t="s">
        <v>2758</v>
      </c>
      <c r="B1964" s="58" t="s">
        <v>0</v>
      </c>
      <c r="D1964" s="58" t="s">
        <v>2120</v>
      </c>
      <c r="E1964" s="64">
        <v>41640</v>
      </c>
      <c r="F1964" s="64">
        <v>42004</v>
      </c>
      <c r="G1964" s="58" t="s">
        <v>1903</v>
      </c>
      <c r="H1964" s="58">
        <v>0.1</v>
      </c>
      <c r="I1964" s="58">
        <v>0.1</v>
      </c>
      <c r="J1964" s="58">
        <v>0.1</v>
      </c>
      <c r="K1964" s="58">
        <v>0.1</v>
      </c>
      <c r="L1964" s="58">
        <v>0.3</v>
      </c>
      <c r="M1964" s="58">
        <v>0.3</v>
      </c>
      <c r="N1964" s="58">
        <v>0.6</v>
      </c>
      <c r="O1964" s="58">
        <v>0.9</v>
      </c>
      <c r="P1964" s="58">
        <v>0.9</v>
      </c>
      <c r="Q1964" s="58">
        <v>0.9</v>
      </c>
      <c r="R1964" s="58">
        <v>0.9</v>
      </c>
      <c r="S1964" s="58">
        <v>0.9</v>
      </c>
      <c r="T1964" s="58">
        <v>0.9</v>
      </c>
      <c r="U1964" s="58">
        <v>0.9</v>
      </c>
      <c r="V1964" s="58">
        <v>0.9</v>
      </c>
      <c r="W1964" s="58">
        <v>0.9</v>
      </c>
      <c r="X1964" s="58">
        <v>0.9</v>
      </c>
      <c r="Y1964" s="58">
        <v>0.9</v>
      </c>
      <c r="Z1964" s="58">
        <v>0.6</v>
      </c>
      <c r="AA1964" s="58">
        <v>0.6</v>
      </c>
      <c r="AB1964" s="58">
        <v>0.3</v>
      </c>
      <c r="AC1964" s="58">
        <v>0.3</v>
      </c>
      <c r="AD1964" s="58">
        <v>0.1</v>
      </c>
      <c r="AE1964" s="58">
        <v>0.1</v>
      </c>
      <c r="AF1964" s="58" t="s">
        <v>3304</v>
      </c>
    </row>
    <row r="1965" spans="1:32">
      <c r="A1965" s="58" t="s">
        <v>2759</v>
      </c>
      <c r="B1965" s="58" t="s">
        <v>0</v>
      </c>
      <c r="D1965" s="58" t="s">
        <v>1906</v>
      </c>
      <c r="E1965" s="64">
        <v>41640</v>
      </c>
      <c r="F1965" s="64">
        <v>42004</v>
      </c>
      <c r="G1965" s="58" t="s">
        <v>1903</v>
      </c>
      <c r="H1965" s="58">
        <v>0.05</v>
      </c>
      <c r="I1965" s="58">
        <v>0.05</v>
      </c>
      <c r="J1965" s="58">
        <v>0.05</v>
      </c>
      <c r="K1965" s="58">
        <v>0.05</v>
      </c>
      <c r="L1965" s="58">
        <v>0.05</v>
      </c>
      <c r="M1965" s="58">
        <v>0.05</v>
      </c>
      <c r="N1965" s="58">
        <v>0.05</v>
      </c>
      <c r="O1965" s="58">
        <v>0.05</v>
      </c>
      <c r="P1965" s="58">
        <v>0.1</v>
      </c>
      <c r="Q1965" s="58">
        <v>0.1</v>
      </c>
      <c r="R1965" s="58">
        <v>0.1</v>
      </c>
      <c r="S1965" s="58">
        <v>0.1</v>
      </c>
      <c r="T1965" s="58">
        <v>0.1</v>
      </c>
      <c r="U1965" s="58">
        <v>0.1</v>
      </c>
      <c r="V1965" s="58">
        <v>0.1</v>
      </c>
      <c r="W1965" s="58">
        <v>0.1</v>
      </c>
      <c r="X1965" s="58">
        <v>0.1</v>
      </c>
      <c r="Y1965" s="58">
        <v>0.05</v>
      </c>
      <c r="Z1965" s="58">
        <v>0.05</v>
      </c>
      <c r="AA1965" s="58">
        <v>0.05</v>
      </c>
      <c r="AB1965" s="58">
        <v>0.05</v>
      </c>
      <c r="AC1965" s="58">
        <v>0.05</v>
      </c>
      <c r="AD1965" s="58">
        <v>0.05</v>
      </c>
      <c r="AE1965" s="58">
        <v>0.05</v>
      </c>
      <c r="AF1965" s="58" t="s">
        <v>3304</v>
      </c>
    </row>
    <row r="1966" spans="1:32">
      <c r="A1966" s="58" t="s">
        <v>2759</v>
      </c>
      <c r="B1966" s="58" t="s">
        <v>0</v>
      </c>
      <c r="D1966" s="58" t="s">
        <v>1912</v>
      </c>
      <c r="E1966" s="64">
        <v>41640</v>
      </c>
      <c r="F1966" s="64">
        <v>42004</v>
      </c>
      <c r="G1966" s="58" t="s">
        <v>1903</v>
      </c>
      <c r="H1966" s="58">
        <v>0.1</v>
      </c>
      <c r="I1966" s="58">
        <v>0.1</v>
      </c>
      <c r="J1966" s="58">
        <v>0.1</v>
      </c>
      <c r="K1966" s="58">
        <v>0.1</v>
      </c>
      <c r="L1966" s="58">
        <v>0.1</v>
      </c>
      <c r="M1966" s="58">
        <v>0.1</v>
      </c>
      <c r="N1966" s="58">
        <v>0.1</v>
      </c>
      <c r="O1966" s="58">
        <v>0.3</v>
      </c>
      <c r="P1966" s="58">
        <v>0.3</v>
      </c>
      <c r="Q1966" s="58">
        <v>0.4</v>
      </c>
      <c r="R1966" s="58">
        <v>0.4</v>
      </c>
      <c r="S1966" s="58">
        <v>0.4</v>
      </c>
      <c r="T1966" s="58">
        <v>0.4</v>
      </c>
      <c r="U1966" s="58">
        <v>0.4</v>
      </c>
      <c r="V1966" s="58">
        <v>0.4</v>
      </c>
      <c r="W1966" s="58">
        <v>0.3</v>
      </c>
      <c r="X1966" s="58">
        <v>0.3</v>
      </c>
      <c r="Y1966" s="58">
        <v>0.3</v>
      </c>
      <c r="Z1966" s="58">
        <v>0.3</v>
      </c>
      <c r="AA1966" s="58">
        <v>0.3</v>
      </c>
      <c r="AB1966" s="58">
        <v>0.1</v>
      </c>
      <c r="AC1966" s="58">
        <v>0.1</v>
      </c>
      <c r="AD1966" s="58">
        <v>0.1</v>
      </c>
      <c r="AE1966" s="58">
        <v>0.1</v>
      </c>
      <c r="AF1966" s="58" t="s">
        <v>3304</v>
      </c>
    </row>
    <row r="1967" spans="1:32">
      <c r="A1967" s="58" t="s">
        <v>2759</v>
      </c>
      <c r="B1967" s="58" t="s">
        <v>0</v>
      </c>
      <c r="D1967" s="58" t="s">
        <v>2120</v>
      </c>
      <c r="E1967" s="64">
        <v>41640</v>
      </c>
      <c r="F1967" s="64">
        <v>42004</v>
      </c>
      <c r="G1967" s="58" t="s">
        <v>1903</v>
      </c>
      <c r="H1967" s="58">
        <v>0.1</v>
      </c>
      <c r="I1967" s="58">
        <v>0.1</v>
      </c>
      <c r="J1967" s="58">
        <v>0.1</v>
      </c>
      <c r="K1967" s="58">
        <v>0.1</v>
      </c>
      <c r="L1967" s="58">
        <v>0.3</v>
      </c>
      <c r="M1967" s="58">
        <v>0.3</v>
      </c>
      <c r="N1967" s="58">
        <v>0.6</v>
      </c>
      <c r="O1967" s="58">
        <v>0.9</v>
      </c>
      <c r="P1967" s="58">
        <v>0.9</v>
      </c>
      <c r="Q1967" s="58">
        <v>0.9</v>
      </c>
      <c r="R1967" s="58">
        <v>0.9</v>
      </c>
      <c r="S1967" s="58">
        <v>0.9</v>
      </c>
      <c r="T1967" s="58">
        <v>0.9</v>
      </c>
      <c r="U1967" s="58">
        <v>0.9</v>
      </c>
      <c r="V1967" s="58">
        <v>0.9</v>
      </c>
      <c r="W1967" s="58">
        <v>0.9</v>
      </c>
      <c r="X1967" s="58">
        <v>0.9</v>
      </c>
      <c r="Y1967" s="58">
        <v>0.9</v>
      </c>
      <c r="Z1967" s="58">
        <v>0.6</v>
      </c>
      <c r="AA1967" s="58">
        <v>0.6</v>
      </c>
      <c r="AB1967" s="58">
        <v>0.3</v>
      </c>
      <c r="AC1967" s="58">
        <v>0.3</v>
      </c>
      <c r="AD1967" s="58">
        <v>0.1</v>
      </c>
      <c r="AE1967" s="58">
        <v>0.1</v>
      </c>
      <c r="AF1967" s="58" t="s">
        <v>3304</v>
      </c>
    </row>
    <row r="1968" spans="1:32">
      <c r="A1968" s="58" t="s">
        <v>2760</v>
      </c>
      <c r="B1968" s="58" t="s">
        <v>0</v>
      </c>
      <c r="D1968" s="58" t="s">
        <v>1906</v>
      </c>
      <c r="E1968" s="64">
        <v>41640</v>
      </c>
      <c r="F1968" s="64">
        <v>42004</v>
      </c>
      <c r="G1968" s="58" t="s">
        <v>1903</v>
      </c>
      <c r="H1968" s="58">
        <v>0.05</v>
      </c>
      <c r="I1968" s="58">
        <v>0.05</v>
      </c>
      <c r="J1968" s="58">
        <v>0.05</v>
      </c>
      <c r="K1968" s="58">
        <v>0.05</v>
      </c>
      <c r="L1968" s="58">
        <v>0.05</v>
      </c>
      <c r="M1968" s="58">
        <v>0.05</v>
      </c>
      <c r="N1968" s="58">
        <v>0.05</v>
      </c>
      <c r="O1968" s="58">
        <v>0.05</v>
      </c>
      <c r="P1968" s="58">
        <v>0.1</v>
      </c>
      <c r="Q1968" s="58">
        <v>0.1</v>
      </c>
      <c r="R1968" s="58">
        <v>0.1</v>
      </c>
      <c r="S1968" s="58">
        <v>0.1</v>
      </c>
      <c r="T1968" s="58">
        <v>0.1</v>
      </c>
      <c r="U1968" s="58">
        <v>0.1</v>
      </c>
      <c r="V1968" s="58">
        <v>0.1</v>
      </c>
      <c r="W1968" s="58">
        <v>0.1</v>
      </c>
      <c r="X1968" s="58">
        <v>0.1</v>
      </c>
      <c r="Y1968" s="58">
        <v>0.05</v>
      </c>
      <c r="Z1968" s="58">
        <v>0.05</v>
      </c>
      <c r="AA1968" s="58">
        <v>0.05</v>
      </c>
      <c r="AB1968" s="58">
        <v>0.05</v>
      </c>
      <c r="AC1968" s="58">
        <v>0.05</v>
      </c>
      <c r="AD1968" s="58">
        <v>0.05</v>
      </c>
      <c r="AE1968" s="58">
        <v>0.05</v>
      </c>
      <c r="AF1968" s="58" t="s">
        <v>3304</v>
      </c>
    </row>
    <row r="1969" spans="1:32">
      <c r="A1969" s="58" t="s">
        <v>2760</v>
      </c>
      <c r="B1969" s="58" t="s">
        <v>0</v>
      </c>
      <c r="D1969" s="58" t="s">
        <v>1912</v>
      </c>
      <c r="E1969" s="64">
        <v>41640</v>
      </c>
      <c r="F1969" s="64">
        <v>42004</v>
      </c>
      <c r="G1969" s="58" t="s">
        <v>1903</v>
      </c>
      <c r="H1969" s="58">
        <v>0.1</v>
      </c>
      <c r="I1969" s="58">
        <v>0.1</v>
      </c>
      <c r="J1969" s="58">
        <v>0.1</v>
      </c>
      <c r="K1969" s="58">
        <v>0.1</v>
      </c>
      <c r="L1969" s="58">
        <v>0.1</v>
      </c>
      <c r="M1969" s="58">
        <v>0.1</v>
      </c>
      <c r="N1969" s="58">
        <v>0.1</v>
      </c>
      <c r="O1969" s="58">
        <v>0.3</v>
      </c>
      <c r="P1969" s="58">
        <v>0.3</v>
      </c>
      <c r="Q1969" s="58">
        <v>0.4</v>
      </c>
      <c r="R1969" s="58">
        <v>0.4</v>
      </c>
      <c r="S1969" s="58">
        <v>0.4</v>
      </c>
      <c r="T1969" s="58">
        <v>0.4</v>
      </c>
      <c r="U1969" s="58">
        <v>0.4</v>
      </c>
      <c r="V1969" s="58">
        <v>0.4</v>
      </c>
      <c r="W1969" s="58">
        <v>0.3</v>
      </c>
      <c r="X1969" s="58">
        <v>0.3</v>
      </c>
      <c r="Y1969" s="58">
        <v>0.3</v>
      </c>
      <c r="Z1969" s="58">
        <v>0.3</v>
      </c>
      <c r="AA1969" s="58">
        <v>0.3</v>
      </c>
      <c r="AB1969" s="58">
        <v>0.1</v>
      </c>
      <c r="AC1969" s="58">
        <v>0.1</v>
      </c>
      <c r="AD1969" s="58">
        <v>0.1</v>
      </c>
      <c r="AE1969" s="58">
        <v>0.1</v>
      </c>
      <c r="AF1969" s="58" t="s">
        <v>3304</v>
      </c>
    </row>
    <row r="1970" spans="1:32">
      <c r="A1970" s="58" t="s">
        <v>2760</v>
      </c>
      <c r="B1970" s="58" t="s">
        <v>0</v>
      </c>
      <c r="D1970" s="58" t="s">
        <v>2120</v>
      </c>
      <c r="E1970" s="64">
        <v>41640</v>
      </c>
      <c r="F1970" s="64">
        <v>42004</v>
      </c>
      <c r="G1970" s="58" t="s">
        <v>1903</v>
      </c>
      <c r="H1970" s="58">
        <v>0.1</v>
      </c>
      <c r="I1970" s="58">
        <v>0.1</v>
      </c>
      <c r="J1970" s="58">
        <v>0.1</v>
      </c>
      <c r="K1970" s="58">
        <v>0.1</v>
      </c>
      <c r="L1970" s="58">
        <v>0.3</v>
      </c>
      <c r="M1970" s="58">
        <v>0.3</v>
      </c>
      <c r="N1970" s="58">
        <v>0.6</v>
      </c>
      <c r="O1970" s="58">
        <v>0.9</v>
      </c>
      <c r="P1970" s="58">
        <v>0.9</v>
      </c>
      <c r="Q1970" s="58">
        <v>0.9</v>
      </c>
      <c r="R1970" s="58">
        <v>0.9</v>
      </c>
      <c r="S1970" s="58">
        <v>0.9</v>
      </c>
      <c r="T1970" s="58">
        <v>0.9</v>
      </c>
      <c r="U1970" s="58">
        <v>0.9</v>
      </c>
      <c r="V1970" s="58">
        <v>0.9</v>
      </c>
      <c r="W1970" s="58">
        <v>0.9</v>
      </c>
      <c r="X1970" s="58">
        <v>0.9</v>
      </c>
      <c r="Y1970" s="58">
        <v>0.9</v>
      </c>
      <c r="Z1970" s="58">
        <v>0.6</v>
      </c>
      <c r="AA1970" s="58">
        <v>0.6</v>
      </c>
      <c r="AB1970" s="58">
        <v>0.3</v>
      </c>
      <c r="AC1970" s="58">
        <v>0.3</v>
      </c>
      <c r="AD1970" s="58">
        <v>0.1</v>
      </c>
      <c r="AE1970" s="58">
        <v>0.1</v>
      </c>
      <c r="AF1970" s="58" t="s">
        <v>3304</v>
      </c>
    </row>
    <row r="1971" spans="1:32">
      <c r="A1971" s="58" t="s">
        <v>2761</v>
      </c>
      <c r="B1971" s="58" t="s">
        <v>0</v>
      </c>
      <c r="D1971" s="58" t="s">
        <v>1906</v>
      </c>
      <c r="E1971" s="64">
        <v>41640</v>
      </c>
      <c r="F1971" s="64">
        <v>42004</v>
      </c>
      <c r="G1971" s="58" t="s">
        <v>1903</v>
      </c>
      <c r="H1971" s="58">
        <v>0.05</v>
      </c>
      <c r="I1971" s="58">
        <v>0.05</v>
      </c>
      <c r="J1971" s="58">
        <v>0.05</v>
      </c>
      <c r="K1971" s="58">
        <v>0.05</v>
      </c>
      <c r="L1971" s="58">
        <v>0.05</v>
      </c>
      <c r="M1971" s="58">
        <v>0.05</v>
      </c>
      <c r="N1971" s="58">
        <v>0.05</v>
      </c>
      <c r="O1971" s="58">
        <v>0.05</v>
      </c>
      <c r="P1971" s="58">
        <v>0.1</v>
      </c>
      <c r="Q1971" s="58">
        <v>0.1</v>
      </c>
      <c r="R1971" s="58">
        <v>0.1</v>
      </c>
      <c r="S1971" s="58">
        <v>0.1</v>
      </c>
      <c r="T1971" s="58">
        <v>0.1</v>
      </c>
      <c r="U1971" s="58">
        <v>0.1</v>
      </c>
      <c r="V1971" s="58">
        <v>0.1</v>
      </c>
      <c r="W1971" s="58">
        <v>0.1</v>
      </c>
      <c r="X1971" s="58">
        <v>0.1</v>
      </c>
      <c r="Y1971" s="58">
        <v>0.05</v>
      </c>
      <c r="Z1971" s="58">
        <v>0.05</v>
      </c>
      <c r="AA1971" s="58">
        <v>0.05</v>
      </c>
      <c r="AB1971" s="58">
        <v>0.05</v>
      </c>
      <c r="AC1971" s="58">
        <v>0.05</v>
      </c>
      <c r="AD1971" s="58">
        <v>0.05</v>
      </c>
      <c r="AE1971" s="58">
        <v>0.05</v>
      </c>
      <c r="AF1971" s="58" t="s">
        <v>3304</v>
      </c>
    </row>
    <row r="1972" spans="1:32">
      <c r="A1972" s="58" t="s">
        <v>2761</v>
      </c>
      <c r="B1972" s="58" t="s">
        <v>0</v>
      </c>
      <c r="D1972" s="58" t="s">
        <v>1912</v>
      </c>
      <c r="E1972" s="64">
        <v>41640</v>
      </c>
      <c r="F1972" s="64">
        <v>42004</v>
      </c>
      <c r="G1972" s="58" t="s">
        <v>1903</v>
      </c>
      <c r="H1972" s="58">
        <v>0.1</v>
      </c>
      <c r="I1972" s="58">
        <v>0.1</v>
      </c>
      <c r="J1972" s="58">
        <v>0.1</v>
      </c>
      <c r="K1972" s="58">
        <v>0.1</v>
      </c>
      <c r="L1972" s="58">
        <v>0.1</v>
      </c>
      <c r="M1972" s="58">
        <v>0.1</v>
      </c>
      <c r="N1972" s="58">
        <v>0.1</v>
      </c>
      <c r="O1972" s="58">
        <v>0.3</v>
      </c>
      <c r="P1972" s="58">
        <v>0.3</v>
      </c>
      <c r="Q1972" s="58">
        <v>0.4</v>
      </c>
      <c r="R1972" s="58">
        <v>0.4</v>
      </c>
      <c r="S1972" s="58">
        <v>0.4</v>
      </c>
      <c r="T1972" s="58">
        <v>0.4</v>
      </c>
      <c r="U1972" s="58">
        <v>0.4</v>
      </c>
      <c r="V1972" s="58">
        <v>0.4</v>
      </c>
      <c r="W1972" s="58">
        <v>0.3</v>
      </c>
      <c r="X1972" s="58">
        <v>0.3</v>
      </c>
      <c r="Y1972" s="58">
        <v>0.3</v>
      </c>
      <c r="Z1972" s="58">
        <v>0.3</v>
      </c>
      <c r="AA1972" s="58">
        <v>0.3</v>
      </c>
      <c r="AB1972" s="58">
        <v>0.1</v>
      </c>
      <c r="AC1972" s="58">
        <v>0.1</v>
      </c>
      <c r="AD1972" s="58">
        <v>0.1</v>
      </c>
      <c r="AE1972" s="58">
        <v>0.1</v>
      </c>
      <c r="AF1972" s="58" t="s">
        <v>3304</v>
      </c>
    </row>
    <row r="1973" spans="1:32">
      <c r="A1973" s="58" t="s">
        <v>2761</v>
      </c>
      <c r="B1973" s="58" t="s">
        <v>0</v>
      </c>
      <c r="D1973" s="58" t="s">
        <v>2120</v>
      </c>
      <c r="E1973" s="64">
        <v>41640</v>
      </c>
      <c r="F1973" s="64">
        <v>42004</v>
      </c>
      <c r="G1973" s="58" t="s">
        <v>1903</v>
      </c>
      <c r="H1973" s="58">
        <v>0.1</v>
      </c>
      <c r="I1973" s="58">
        <v>0.1</v>
      </c>
      <c r="J1973" s="58">
        <v>0.1</v>
      </c>
      <c r="K1973" s="58">
        <v>0.1</v>
      </c>
      <c r="L1973" s="58">
        <v>0.3</v>
      </c>
      <c r="M1973" s="58">
        <v>0.3</v>
      </c>
      <c r="N1973" s="58">
        <v>0.6</v>
      </c>
      <c r="O1973" s="58">
        <v>0.9</v>
      </c>
      <c r="P1973" s="58">
        <v>0.9</v>
      </c>
      <c r="Q1973" s="58">
        <v>0.9</v>
      </c>
      <c r="R1973" s="58">
        <v>0.9</v>
      </c>
      <c r="S1973" s="58">
        <v>0.9</v>
      </c>
      <c r="T1973" s="58">
        <v>0.9</v>
      </c>
      <c r="U1973" s="58">
        <v>0.9</v>
      </c>
      <c r="V1973" s="58">
        <v>0.9</v>
      </c>
      <c r="W1973" s="58">
        <v>0.9</v>
      </c>
      <c r="X1973" s="58">
        <v>0.9</v>
      </c>
      <c r="Y1973" s="58">
        <v>0.9</v>
      </c>
      <c r="Z1973" s="58">
        <v>0.6</v>
      </c>
      <c r="AA1973" s="58">
        <v>0.6</v>
      </c>
      <c r="AB1973" s="58">
        <v>0.3</v>
      </c>
      <c r="AC1973" s="58">
        <v>0.3</v>
      </c>
      <c r="AD1973" s="58">
        <v>0.1</v>
      </c>
      <c r="AE1973" s="58">
        <v>0.1</v>
      </c>
      <c r="AF1973" s="58" t="s">
        <v>3304</v>
      </c>
    </row>
    <row r="1974" spans="1:32">
      <c r="A1974" s="58" t="s">
        <v>2762</v>
      </c>
      <c r="B1974" s="58" t="s">
        <v>0</v>
      </c>
      <c r="D1974" s="58" t="s">
        <v>1906</v>
      </c>
      <c r="E1974" s="64">
        <v>41640</v>
      </c>
      <c r="F1974" s="64">
        <v>42004</v>
      </c>
      <c r="G1974" s="58" t="s">
        <v>1903</v>
      </c>
      <c r="H1974" s="58">
        <v>0.05</v>
      </c>
      <c r="I1974" s="58">
        <v>0.05</v>
      </c>
      <c r="J1974" s="58">
        <v>0.05</v>
      </c>
      <c r="K1974" s="58">
        <v>0.05</v>
      </c>
      <c r="L1974" s="58">
        <v>0.05</v>
      </c>
      <c r="M1974" s="58">
        <v>0.05</v>
      </c>
      <c r="N1974" s="58">
        <v>0.05</v>
      </c>
      <c r="O1974" s="58">
        <v>0.05</v>
      </c>
      <c r="P1974" s="58">
        <v>0.1</v>
      </c>
      <c r="Q1974" s="58">
        <v>0.1</v>
      </c>
      <c r="R1974" s="58">
        <v>0.1</v>
      </c>
      <c r="S1974" s="58">
        <v>0.1</v>
      </c>
      <c r="T1974" s="58">
        <v>0.1</v>
      </c>
      <c r="U1974" s="58">
        <v>0.1</v>
      </c>
      <c r="V1974" s="58">
        <v>0.1</v>
      </c>
      <c r="W1974" s="58">
        <v>0.1</v>
      </c>
      <c r="X1974" s="58">
        <v>0.1</v>
      </c>
      <c r="Y1974" s="58">
        <v>0.05</v>
      </c>
      <c r="Z1974" s="58">
        <v>0.05</v>
      </c>
      <c r="AA1974" s="58">
        <v>0.05</v>
      </c>
      <c r="AB1974" s="58">
        <v>0.05</v>
      </c>
      <c r="AC1974" s="58">
        <v>0.05</v>
      </c>
      <c r="AD1974" s="58">
        <v>0.05</v>
      </c>
      <c r="AE1974" s="58">
        <v>0.05</v>
      </c>
      <c r="AF1974" s="58" t="s">
        <v>3304</v>
      </c>
    </row>
    <row r="1975" spans="1:32">
      <c r="A1975" s="58" t="s">
        <v>2762</v>
      </c>
      <c r="B1975" s="58" t="s">
        <v>0</v>
      </c>
      <c r="D1975" s="58" t="s">
        <v>1912</v>
      </c>
      <c r="E1975" s="64">
        <v>41640</v>
      </c>
      <c r="F1975" s="64">
        <v>42004</v>
      </c>
      <c r="G1975" s="58" t="s">
        <v>1903</v>
      </c>
      <c r="H1975" s="58">
        <v>0.1</v>
      </c>
      <c r="I1975" s="58">
        <v>0.1</v>
      </c>
      <c r="J1975" s="58">
        <v>0.1</v>
      </c>
      <c r="K1975" s="58">
        <v>0.1</v>
      </c>
      <c r="L1975" s="58">
        <v>0.1</v>
      </c>
      <c r="M1975" s="58">
        <v>0.1</v>
      </c>
      <c r="N1975" s="58">
        <v>0.1</v>
      </c>
      <c r="O1975" s="58">
        <v>0.3</v>
      </c>
      <c r="P1975" s="58">
        <v>0.3</v>
      </c>
      <c r="Q1975" s="58">
        <v>0.4</v>
      </c>
      <c r="R1975" s="58">
        <v>0.4</v>
      </c>
      <c r="S1975" s="58">
        <v>0.4</v>
      </c>
      <c r="T1975" s="58">
        <v>0.4</v>
      </c>
      <c r="U1975" s="58">
        <v>0.4</v>
      </c>
      <c r="V1975" s="58">
        <v>0.4</v>
      </c>
      <c r="W1975" s="58">
        <v>0.3</v>
      </c>
      <c r="X1975" s="58">
        <v>0.3</v>
      </c>
      <c r="Y1975" s="58">
        <v>0.3</v>
      </c>
      <c r="Z1975" s="58">
        <v>0.3</v>
      </c>
      <c r="AA1975" s="58">
        <v>0.3</v>
      </c>
      <c r="AB1975" s="58">
        <v>0.1</v>
      </c>
      <c r="AC1975" s="58">
        <v>0.1</v>
      </c>
      <c r="AD1975" s="58">
        <v>0.1</v>
      </c>
      <c r="AE1975" s="58">
        <v>0.1</v>
      </c>
      <c r="AF1975" s="58" t="s">
        <v>3304</v>
      </c>
    </row>
    <row r="1976" spans="1:32">
      <c r="A1976" s="58" t="s">
        <v>2762</v>
      </c>
      <c r="B1976" s="58" t="s">
        <v>0</v>
      </c>
      <c r="D1976" s="58" t="s">
        <v>2120</v>
      </c>
      <c r="E1976" s="64">
        <v>41640</v>
      </c>
      <c r="F1976" s="64">
        <v>42004</v>
      </c>
      <c r="G1976" s="58" t="s">
        <v>1903</v>
      </c>
      <c r="H1976" s="58">
        <v>0.1</v>
      </c>
      <c r="I1976" s="58">
        <v>0.1</v>
      </c>
      <c r="J1976" s="58">
        <v>0.1</v>
      </c>
      <c r="K1976" s="58">
        <v>0.1</v>
      </c>
      <c r="L1976" s="58">
        <v>0.3</v>
      </c>
      <c r="M1976" s="58">
        <v>0.3</v>
      </c>
      <c r="N1976" s="58">
        <v>0.6</v>
      </c>
      <c r="O1976" s="58">
        <v>0.9</v>
      </c>
      <c r="P1976" s="58">
        <v>0.9</v>
      </c>
      <c r="Q1976" s="58">
        <v>0.9</v>
      </c>
      <c r="R1976" s="58">
        <v>0.9</v>
      </c>
      <c r="S1976" s="58">
        <v>0.9</v>
      </c>
      <c r="T1976" s="58">
        <v>0.9</v>
      </c>
      <c r="U1976" s="58">
        <v>0.9</v>
      </c>
      <c r="V1976" s="58">
        <v>0.9</v>
      </c>
      <c r="W1976" s="58">
        <v>0.9</v>
      </c>
      <c r="X1976" s="58">
        <v>0.9</v>
      </c>
      <c r="Y1976" s="58">
        <v>0.9</v>
      </c>
      <c r="Z1976" s="58">
        <v>0.6</v>
      </c>
      <c r="AA1976" s="58">
        <v>0.6</v>
      </c>
      <c r="AB1976" s="58">
        <v>0.3</v>
      </c>
      <c r="AC1976" s="58">
        <v>0.3</v>
      </c>
      <c r="AD1976" s="58">
        <v>0.1</v>
      </c>
      <c r="AE1976" s="58">
        <v>0.1</v>
      </c>
      <c r="AF1976" s="58" t="s">
        <v>3304</v>
      </c>
    </row>
    <row r="1977" spans="1:32">
      <c r="A1977" s="58" t="s">
        <v>2763</v>
      </c>
      <c r="B1977" s="58" t="s">
        <v>2114</v>
      </c>
      <c r="D1977" s="58" t="s">
        <v>1906</v>
      </c>
      <c r="E1977" s="64">
        <v>41640</v>
      </c>
      <c r="F1977" s="64">
        <v>42004</v>
      </c>
      <c r="G1977" s="58" t="s">
        <v>1898</v>
      </c>
      <c r="H1977" s="58">
        <v>0</v>
      </c>
      <c r="I1977" s="58"/>
      <c r="J1977" s="58"/>
      <c r="K1977" s="58"/>
      <c r="L1977" s="58"/>
      <c r="M1977" s="58"/>
      <c r="N1977" s="58"/>
      <c r="O1977" s="58"/>
      <c r="P1977" s="58"/>
      <c r="Q1977" s="58"/>
      <c r="R1977" s="58"/>
      <c r="S1977" s="58"/>
      <c r="T1977" s="58"/>
      <c r="U1977" s="58"/>
      <c r="V1977" s="58"/>
      <c r="W1977" s="58"/>
      <c r="X1977" s="58"/>
      <c r="Y1977" s="58"/>
      <c r="Z1977" s="58"/>
      <c r="AA1977" s="58"/>
      <c r="AB1977" s="58"/>
      <c r="AC1977" s="58"/>
      <c r="AD1977" s="58"/>
      <c r="AE1977" s="58"/>
      <c r="AF1977" s="58" t="s">
        <v>3304</v>
      </c>
    </row>
    <row r="1978" spans="1:32">
      <c r="A1978" s="58" t="s">
        <v>2763</v>
      </c>
      <c r="B1978" s="58" t="s">
        <v>2114</v>
      </c>
      <c r="D1978" s="58" t="s">
        <v>2115</v>
      </c>
      <c r="E1978" s="64">
        <v>41640</v>
      </c>
      <c r="F1978" s="64">
        <v>42004</v>
      </c>
      <c r="G1978" s="58" t="s">
        <v>1903</v>
      </c>
      <c r="H1978" s="58">
        <v>0</v>
      </c>
      <c r="I1978" s="58">
        <v>0</v>
      </c>
      <c r="J1978" s="58">
        <v>0</v>
      </c>
      <c r="K1978" s="58">
        <v>0</v>
      </c>
      <c r="L1978" s="58">
        <v>0</v>
      </c>
      <c r="M1978" s="58">
        <v>0</v>
      </c>
      <c r="N1978" s="58">
        <v>0.25</v>
      </c>
      <c r="O1978" s="58">
        <v>0.25</v>
      </c>
      <c r="P1978" s="58">
        <v>0.25</v>
      </c>
      <c r="Q1978" s="58">
        <v>0.25</v>
      </c>
      <c r="R1978" s="58">
        <v>0.25</v>
      </c>
      <c r="S1978" s="58">
        <v>0.25</v>
      </c>
      <c r="T1978" s="58">
        <v>0.25</v>
      </c>
      <c r="U1978" s="58">
        <v>0.25</v>
      </c>
      <c r="V1978" s="58">
        <v>0.25</v>
      </c>
      <c r="W1978" s="58">
        <v>0.25</v>
      </c>
      <c r="X1978" s="58">
        <v>0.25</v>
      </c>
      <c r="Y1978" s="58">
        <v>0.25</v>
      </c>
      <c r="Z1978" s="58">
        <v>0</v>
      </c>
      <c r="AA1978" s="58">
        <v>0</v>
      </c>
      <c r="AB1978" s="58">
        <v>0</v>
      </c>
      <c r="AC1978" s="58">
        <v>0</v>
      </c>
      <c r="AD1978" s="58">
        <v>0</v>
      </c>
      <c r="AE1978" s="58">
        <v>0</v>
      </c>
      <c r="AF1978" s="58" t="s">
        <v>3304</v>
      </c>
    </row>
    <row r="1979" spans="1:32">
      <c r="A1979" s="58" t="s">
        <v>2764</v>
      </c>
      <c r="B1979" s="58" t="s">
        <v>2114</v>
      </c>
      <c r="D1979" s="58" t="s">
        <v>1906</v>
      </c>
      <c r="E1979" s="64">
        <v>41640</v>
      </c>
      <c r="F1979" s="64">
        <v>42004</v>
      </c>
      <c r="G1979" s="58" t="s">
        <v>1898</v>
      </c>
      <c r="H1979" s="58">
        <v>0</v>
      </c>
      <c r="I1979" s="58"/>
      <c r="J1979" s="58"/>
      <c r="K1979" s="58"/>
      <c r="L1979" s="58"/>
      <c r="M1979" s="58"/>
      <c r="N1979" s="58"/>
      <c r="O1979" s="58"/>
      <c r="P1979" s="58"/>
      <c r="Q1979" s="58"/>
      <c r="R1979" s="58"/>
      <c r="S1979" s="58"/>
      <c r="T1979" s="58"/>
      <c r="U1979" s="58"/>
      <c r="V1979" s="58"/>
      <c r="W1979" s="58"/>
      <c r="X1979" s="58"/>
      <c r="Y1979" s="58"/>
      <c r="Z1979" s="58"/>
      <c r="AA1979" s="58"/>
      <c r="AB1979" s="58"/>
      <c r="AC1979" s="58"/>
      <c r="AD1979" s="58"/>
      <c r="AE1979" s="58"/>
      <c r="AF1979" s="58" t="s">
        <v>3304</v>
      </c>
    </row>
    <row r="1980" spans="1:32">
      <c r="A1980" s="58" t="s">
        <v>2764</v>
      </c>
      <c r="B1980" s="58" t="s">
        <v>2114</v>
      </c>
      <c r="D1980" s="58" t="s">
        <v>2115</v>
      </c>
      <c r="E1980" s="64">
        <v>41640</v>
      </c>
      <c r="F1980" s="64">
        <v>42004</v>
      </c>
      <c r="G1980" s="58" t="s">
        <v>1903</v>
      </c>
      <c r="H1980" s="58">
        <v>0</v>
      </c>
      <c r="I1980" s="58">
        <v>0</v>
      </c>
      <c r="J1980" s="58">
        <v>0</v>
      </c>
      <c r="K1980" s="58">
        <v>0</v>
      </c>
      <c r="L1980" s="58">
        <v>0</v>
      </c>
      <c r="M1980" s="58">
        <v>0</v>
      </c>
      <c r="N1980" s="58">
        <v>1</v>
      </c>
      <c r="O1980" s="58">
        <v>1</v>
      </c>
      <c r="P1980" s="58">
        <v>1</v>
      </c>
      <c r="Q1980" s="58">
        <v>1</v>
      </c>
      <c r="R1980" s="58">
        <v>1</v>
      </c>
      <c r="S1980" s="58">
        <v>1</v>
      </c>
      <c r="T1980" s="58">
        <v>1</v>
      </c>
      <c r="U1980" s="58">
        <v>1</v>
      </c>
      <c r="V1980" s="58">
        <v>1</v>
      </c>
      <c r="W1980" s="58">
        <v>1</v>
      </c>
      <c r="X1980" s="58">
        <v>1</v>
      </c>
      <c r="Y1980" s="58">
        <v>1</v>
      </c>
      <c r="Z1980" s="58">
        <v>0</v>
      </c>
      <c r="AA1980" s="58">
        <v>0</v>
      </c>
      <c r="AB1980" s="58">
        <v>0</v>
      </c>
      <c r="AC1980" s="58">
        <v>0</v>
      </c>
      <c r="AD1980" s="58">
        <v>0</v>
      </c>
      <c r="AE1980" s="58">
        <v>0</v>
      </c>
      <c r="AF1980" s="58" t="s">
        <v>3304</v>
      </c>
    </row>
    <row r="1981" spans="1:32">
      <c r="A1981" s="58" t="s">
        <v>2765</v>
      </c>
      <c r="B1981" s="58" t="s">
        <v>2</v>
      </c>
      <c r="D1981" s="58" t="s">
        <v>1906</v>
      </c>
      <c r="E1981" s="64">
        <v>41640</v>
      </c>
      <c r="F1981" s="64">
        <v>42004</v>
      </c>
      <c r="G1981" s="58" t="s">
        <v>1903</v>
      </c>
      <c r="H1981" s="58">
        <v>0</v>
      </c>
      <c r="I1981" s="58">
        <v>0</v>
      </c>
      <c r="J1981" s="58">
        <v>0</v>
      </c>
      <c r="K1981" s="58">
        <v>0</v>
      </c>
      <c r="L1981" s="58">
        <v>0</v>
      </c>
      <c r="M1981" s="58">
        <v>0</v>
      </c>
      <c r="N1981" s="58">
        <v>0</v>
      </c>
      <c r="O1981" s="58">
        <v>0</v>
      </c>
      <c r="P1981" s="58">
        <v>0.05</v>
      </c>
      <c r="Q1981" s="58">
        <v>0.05</v>
      </c>
      <c r="R1981" s="58">
        <v>0.05</v>
      </c>
      <c r="S1981" s="58">
        <v>0.05</v>
      </c>
      <c r="T1981" s="58">
        <v>0.05</v>
      </c>
      <c r="U1981" s="58">
        <v>0.05</v>
      </c>
      <c r="V1981" s="58">
        <v>0.05</v>
      </c>
      <c r="W1981" s="58">
        <v>0.05</v>
      </c>
      <c r="X1981" s="58">
        <v>0.05</v>
      </c>
      <c r="Y1981" s="58">
        <v>0</v>
      </c>
      <c r="Z1981" s="58">
        <v>0</v>
      </c>
      <c r="AA1981" s="58">
        <v>0</v>
      </c>
      <c r="AB1981" s="58">
        <v>0</v>
      </c>
      <c r="AC1981" s="58">
        <v>0</v>
      </c>
      <c r="AD1981" s="58">
        <v>0</v>
      </c>
      <c r="AE1981" s="58">
        <v>0</v>
      </c>
      <c r="AF1981" s="58" t="s">
        <v>3304</v>
      </c>
    </row>
    <row r="1982" spans="1:32">
      <c r="A1982" s="58" t="s">
        <v>2765</v>
      </c>
      <c r="B1982" s="58" t="s">
        <v>2</v>
      </c>
      <c r="D1982" s="58" t="s">
        <v>1912</v>
      </c>
      <c r="E1982" s="64">
        <v>41640</v>
      </c>
      <c r="F1982" s="64">
        <v>42004</v>
      </c>
      <c r="G1982" s="58" t="s">
        <v>1903</v>
      </c>
      <c r="H1982" s="58">
        <v>0.05</v>
      </c>
      <c r="I1982" s="58">
        <v>0.05</v>
      </c>
      <c r="J1982" s="58">
        <v>0.05</v>
      </c>
      <c r="K1982" s="58">
        <v>0.05</v>
      </c>
      <c r="L1982" s="58">
        <v>0.05</v>
      </c>
      <c r="M1982" s="58">
        <v>0.05</v>
      </c>
      <c r="N1982" s="58">
        <v>0.05</v>
      </c>
      <c r="O1982" s="58">
        <v>0.2</v>
      </c>
      <c r="P1982" s="58">
        <v>0.2</v>
      </c>
      <c r="Q1982" s="58">
        <v>0.3</v>
      </c>
      <c r="R1982" s="58">
        <v>0.3</v>
      </c>
      <c r="S1982" s="58">
        <v>0.3</v>
      </c>
      <c r="T1982" s="58">
        <v>0.3</v>
      </c>
      <c r="U1982" s="58">
        <v>0.3</v>
      </c>
      <c r="V1982" s="58">
        <v>0.3</v>
      </c>
      <c r="W1982" s="58">
        <v>0.2</v>
      </c>
      <c r="X1982" s="58">
        <v>0.2</v>
      </c>
      <c r="Y1982" s="58">
        <v>0.2</v>
      </c>
      <c r="Z1982" s="58">
        <v>0.2</v>
      </c>
      <c r="AA1982" s="58">
        <v>0.2</v>
      </c>
      <c r="AB1982" s="58">
        <v>0.05</v>
      </c>
      <c r="AC1982" s="58">
        <v>0.05</v>
      </c>
      <c r="AD1982" s="58">
        <v>0.05</v>
      </c>
      <c r="AE1982" s="58">
        <v>0.05</v>
      </c>
      <c r="AF1982" s="58" t="s">
        <v>3304</v>
      </c>
    </row>
    <row r="1983" spans="1:32">
      <c r="A1983" s="58" t="s">
        <v>2765</v>
      </c>
      <c r="B1983" s="58" t="s">
        <v>2</v>
      </c>
      <c r="D1983" s="58" t="s">
        <v>2120</v>
      </c>
      <c r="E1983" s="64">
        <v>41640</v>
      </c>
      <c r="F1983" s="64">
        <v>42004</v>
      </c>
      <c r="G1983" s="58" t="s">
        <v>1903</v>
      </c>
      <c r="H1983" s="58">
        <v>0.05</v>
      </c>
      <c r="I1983" s="58">
        <v>0.05</v>
      </c>
      <c r="J1983" s="58">
        <v>0.05</v>
      </c>
      <c r="K1983" s="58">
        <v>0.05</v>
      </c>
      <c r="L1983" s="58">
        <v>0.2</v>
      </c>
      <c r="M1983" s="58">
        <v>0.2</v>
      </c>
      <c r="N1983" s="58">
        <v>0.5</v>
      </c>
      <c r="O1983" s="58">
        <v>0.9</v>
      </c>
      <c r="P1983" s="58">
        <v>0.9</v>
      </c>
      <c r="Q1983" s="58">
        <v>0.9</v>
      </c>
      <c r="R1983" s="58">
        <v>0.9</v>
      </c>
      <c r="S1983" s="58">
        <v>0.9</v>
      </c>
      <c r="T1983" s="58">
        <v>0.9</v>
      </c>
      <c r="U1983" s="58">
        <v>0.9</v>
      </c>
      <c r="V1983" s="58">
        <v>0.9</v>
      </c>
      <c r="W1983" s="58">
        <v>0.9</v>
      </c>
      <c r="X1983" s="58">
        <v>0.9</v>
      </c>
      <c r="Y1983" s="58">
        <v>0.9</v>
      </c>
      <c r="Z1983" s="58">
        <v>0.5</v>
      </c>
      <c r="AA1983" s="58">
        <v>0.5</v>
      </c>
      <c r="AB1983" s="58">
        <v>0.2</v>
      </c>
      <c r="AC1983" s="58">
        <v>0.2</v>
      </c>
      <c r="AD1983" s="58">
        <v>0.05</v>
      </c>
      <c r="AE1983" s="58">
        <v>0.05</v>
      </c>
      <c r="AF1983" s="58" t="s">
        <v>3304</v>
      </c>
    </row>
    <row r="1984" spans="1:32">
      <c r="A1984" s="58" t="s">
        <v>2766</v>
      </c>
      <c r="B1984" s="58" t="s">
        <v>1910</v>
      </c>
      <c r="D1984" s="58" t="s">
        <v>1906</v>
      </c>
      <c r="E1984" s="64">
        <v>41640</v>
      </c>
      <c r="F1984" s="64">
        <v>42004</v>
      </c>
      <c r="G1984" s="58" t="s">
        <v>1903</v>
      </c>
      <c r="H1984" s="58">
        <v>0</v>
      </c>
      <c r="I1984" s="58">
        <v>0</v>
      </c>
      <c r="J1984" s="58">
        <v>0</v>
      </c>
      <c r="K1984" s="58">
        <v>0</v>
      </c>
      <c r="L1984" s="58">
        <v>0</v>
      </c>
      <c r="M1984" s="58">
        <v>0</v>
      </c>
      <c r="N1984" s="58">
        <v>0</v>
      </c>
      <c r="O1984" s="58">
        <v>0</v>
      </c>
      <c r="P1984" s="58">
        <v>0.01</v>
      </c>
      <c r="Q1984" s="58">
        <v>0.01</v>
      </c>
      <c r="R1984" s="58">
        <v>0.01</v>
      </c>
      <c r="S1984" s="58">
        <v>0.01</v>
      </c>
      <c r="T1984" s="58">
        <v>0.01</v>
      </c>
      <c r="U1984" s="58">
        <v>0.01</v>
      </c>
      <c r="V1984" s="58">
        <v>0.01</v>
      </c>
      <c r="W1984" s="58">
        <v>0.01</v>
      </c>
      <c r="X1984" s="58">
        <v>0.01</v>
      </c>
      <c r="Y1984" s="58">
        <v>0</v>
      </c>
      <c r="Z1984" s="58">
        <v>0</v>
      </c>
      <c r="AA1984" s="58">
        <v>0</v>
      </c>
      <c r="AB1984" s="58">
        <v>0</v>
      </c>
      <c r="AC1984" s="58">
        <v>0</v>
      </c>
      <c r="AD1984" s="58">
        <v>0</v>
      </c>
      <c r="AE1984" s="58">
        <v>0</v>
      </c>
      <c r="AF1984" s="58" t="s">
        <v>3304</v>
      </c>
    </row>
    <row r="1985" spans="1:32">
      <c r="A1985" s="58" t="s">
        <v>2766</v>
      </c>
      <c r="B1985" s="58" t="s">
        <v>1910</v>
      </c>
      <c r="D1985" s="58" t="s">
        <v>1912</v>
      </c>
      <c r="E1985" s="64">
        <v>41640</v>
      </c>
      <c r="F1985" s="64">
        <v>42004</v>
      </c>
      <c r="G1985" s="58" t="s">
        <v>1903</v>
      </c>
      <c r="H1985" s="58">
        <v>0.01</v>
      </c>
      <c r="I1985" s="58">
        <v>0.01</v>
      </c>
      <c r="J1985" s="58">
        <v>0.01</v>
      </c>
      <c r="K1985" s="58">
        <v>0.01</v>
      </c>
      <c r="L1985" s="58">
        <v>0.01</v>
      </c>
      <c r="M1985" s="58">
        <v>0.01</v>
      </c>
      <c r="N1985" s="58">
        <v>0.01</v>
      </c>
      <c r="O1985" s="58">
        <v>0.01</v>
      </c>
      <c r="P1985" s="58">
        <v>0.2</v>
      </c>
      <c r="Q1985" s="58">
        <v>0.28000000000000003</v>
      </c>
      <c r="R1985" s="58">
        <v>0.3</v>
      </c>
      <c r="S1985" s="58">
        <v>0.3</v>
      </c>
      <c r="T1985" s="58">
        <v>0.24</v>
      </c>
      <c r="U1985" s="58">
        <v>0.24</v>
      </c>
      <c r="V1985" s="58">
        <v>0.23</v>
      </c>
      <c r="W1985" s="58">
        <v>0.23</v>
      </c>
      <c r="X1985" s="58">
        <v>0.23</v>
      </c>
      <c r="Y1985" s="58">
        <v>0.1</v>
      </c>
      <c r="Z1985" s="58">
        <v>0.01</v>
      </c>
      <c r="AA1985" s="58">
        <v>0.01</v>
      </c>
      <c r="AB1985" s="58">
        <v>0.01</v>
      </c>
      <c r="AC1985" s="58">
        <v>0.01</v>
      </c>
      <c r="AD1985" s="58">
        <v>0.01</v>
      </c>
      <c r="AE1985" s="58">
        <v>0.01</v>
      </c>
      <c r="AF1985" s="58" t="s">
        <v>3304</v>
      </c>
    </row>
    <row r="1986" spans="1:32">
      <c r="A1986" s="58" t="s">
        <v>2766</v>
      </c>
      <c r="B1986" s="58" t="s">
        <v>1910</v>
      </c>
      <c r="D1986" s="58" t="s">
        <v>2120</v>
      </c>
      <c r="E1986" s="64">
        <v>41640</v>
      </c>
      <c r="F1986" s="64">
        <v>42004</v>
      </c>
      <c r="G1986" s="58" t="s">
        <v>1903</v>
      </c>
      <c r="H1986" s="58">
        <v>0.01</v>
      </c>
      <c r="I1986" s="58">
        <v>0.01</v>
      </c>
      <c r="J1986" s="58">
        <v>0.01</v>
      </c>
      <c r="K1986" s="58">
        <v>0.01</v>
      </c>
      <c r="L1986" s="58">
        <v>0.01</v>
      </c>
      <c r="M1986" s="58">
        <v>0.01</v>
      </c>
      <c r="N1986" s="58">
        <v>0.01</v>
      </c>
      <c r="O1986" s="58">
        <v>0.17</v>
      </c>
      <c r="P1986" s="58">
        <v>0.57999999999999996</v>
      </c>
      <c r="Q1986" s="58">
        <v>0.66</v>
      </c>
      <c r="R1986" s="58">
        <v>0.78</v>
      </c>
      <c r="S1986" s="58">
        <v>0.82</v>
      </c>
      <c r="T1986" s="58">
        <v>0.71</v>
      </c>
      <c r="U1986" s="58">
        <v>0.82</v>
      </c>
      <c r="V1986" s="58">
        <v>0.78</v>
      </c>
      <c r="W1986" s="58">
        <v>0.74</v>
      </c>
      <c r="X1986" s="58">
        <v>0.63</v>
      </c>
      <c r="Y1986" s="58">
        <v>0.41</v>
      </c>
      <c r="Z1986" s="58">
        <v>0.18</v>
      </c>
      <c r="AA1986" s="58">
        <v>0.18</v>
      </c>
      <c r="AB1986" s="58">
        <v>0.18</v>
      </c>
      <c r="AC1986" s="58">
        <v>0.1</v>
      </c>
      <c r="AD1986" s="58">
        <v>0.01</v>
      </c>
      <c r="AE1986" s="58">
        <v>0.01</v>
      </c>
      <c r="AF1986" s="58" t="s">
        <v>3304</v>
      </c>
    </row>
    <row r="1987" spans="1:32">
      <c r="A1987" s="58" t="s">
        <v>2767</v>
      </c>
      <c r="B1987" s="58" t="s">
        <v>1896</v>
      </c>
      <c r="C1987" s="58" t="s">
        <v>1914</v>
      </c>
      <c r="D1987" s="58" t="s">
        <v>1897</v>
      </c>
      <c r="E1987" s="64">
        <v>41640</v>
      </c>
      <c r="F1987" s="64">
        <v>42004</v>
      </c>
      <c r="G1987" s="58" t="s">
        <v>1898</v>
      </c>
      <c r="H1987" s="58">
        <v>11.1</v>
      </c>
      <c r="I1987" s="58"/>
      <c r="J1987" s="58"/>
      <c r="K1987" s="58"/>
      <c r="L1987" s="58"/>
      <c r="M1987" s="58"/>
      <c r="N1987" s="58"/>
      <c r="O1987" s="58"/>
      <c r="P1987" s="58"/>
      <c r="Q1987" s="58"/>
      <c r="R1987" s="58"/>
      <c r="S1987" s="58"/>
      <c r="T1987" s="58"/>
      <c r="U1987" s="58"/>
      <c r="V1987" s="58"/>
      <c r="W1987" s="58"/>
      <c r="X1987" s="58"/>
      <c r="Y1987" s="58"/>
      <c r="Z1987" s="58"/>
      <c r="AA1987" s="58"/>
      <c r="AB1987" s="58"/>
      <c r="AC1987" s="58"/>
      <c r="AD1987" s="58"/>
      <c r="AE1987" s="58"/>
      <c r="AF1987" s="58" t="s">
        <v>3304</v>
      </c>
    </row>
    <row r="1988" spans="1:32">
      <c r="A1988" s="58" t="s">
        <v>2768</v>
      </c>
      <c r="B1988" s="58" t="s">
        <v>1913</v>
      </c>
      <c r="C1988" s="58" t="s">
        <v>1914</v>
      </c>
      <c r="D1988" s="58" t="s">
        <v>1906</v>
      </c>
      <c r="E1988" s="64">
        <v>41640</v>
      </c>
      <c r="F1988" s="64">
        <v>42004</v>
      </c>
      <c r="G1988" s="58" t="s">
        <v>1898</v>
      </c>
      <c r="H1988" s="58">
        <v>25</v>
      </c>
      <c r="I1988" s="58"/>
      <c r="J1988" s="58"/>
      <c r="K1988" s="58"/>
      <c r="L1988" s="58"/>
      <c r="M1988" s="58"/>
      <c r="N1988" s="58"/>
      <c r="O1988" s="58"/>
      <c r="P1988" s="58"/>
      <c r="Q1988" s="58"/>
      <c r="R1988" s="58"/>
      <c r="S1988" s="58"/>
      <c r="T1988" s="58"/>
      <c r="U1988" s="58"/>
      <c r="V1988" s="58"/>
      <c r="W1988" s="58"/>
      <c r="X1988" s="58"/>
      <c r="Y1988" s="58"/>
      <c r="Z1988" s="58"/>
      <c r="AA1988" s="58"/>
      <c r="AB1988" s="58"/>
      <c r="AC1988" s="58"/>
      <c r="AD1988" s="58"/>
      <c r="AE1988" s="58"/>
      <c r="AF1988" s="58" t="s">
        <v>3304</v>
      </c>
    </row>
    <row r="1989" spans="1:32">
      <c r="A1989" s="58" t="s">
        <v>2768</v>
      </c>
      <c r="B1989" s="58" t="s">
        <v>1913</v>
      </c>
      <c r="C1989" s="58" t="s">
        <v>1914</v>
      </c>
      <c r="D1989" s="58" t="s">
        <v>1904</v>
      </c>
      <c r="E1989" s="64">
        <v>41640</v>
      </c>
      <c r="F1989" s="64">
        <v>42004</v>
      </c>
      <c r="G1989" s="58" t="s">
        <v>1903</v>
      </c>
      <c r="H1989" s="58">
        <v>25</v>
      </c>
      <c r="I1989" s="58">
        <v>25</v>
      </c>
      <c r="J1989" s="58">
        <v>25</v>
      </c>
      <c r="K1989" s="58">
        <v>25</v>
      </c>
      <c r="L1989" s="58">
        <v>25</v>
      </c>
      <c r="M1989" s="58">
        <v>25</v>
      </c>
      <c r="N1989" s="58">
        <v>25</v>
      </c>
      <c r="O1989" s="58">
        <v>22.2</v>
      </c>
      <c r="P1989" s="58">
        <v>22.2</v>
      </c>
      <c r="Q1989" s="58">
        <v>22.2</v>
      </c>
      <c r="R1989" s="58">
        <v>22.2</v>
      </c>
      <c r="S1989" s="58">
        <v>22.2</v>
      </c>
      <c r="T1989" s="58">
        <v>22.2</v>
      </c>
      <c r="U1989" s="58">
        <v>22.2</v>
      </c>
      <c r="V1989" s="58">
        <v>22.2</v>
      </c>
      <c r="W1989" s="58">
        <v>25</v>
      </c>
      <c r="X1989" s="58">
        <v>25</v>
      </c>
      <c r="Y1989" s="58">
        <v>25</v>
      </c>
      <c r="Z1989" s="58">
        <v>25</v>
      </c>
      <c r="AA1989" s="58">
        <v>25</v>
      </c>
      <c r="AB1989" s="58">
        <v>25</v>
      </c>
      <c r="AC1989" s="58">
        <v>25</v>
      </c>
      <c r="AD1989" s="58">
        <v>25</v>
      </c>
      <c r="AE1989" s="58">
        <v>25</v>
      </c>
      <c r="AF1989" s="58" t="s">
        <v>3304</v>
      </c>
    </row>
    <row r="1990" spans="1:32">
      <c r="A1990" s="58" t="s">
        <v>2768</v>
      </c>
      <c r="B1990" s="58" t="s">
        <v>1913</v>
      </c>
      <c r="C1990" s="58" t="s">
        <v>1914</v>
      </c>
      <c r="D1990" s="58" t="s">
        <v>2120</v>
      </c>
      <c r="E1990" s="64">
        <v>41640</v>
      </c>
      <c r="F1990" s="64">
        <v>42004</v>
      </c>
      <c r="G1990" s="58" t="s">
        <v>1903</v>
      </c>
      <c r="H1990" s="58">
        <v>25</v>
      </c>
      <c r="I1990" s="58">
        <v>25</v>
      </c>
      <c r="J1990" s="58">
        <v>25</v>
      </c>
      <c r="K1990" s="58">
        <v>25</v>
      </c>
      <c r="L1990" s="58">
        <v>25</v>
      </c>
      <c r="M1990" s="58">
        <v>22.2</v>
      </c>
      <c r="N1990" s="58">
        <v>22.2</v>
      </c>
      <c r="O1990" s="58">
        <v>22.2</v>
      </c>
      <c r="P1990" s="58">
        <v>22.2</v>
      </c>
      <c r="Q1990" s="58">
        <v>22.2</v>
      </c>
      <c r="R1990" s="58">
        <v>22.2</v>
      </c>
      <c r="S1990" s="58">
        <v>22.2</v>
      </c>
      <c r="T1990" s="58">
        <v>22.2</v>
      </c>
      <c r="U1990" s="58">
        <v>22.2</v>
      </c>
      <c r="V1990" s="58">
        <v>22.2</v>
      </c>
      <c r="W1990" s="58">
        <v>22.2</v>
      </c>
      <c r="X1990" s="58">
        <v>22.2</v>
      </c>
      <c r="Y1990" s="58">
        <v>22.2</v>
      </c>
      <c r="Z1990" s="58">
        <v>25</v>
      </c>
      <c r="AA1990" s="58">
        <v>25</v>
      </c>
      <c r="AB1990" s="58">
        <v>25</v>
      </c>
      <c r="AC1990" s="58">
        <v>25</v>
      </c>
      <c r="AD1990" s="58">
        <v>25</v>
      </c>
      <c r="AE1990" s="58">
        <v>25</v>
      </c>
      <c r="AF1990" s="58" t="s">
        <v>3304</v>
      </c>
    </row>
    <row r="1991" spans="1:32">
      <c r="A1991" s="58" t="s">
        <v>2769</v>
      </c>
      <c r="B1991" s="58" t="s">
        <v>1913</v>
      </c>
      <c r="C1991" s="58" t="s">
        <v>1914</v>
      </c>
      <c r="D1991" s="58" t="s">
        <v>2335</v>
      </c>
      <c r="E1991" s="64">
        <v>41640</v>
      </c>
      <c r="F1991" s="64">
        <v>42004</v>
      </c>
      <c r="G1991" s="58" t="s">
        <v>1898</v>
      </c>
      <c r="H1991" s="58">
        <v>22.2</v>
      </c>
      <c r="I1991" s="58"/>
      <c r="J1991" s="58"/>
      <c r="K1991" s="58"/>
      <c r="L1991" s="58"/>
      <c r="M1991" s="58"/>
      <c r="N1991" s="58"/>
      <c r="O1991" s="58"/>
      <c r="P1991" s="58"/>
      <c r="Q1991" s="58"/>
      <c r="R1991" s="58"/>
      <c r="S1991" s="58"/>
      <c r="T1991" s="58"/>
      <c r="U1991" s="58"/>
      <c r="V1991" s="58"/>
      <c r="W1991" s="58"/>
      <c r="X1991" s="58"/>
      <c r="Y1991" s="58"/>
      <c r="Z1991" s="58"/>
      <c r="AA1991" s="58"/>
      <c r="AB1991" s="58"/>
      <c r="AC1991" s="58"/>
      <c r="AD1991" s="58"/>
      <c r="AE1991" s="58"/>
      <c r="AF1991" s="58" t="s">
        <v>3304</v>
      </c>
    </row>
    <row r="1992" spans="1:32">
      <c r="A1992" s="58" t="s">
        <v>2769</v>
      </c>
      <c r="B1992" s="58" t="s">
        <v>1913</v>
      </c>
      <c r="C1992" s="58" t="s">
        <v>1914</v>
      </c>
      <c r="D1992" s="58" t="s">
        <v>1904</v>
      </c>
      <c r="E1992" s="64">
        <v>41640</v>
      </c>
      <c r="F1992" s="64">
        <v>42004</v>
      </c>
      <c r="G1992" s="58" t="s">
        <v>1903</v>
      </c>
      <c r="H1992" s="58">
        <v>25</v>
      </c>
      <c r="I1992" s="58">
        <v>25</v>
      </c>
      <c r="J1992" s="58">
        <v>25</v>
      </c>
      <c r="K1992" s="58">
        <v>25</v>
      </c>
      <c r="L1992" s="58">
        <v>25</v>
      </c>
      <c r="M1992" s="58">
        <v>25</v>
      </c>
      <c r="N1992" s="58">
        <v>25</v>
      </c>
      <c r="O1992" s="58">
        <v>22.2</v>
      </c>
      <c r="P1992" s="58">
        <v>22.2</v>
      </c>
      <c r="Q1992" s="58">
        <v>22.2</v>
      </c>
      <c r="R1992" s="58">
        <v>22.2</v>
      </c>
      <c r="S1992" s="58">
        <v>22.2</v>
      </c>
      <c r="T1992" s="58">
        <v>22.2</v>
      </c>
      <c r="U1992" s="58">
        <v>22.2</v>
      </c>
      <c r="V1992" s="58">
        <v>22.2</v>
      </c>
      <c r="W1992" s="58">
        <v>25</v>
      </c>
      <c r="X1992" s="58">
        <v>25</v>
      </c>
      <c r="Y1992" s="58">
        <v>25</v>
      </c>
      <c r="Z1992" s="58">
        <v>25</v>
      </c>
      <c r="AA1992" s="58">
        <v>25</v>
      </c>
      <c r="AB1992" s="58">
        <v>25</v>
      </c>
      <c r="AC1992" s="58">
        <v>25</v>
      </c>
      <c r="AD1992" s="58">
        <v>25</v>
      </c>
      <c r="AE1992" s="58">
        <v>25</v>
      </c>
      <c r="AF1992" s="58" t="s">
        <v>3304</v>
      </c>
    </row>
    <row r="1993" spans="1:32">
      <c r="A1993" s="58" t="s">
        <v>2769</v>
      </c>
      <c r="B1993" s="58" t="s">
        <v>1913</v>
      </c>
      <c r="C1993" s="58" t="s">
        <v>1914</v>
      </c>
      <c r="D1993" s="58" t="s">
        <v>1905</v>
      </c>
      <c r="E1993" s="64">
        <v>41640</v>
      </c>
      <c r="F1993" s="64">
        <v>42004</v>
      </c>
      <c r="G1993" s="58" t="s">
        <v>1903</v>
      </c>
      <c r="H1993" s="58">
        <v>25</v>
      </c>
      <c r="I1993" s="58">
        <v>25</v>
      </c>
      <c r="J1993" s="58">
        <v>25</v>
      </c>
      <c r="K1993" s="58">
        <v>25</v>
      </c>
      <c r="L1993" s="58">
        <v>25</v>
      </c>
      <c r="M1993" s="58">
        <v>22.2</v>
      </c>
      <c r="N1993" s="58">
        <v>22.2</v>
      </c>
      <c r="O1993" s="58">
        <v>22.2</v>
      </c>
      <c r="P1993" s="58">
        <v>22.2</v>
      </c>
      <c r="Q1993" s="58">
        <v>22.2</v>
      </c>
      <c r="R1993" s="58">
        <v>22.2</v>
      </c>
      <c r="S1993" s="58">
        <v>22.2</v>
      </c>
      <c r="T1993" s="58">
        <v>22.2</v>
      </c>
      <c r="U1993" s="58">
        <v>22.2</v>
      </c>
      <c r="V1993" s="58">
        <v>22.2</v>
      </c>
      <c r="W1993" s="58">
        <v>22.2</v>
      </c>
      <c r="X1993" s="58">
        <v>22.2</v>
      </c>
      <c r="Y1993" s="58">
        <v>22.2</v>
      </c>
      <c r="Z1993" s="58">
        <v>25</v>
      </c>
      <c r="AA1993" s="58">
        <v>25</v>
      </c>
      <c r="AB1993" s="58">
        <v>25</v>
      </c>
      <c r="AC1993" s="58">
        <v>25</v>
      </c>
      <c r="AD1993" s="58">
        <v>25</v>
      </c>
      <c r="AE1993" s="58">
        <v>25</v>
      </c>
      <c r="AF1993" s="58" t="s">
        <v>3304</v>
      </c>
    </row>
    <row r="1994" spans="1:32">
      <c r="A1994" s="58" t="s">
        <v>2770</v>
      </c>
      <c r="B1994" s="58" t="s">
        <v>1913</v>
      </c>
      <c r="C1994" s="58" t="s">
        <v>1914</v>
      </c>
      <c r="D1994" s="58" t="s">
        <v>1906</v>
      </c>
      <c r="E1994" s="64">
        <v>41640</v>
      </c>
      <c r="F1994" s="64">
        <v>42004</v>
      </c>
      <c r="G1994" s="58" t="s">
        <v>1898</v>
      </c>
      <c r="H1994" s="58">
        <v>25</v>
      </c>
      <c r="I1994" s="58"/>
      <c r="J1994" s="58"/>
      <c r="K1994" s="58"/>
      <c r="L1994" s="58"/>
      <c r="M1994" s="58"/>
      <c r="N1994" s="58"/>
      <c r="O1994" s="58"/>
      <c r="P1994" s="58"/>
      <c r="Q1994" s="58"/>
      <c r="R1994" s="58"/>
      <c r="S1994" s="58"/>
      <c r="T1994" s="58"/>
      <c r="U1994" s="58"/>
      <c r="V1994" s="58"/>
      <c r="W1994" s="58"/>
      <c r="X1994" s="58"/>
      <c r="Y1994" s="58"/>
      <c r="Z1994" s="58"/>
      <c r="AA1994" s="58"/>
      <c r="AB1994" s="58"/>
      <c r="AC1994" s="58"/>
      <c r="AD1994" s="58"/>
      <c r="AE1994" s="58"/>
      <c r="AF1994" s="58" t="s">
        <v>3304</v>
      </c>
    </row>
    <row r="1995" spans="1:32">
      <c r="A1995" s="58" t="s">
        <v>2770</v>
      </c>
      <c r="B1995" s="58" t="s">
        <v>1913</v>
      </c>
      <c r="C1995" s="58" t="s">
        <v>1914</v>
      </c>
      <c r="D1995" s="58" t="s">
        <v>1904</v>
      </c>
      <c r="E1995" s="64">
        <v>41640</v>
      </c>
      <c r="F1995" s="64">
        <v>42004</v>
      </c>
      <c r="G1995" s="58" t="s">
        <v>1903</v>
      </c>
      <c r="H1995" s="58">
        <v>25</v>
      </c>
      <c r="I1995" s="58">
        <v>25</v>
      </c>
      <c r="J1995" s="58">
        <v>25</v>
      </c>
      <c r="K1995" s="58">
        <v>25</v>
      </c>
      <c r="L1995" s="58">
        <v>25</v>
      </c>
      <c r="M1995" s="58">
        <v>25</v>
      </c>
      <c r="N1995" s="58">
        <v>25</v>
      </c>
      <c r="O1995" s="58">
        <v>22.2</v>
      </c>
      <c r="P1995" s="58">
        <v>22.2</v>
      </c>
      <c r="Q1995" s="58">
        <v>22.2</v>
      </c>
      <c r="R1995" s="58">
        <v>22.2</v>
      </c>
      <c r="S1995" s="58">
        <v>22.2</v>
      </c>
      <c r="T1995" s="58">
        <v>22.2</v>
      </c>
      <c r="U1995" s="58">
        <v>22.2</v>
      </c>
      <c r="V1995" s="58">
        <v>22.2</v>
      </c>
      <c r="W1995" s="58">
        <v>25</v>
      </c>
      <c r="X1995" s="58">
        <v>25</v>
      </c>
      <c r="Y1995" s="58">
        <v>25</v>
      </c>
      <c r="Z1995" s="58">
        <v>25</v>
      </c>
      <c r="AA1995" s="58">
        <v>25</v>
      </c>
      <c r="AB1995" s="58">
        <v>25</v>
      </c>
      <c r="AC1995" s="58">
        <v>25</v>
      </c>
      <c r="AD1995" s="58">
        <v>25</v>
      </c>
      <c r="AE1995" s="58">
        <v>25</v>
      </c>
      <c r="AF1995" s="58" t="s">
        <v>3304</v>
      </c>
    </row>
    <row r="1996" spans="1:32">
      <c r="A1996" s="58" t="s">
        <v>2770</v>
      </c>
      <c r="B1996" s="58" t="s">
        <v>1913</v>
      </c>
      <c r="C1996" s="58" t="s">
        <v>1914</v>
      </c>
      <c r="D1996" s="58" t="s">
        <v>1905</v>
      </c>
      <c r="E1996" s="64">
        <v>41640</v>
      </c>
      <c r="F1996" s="64">
        <v>42004</v>
      </c>
      <c r="G1996" s="58" t="s">
        <v>1903</v>
      </c>
      <c r="H1996" s="58">
        <v>25</v>
      </c>
      <c r="I1996" s="58">
        <v>25</v>
      </c>
      <c r="J1996" s="58">
        <v>25</v>
      </c>
      <c r="K1996" s="58">
        <v>25</v>
      </c>
      <c r="L1996" s="58">
        <v>25</v>
      </c>
      <c r="M1996" s="58">
        <v>22.2</v>
      </c>
      <c r="N1996" s="58">
        <v>22.2</v>
      </c>
      <c r="O1996" s="58">
        <v>22.2</v>
      </c>
      <c r="P1996" s="58">
        <v>22.2</v>
      </c>
      <c r="Q1996" s="58">
        <v>22.2</v>
      </c>
      <c r="R1996" s="58">
        <v>22.2</v>
      </c>
      <c r="S1996" s="58">
        <v>22.2</v>
      </c>
      <c r="T1996" s="58">
        <v>22.2</v>
      </c>
      <c r="U1996" s="58">
        <v>22.2</v>
      </c>
      <c r="V1996" s="58">
        <v>22.2</v>
      </c>
      <c r="W1996" s="58">
        <v>22.2</v>
      </c>
      <c r="X1996" s="58">
        <v>22.2</v>
      </c>
      <c r="Y1996" s="58">
        <v>22.2</v>
      </c>
      <c r="Z1996" s="58">
        <v>25</v>
      </c>
      <c r="AA1996" s="58">
        <v>25</v>
      </c>
      <c r="AB1996" s="58">
        <v>25</v>
      </c>
      <c r="AC1996" s="58">
        <v>25</v>
      </c>
      <c r="AD1996" s="58">
        <v>25</v>
      </c>
      <c r="AE1996" s="58">
        <v>25</v>
      </c>
      <c r="AF1996" s="58" t="s">
        <v>3304</v>
      </c>
    </row>
    <row r="1997" spans="1:32">
      <c r="A1997" s="58" t="s">
        <v>2770</v>
      </c>
      <c r="B1997" s="58" t="s">
        <v>1913</v>
      </c>
      <c r="C1997" s="58" t="s">
        <v>1914</v>
      </c>
      <c r="D1997" s="58" t="s">
        <v>1966</v>
      </c>
      <c r="E1997" s="64">
        <v>41640</v>
      </c>
      <c r="F1997" s="64">
        <v>42004</v>
      </c>
      <c r="G1997" s="58" t="s">
        <v>1903</v>
      </c>
      <c r="H1997" s="58">
        <v>25</v>
      </c>
      <c r="I1997" s="58">
        <v>25</v>
      </c>
      <c r="J1997" s="58">
        <v>25</v>
      </c>
      <c r="K1997" s="58">
        <v>25</v>
      </c>
      <c r="L1997" s="58">
        <v>25</v>
      </c>
      <c r="M1997" s="58">
        <v>23.9</v>
      </c>
      <c r="N1997" s="58">
        <v>23.3</v>
      </c>
      <c r="O1997" s="58">
        <v>22.2</v>
      </c>
      <c r="P1997" s="58">
        <v>22.2</v>
      </c>
      <c r="Q1997" s="58">
        <v>22.2</v>
      </c>
      <c r="R1997" s="58">
        <v>22.2</v>
      </c>
      <c r="S1997" s="58">
        <v>22.2</v>
      </c>
      <c r="T1997" s="58">
        <v>22.2</v>
      </c>
      <c r="U1997" s="58">
        <v>22.2</v>
      </c>
      <c r="V1997" s="58">
        <v>22.2</v>
      </c>
      <c r="W1997" s="58">
        <v>22.2</v>
      </c>
      <c r="X1997" s="58">
        <v>22.2</v>
      </c>
      <c r="Y1997" s="58">
        <v>22.2</v>
      </c>
      <c r="Z1997" s="58">
        <v>25</v>
      </c>
      <c r="AA1997" s="58">
        <v>25</v>
      </c>
      <c r="AB1997" s="58">
        <v>25</v>
      </c>
      <c r="AC1997" s="58">
        <v>25</v>
      </c>
      <c r="AD1997" s="58">
        <v>25</v>
      </c>
      <c r="AE1997" s="58">
        <v>25</v>
      </c>
      <c r="AF1997" s="58" t="s">
        <v>3304</v>
      </c>
    </row>
    <row r="1998" spans="1:32">
      <c r="A1998" s="58" t="s">
        <v>2771</v>
      </c>
      <c r="B1998" s="58" t="s">
        <v>1913</v>
      </c>
      <c r="C1998" s="58" t="s">
        <v>1914</v>
      </c>
      <c r="D1998" s="58" t="s">
        <v>1906</v>
      </c>
      <c r="E1998" s="64">
        <v>41640</v>
      </c>
      <c r="F1998" s="64">
        <v>42004</v>
      </c>
      <c r="G1998" s="58" t="s">
        <v>1898</v>
      </c>
      <c r="H1998" s="58">
        <v>25</v>
      </c>
      <c r="I1998" s="58"/>
      <c r="J1998" s="58"/>
      <c r="K1998" s="58"/>
      <c r="L1998" s="58"/>
      <c r="M1998" s="58"/>
      <c r="N1998" s="58"/>
      <c r="O1998" s="58"/>
      <c r="P1998" s="58"/>
      <c r="Q1998" s="58"/>
      <c r="R1998" s="58"/>
      <c r="S1998" s="58"/>
      <c r="T1998" s="58"/>
      <c r="U1998" s="58"/>
      <c r="V1998" s="58"/>
      <c r="W1998" s="58"/>
      <c r="X1998" s="58"/>
      <c r="Y1998" s="58"/>
      <c r="Z1998" s="58"/>
      <c r="AA1998" s="58"/>
      <c r="AB1998" s="58"/>
      <c r="AC1998" s="58"/>
      <c r="AD1998" s="58"/>
      <c r="AE1998" s="58"/>
      <c r="AF1998" s="58" t="s">
        <v>3304</v>
      </c>
    </row>
    <row r="1999" spans="1:32">
      <c r="A1999" s="58" t="s">
        <v>2771</v>
      </c>
      <c r="B1999" s="58" t="s">
        <v>1913</v>
      </c>
      <c r="C1999" s="58" t="s">
        <v>1914</v>
      </c>
      <c r="D1999" s="58" t="s">
        <v>1904</v>
      </c>
      <c r="E1999" s="64">
        <v>41640</v>
      </c>
      <c r="F1999" s="64">
        <v>42004</v>
      </c>
      <c r="G1999" s="58" t="s">
        <v>1903</v>
      </c>
      <c r="H1999" s="58">
        <v>25</v>
      </c>
      <c r="I1999" s="58">
        <v>25</v>
      </c>
      <c r="J1999" s="58">
        <v>25</v>
      </c>
      <c r="K1999" s="58">
        <v>25</v>
      </c>
      <c r="L1999" s="58">
        <v>25</v>
      </c>
      <c r="M1999" s="58">
        <v>25</v>
      </c>
      <c r="N1999" s="58">
        <v>25</v>
      </c>
      <c r="O1999" s="58">
        <v>22.2</v>
      </c>
      <c r="P1999" s="58">
        <v>22.2</v>
      </c>
      <c r="Q1999" s="58">
        <v>22.2</v>
      </c>
      <c r="R1999" s="58">
        <v>22.2</v>
      </c>
      <c r="S1999" s="58">
        <v>22.2</v>
      </c>
      <c r="T1999" s="58">
        <v>22.2</v>
      </c>
      <c r="U1999" s="58">
        <v>22.2</v>
      </c>
      <c r="V1999" s="58">
        <v>22.2</v>
      </c>
      <c r="W1999" s="58">
        <v>25</v>
      </c>
      <c r="X1999" s="58">
        <v>25</v>
      </c>
      <c r="Y1999" s="58">
        <v>25</v>
      </c>
      <c r="Z1999" s="58">
        <v>25</v>
      </c>
      <c r="AA1999" s="58">
        <v>25</v>
      </c>
      <c r="AB1999" s="58">
        <v>25</v>
      </c>
      <c r="AC1999" s="58">
        <v>25</v>
      </c>
      <c r="AD1999" s="58">
        <v>25</v>
      </c>
      <c r="AE1999" s="58">
        <v>25</v>
      </c>
      <c r="AF1999" s="58" t="s">
        <v>3304</v>
      </c>
    </row>
    <row r="2000" spans="1:32">
      <c r="A2000" s="58" t="s">
        <v>2771</v>
      </c>
      <c r="B2000" s="58" t="s">
        <v>1913</v>
      </c>
      <c r="C2000" s="58" t="s">
        <v>1914</v>
      </c>
      <c r="D2000" s="58" t="s">
        <v>1905</v>
      </c>
      <c r="E2000" s="64">
        <v>41640</v>
      </c>
      <c r="F2000" s="64">
        <v>42004</v>
      </c>
      <c r="G2000" s="58" t="s">
        <v>1903</v>
      </c>
      <c r="H2000" s="58">
        <v>25</v>
      </c>
      <c r="I2000" s="58">
        <v>25</v>
      </c>
      <c r="J2000" s="58">
        <v>25</v>
      </c>
      <c r="K2000" s="58">
        <v>25</v>
      </c>
      <c r="L2000" s="58">
        <v>25</v>
      </c>
      <c r="M2000" s="58">
        <v>22.2</v>
      </c>
      <c r="N2000" s="58">
        <v>22.2</v>
      </c>
      <c r="O2000" s="58">
        <v>22.2</v>
      </c>
      <c r="P2000" s="58">
        <v>22.2</v>
      </c>
      <c r="Q2000" s="58">
        <v>22.2</v>
      </c>
      <c r="R2000" s="58">
        <v>22.2</v>
      </c>
      <c r="S2000" s="58">
        <v>22.2</v>
      </c>
      <c r="T2000" s="58">
        <v>22.2</v>
      </c>
      <c r="U2000" s="58">
        <v>22.2</v>
      </c>
      <c r="V2000" s="58">
        <v>22.2</v>
      </c>
      <c r="W2000" s="58">
        <v>22.2</v>
      </c>
      <c r="X2000" s="58">
        <v>22.2</v>
      </c>
      <c r="Y2000" s="58">
        <v>22.2</v>
      </c>
      <c r="Z2000" s="58">
        <v>25</v>
      </c>
      <c r="AA2000" s="58">
        <v>25</v>
      </c>
      <c r="AB2000" s="58">
        <v>25</v>
      </c>
      <c r="AC2000" s="58">
        <v>25</v>
      </c>
      <c r="AD2000" s="58">
        <v>25</v>
      </c>
      <c r="AE2000" s="58">
        <v>25</v>
      </c>
      <c r="AF2000" s="58" t="s">
        <v>3304</v>
      </c>
    </row>
    <row r="2001" spans="1:32">
      <c r="A2001" s="58" t="s">
        <v>2771</v>
      </c>
      <c r="B2001" s="58" t="s">
        <v>1913</v>
      </c>
      <c r="C2001" s="58" t="s">
        <v>1914</v>
      </c>
      <c r="D2001" s="58" t="s">
        <v>1966</v>
      </c>
      <c r="E2001" s="64">
        <v>41640</v>
      </c>
      <c r="F2001" s="64">
        <v>42004</v>
      </c>
      <c r="G2001" s="58" t="s">
        <v>1903</v>
      </c>
      <c r="H2001" s="58">
        <v>25</v>
      </c>
      <c r="I2001" s="58">
        <v>25</v>
      </c>
      <c r="J2001" s="58">
        <v>25</v>
      </c>
      <c r="K2001" s="58">
        <v>25</v>
      </c>
      <c r="L2001" s="58">
        <v>25</v>
      </c>
      <c r="M2001" s="58">
        <v>23.9</v>
      </c>
      <c r="N2001" s="58">
        <v>23.3</v>
      </c>
      <c r="O2001" s="58">
        <v>22.2</v>
      </c>
      <c r="P2001" s="58">
        <v>22.2</v>
      </c>
      <c r="Q2001" s="58">
        <v>22.2</v>
      </c>
      <c r="R2001" s="58">
        <v>22.2</v>
      </c>
      <c r="S2001" s="58">
        <v>22.2</v>
      </c>
      <c r="T2001" s="58">
        <v>22.2</v>
      </c>
      <c r="U2001" s="58">
        <v>22.2</v>
      </c>
      <c r="V2001" s="58">
        <v>22.2</v>
      </c>
      <c r="W2001" s="58">
        <v>22.2</v>
      </c>
      <c r="X2001" s="58">
        <v>22.2</v>
      </c>
      <c r="Y2001" s="58">
        <v>22.2</v>
      </c>
      <c r="Z2001" s="58">
        <v>25</v>
      </c>
      <c r="AA2001" s="58">
        <v>25</v>
      </c>
      <c r="AB2001" s="58">
        <v>25</v>
      </c>
      <c r="AC2001" s="58">
        <v>25</v>
      </c>
      <c r="AD2001" s="58">
        <v>25</v>
      </c>
      <c r="AE2001" s="58">
        <v>25</v>
      </c>
      <c r="AF2001" s="58" t="s">
        <v>3304</v>
      </c>
    </row>
    <row r="2002" spans="1:32">
      <c r="A2002" s="58" t="s">
        <v>2772</v>
      </c>
      <c r="B2002" s="58" t="s">
        <v>1916</v>
      </c>
      <c r="C2002" s="58" t="s">
        <v>1900</v>
      </c>
      <c r="D2002" s="58" t="s">
        <v>1911</v>
      </c>
      <c r="E2002" s="64">
        <v>41640</v>
      </c>
      <c r="F2002" s="64">
        <v>42004</v>
      </c>
      <c r="G2002" s="58" t="s">
        <v>1898</v>
      </c>
      <c r="H2002" s="58">
        <v>0.5</v>
      </c>
      <c r="I2002" s="58"/>
      <c r="J2002" s="58"/>
      <c r="K2002" s="58"/>
      <c r="L2002" s="58"/>
      <c r="M2002" s="58"/>
      <c r="N2002" s="58"/>
      <c r="O2002" s="58"/>
      <c r="P2002" s="58"/>
      <c r="Q2002" s="58"/>
      <c r="R2002" s="58"/>
      <c r="S2002" s="58"/>
      <c r="T2002" s="58"/>
      <c r="U2002" s="58"/>
      <c r="V2002" s="58"/>
      <c r="W2002" s="58"/>
      <c r="X2002" s="58"/>
      <c r="Y2002" s="58"/>
      <c r="Z2002" s="58"/>
      <c r="AA2002" s="58"/>
      <c r="AB2002" s="58"/>
      <c r="AC2002" s="58"/>
      <c r="AD2002" s="58"/>
      <c r="AE2002" s="58"/>
      <c r="AF2002" s="58" t="s">
        <v>3304</v>
      </c>
    </row>
    <row r="2003" spans="1:32">
      <c r="A2003" s="58" t="s">
        <v>2772</v>
      </c>
      <c r="B2003" s="58" t="s">
        <v>1916</v>
      </c>
      <c r="C2003" s="58" t="s">
        <v>1900</v>
      </c>
      <c r="D2003" s="58" t="s">
        <v>1904</v>
      </c>
      <c r="E2003" s="64">
        <v>41640</v>
      </c>
      <c r="F2003" s="64">
        <v>42004</v>
      </c>
      <c r="G2003" s="58" t="s">
        <v>1898</v>
      </c>
      <c r="H2003" s="58">
        <v>1</v>
      </c>
      <c r="I2003" s="58"/>
      <c r="J2003" s="58"/>
      <c r="K2003" s="58"/>
      <c r="L2003" s="58"/>
      <c r="M2003" s="58"/>
      <c r="N2003" s="58"/>
      <c r="O2003" s="58"/>
      <c r="P2003" s="58"/>
      <c r="Q2003" s="58"/>
      <c r="R2003" s="58"/>
      <c r="S2003" s="58"/>
      <c r="T2003" s="58"/>
      <c r="U2003" s="58"/>
      <c r="V2003" s="58"/>
      <c r="W2003" s="58"/>
      <c r="X2003" s="58"/>
      <c r="Y2003" s="58"/>
      <c r="Z2003" s="58"/>
      <c r="AA2003" s="58"/>
      <c r="AB2003" s="58"/>
      <c r="AC2003" s="58"/>
      <c r="AD2003" s="58"/>
      <c r="AE2003" s="58"/>
      <c r="AF2003" s="58" t="s">
        <v>3304</v>
      </c>
    </row>
    <row r="2004" spans="1:32">
      <c r="A2004" s="58" t="s">
        <v>2772</v>
      </c>
      <c r="B2004" s="58" t="s">
        <v>1916</v>
      </c>
      <c r="C2004" s="58" t="s">
        <v>1900</v>
      </c>
      <c r="D2004" s="58" t="s">
        <v>1918</v>
      </c>
      <c r="E2004" s="64">
        <v>41913</v>
      </c>
      <c r="F2004" s="64">
        <v>42004</v>
      </c>
      <c r="G2004" s="58" t="s">
        <v>1898</v>
      </c>
      <c r="H2004" s="58">
        <v>1</v>
      </c>
      <c r="I2004" s="58"/>
      <c r="J2004" s="58"/>
      <c r="K2004" s="58"/>
      <c r="L2004" s="58"/>
      <c r="M2004" s="58"/>
      <c r="N2004" s="58"/>
      <c r="O2004" s="58"/>
      <c r="P2004" s="58"/>
      <c r="Q2004" s="58"/>
      <c r="R2004" s="58"/>
      <c r="S2004" s="58"/>
      <c r="T2004" s="58"/>
      <c r="U2004" s="58"/>
      <c r="V2004" s="58"/>
      <c r="W2004" s="58"/>
      <c r="X2004" s="58"/>
      <c r="Y2004" s="58"/>
      <c r="Z2004" s="58"/>
      <c r="AA2004" s="58"/>
      <c r="AB2004" s="58"/>
      <c r="AC2004" s="58"/>
      <c r="AD2004" s="58"/>
      <c r="AE2004" s="58"/>
      <c r="AF2004" s="58" t="s">
        <v>3304</v>
      </c>
    </row>
    <row r="2005" spans="1:32">
      <c r="A2005" s="58" t="s">
        <v>2772</v>
      </c>
      <c r="B2005" s="58" t="s">
        <v>1916</v>
      </c>
      <c r="C2005" s="58" t="s">
        <v>1900</v>
      </c>
      <c r="D2005" s="58" t="s">
        <v>1918</v>
      </c>
      <c r="E2005" s="64">
        <v>41640</v>
      </c>
      <c r="F2005" s="64">
        <v>41759</v>
      </c>
      <c r="G2005" s="58" t="s">
        <v>1898</v>
      </c>
      <c r="H2005" s="58">
        <v>1</v>
      </c>
      <c r="I2005" s="58"/>
      <c r="J2005" s="58"/>
      <c r="K2005" s="58"/>
      <c r="L2005" s="58"/>
      <c r="M2005" s="58"/>
      <c r="N2005" s="58"/>
      <c r="O2005" s="58"/>
      <c r="P2005" s="58"/>
      <c r="Q2005" s="58"/>
      <c r="R2005" s="58"/>
      <c r="S2005" s="58"/>
      <c r="T2005" s="58"/>
      <c r="U2005" s="58"/>
      <c r="V2005" s="58"/>
      <c r="W2005" s="58"/>
      <c r="X2005" s="58"/>
      <c r="Y2005" s="58"/>
      <c r="Z2005" s="58"/>
      <c r="AA2005" s="58"/>
      <c r="AB2005" s="58"/>
      <c r="AC2005" s="58"/>
      <c r="AD2005" s="58"/>
      <c r="AE2005" s="58"/>
      <c r="AF2005" s="58" t="s">
        <v>3304</v>
      </c>
    </row>
    <row r="2006" spans="1:32">
      <c r="A2006" s="58" t="s">
        <v>2773</v>
      </c>
      <c r="B2006" s="58" t="s">
        <v>1896</v>
      </c>
      <c r="D2006" s="58" t="s">
        <v>1897</v>
      </c>
      <c r="E2006" s="64">
        <v>41640</v>
      </c>
      <c r="F2006" s="64">
        <v>42004</v>
      </c>
      <c r="G2006" s="58" t="s">
        <v>1898</v>
      </c>
      <c r="H2006" s="58">
        <v>1</v>
      </c>
      <c r="I2006" s="58"/>
      <c r="J2006" s="58"/>
      <c r="K2006" s="58"/>
      <c r="L2006" s="58"/>
      <c r="M2006" s="58"/>
      <c r="N2006" s="58"/>
      <c r="O2006" s="58"/>
      <c r="P2006" s="58"/>
      <c r="Q2006" s="58"/>
      <c r="R2006" s="58"/>
      <c r="S2006" s="58"/>
      <c r="T2006" s="58"/>
      <c r="U2006" s="58"/>
      <c r="V2006" s="58"/>
      <c r="W2006" s="58"/>
      <c r="X2006" s="58"/>
      <c r="Y2006" s="58"/>
      <c r="Z2006" s="58"/>
      <c r="AA2006" s="58"/>
      <c r="AB2006" s="58"/>
      <c r="AC2006" s="58"/>
      <c r="AD2006" s="58"/>
      <c r="AE2006" s="58"/>
      <c r="AF2006" s="58" t="s">
        <v>3304</v>
      </c>
    </row>
    <row r="2007" spans="1:32">
      <c r="A2007" s="58" t="s">
        <v>2774</v>
      </c>
      <c r="B2007" s="58" t="s">
        <v>1896</v>
      </c>
      <c r="C2007" s="58" t="s">
        <v>1914</v>
      </c>
      <c r="D2007" s="58" t="s">
        <v>1897</v>
      </c>
      <c r="E2007" s="64">
        <v>41640</v>
      </c>
      <c r="F2007" s="64">
        <v>42004</v>
      </c>
      <c r="G2007" s="58" t="s">
        <v>1898</v>
      </c>
      <c r="H2007" s="58">
        <v>6.7</v>
      </c>
      <c r="I2007" s="58"/>
      <c r="J2007" s="58"/>
      <c r="K2007" s="58"/>
      <c r="L2007" s="58"/>
      <c r="M2007" s="58"/>
      <c r="N2007" s="58"/>
      <c r="O2007" s="58"/>
      <c r="P2007" s="58"/>
      <c r="Q2007" s="58"/>
      <c r="R2007" s="58"/>
      <c r="S2007" s="58"/>
      <c r="T2007" s="58"/>
      <c r="U2007" s="58"/>
      <c r="V2007" s="58"/>
      <c r="W2007" s="58"/>
      <c r="X2007" s="58"/>
      <c r="Y2007" s="58"/>
      <c r="Z2007" s="58"/>
      <c r="AA2007" s="58"/>
      <c r="AB2007" s="58"/>
      <c r="AC2007" s="58"/>
      <c r="AD2007" s="58"/>
      <c r="AE2007" s="58"/>
      <c r="AF2007" s="58" t="s">
        <v>3304</v>
      </c>
    </row>
    <row r="2008" spans="1:32">
      <c r="A2008" s="58" t="s">
        <v>2775</v>
      </c>
      <c r="B2008" s="58" t="s">
        <v>1896</v>
      </c>
      <c r="D2008" s="58" t="s">
        <v>1897</v>
      </c>
      <c r="E2008" s="64">
        <v>41640</v>
      </c>
      <c r="F2008" s="64">
        <v>42004</v>
      </c>
      <c r="G2008" s="58" t="s">
        <v>1898</v>
      </c>
      <c r="H2008" s="58">
        <v>4</v>
      </c>
      <c r="I2008" s="58"/>
      <c r="J2008" s="58"/>
      <c r="K2008" s="58"/>
      <c r="L2008" s="58"/>
      <c r="M2008" s="58"/>
      <c r="N2008" s="58"/>
      <c r="O2008" s="58"/>
      <c r="P2008" s="58"/>
      <c r="Q2008" s="58"/>
      <c r="R2008" s="58"/>
      <c r="S2008" s="58"/>
      <c r="T2008" s="58"/>
      <c r="U2008" s="58"/>
      <c r="V2008" s="58"/>
      <c r="W2008" s="58"/>
      <c r="X2008" s="58"/>
      <c r="Y2008" s="58"/>
      <c r="Z2008" s="58"/>
      <c r="AA2008" s="58"/>
      <c r="AB2008" s="58"/>
      <c r="AC2008" s="58"/>
      <c r="AD2008" s="58"/>
      <c r="AE2008" s="58"/>
      <c r="AF2008" s="58" t="s">
        <v>3304</v>
      </c>
    </row>
    <row r="2009" spans="1:32">
      <c r="A2009" s="58" t="s">
        <v>2776</v>
      </c>
      <c r="B2009" s="58" t="s">
        <v>0</v>
      </c>
      <c r="D2009" s="58" t="s">
        <v>1897</v>
      </c>
      <c r="E2009" s="64">
        <v>41640</v>
      </c>
      <c r="F2009" s="64">
        <v>42004</v>
      </c>
      <c r="G2009" s="58" t="s">
        <v>1898</v>
      </c>
      <c r="H2009" s="58">
        <v>1</v>
      </c>
      <c r="I2009" s="58"/>
      <c r="J2009" s="58"/>
      <c r="K2009" s="58"/>
      <c r="L2009" s="58"/>
      <c r="M2009" s="58"/>
      <c r="N2009" s="58"/>
      <c r="O2009" s="58"/>
      <c r="P2009" s="58"/>
      <c r="Q2009" s="58"/>
      <c r="R2009" s="58"/>
      <c r="S2009" s="58"/>
      <c r="T2009" s="58"/>
      <c r="U2009" s="58"/>
      <c r="V2009" s="58"/>
      <c r="W2009" s="58"/>
      <c r="X2009" s="58"/>
      <c r="Y2009" s="58"/>
      <c r="Z2009" s="58"/>
      <c r="AA2009" s="58"/>
      <c r="AB2009" s="58"/>
      <c r="AC2009" s="58"/>
      <c r="AD2009" s="58"/>
      <c r="AE2009" s="58"/>
      <c r="AF2009" s="58" t="s">
        <v>3304</v>
      </c>
    </row>
    <row r="2010" spans="1:32">
      <c r="A2010" s="58" t="s">
        <v>2777</v>
      </c>
      <c r="B2010" s="58" t="s">
        <v>0</v>
      </c>
      <c r="D2010" s="58" t="s">
        <v>1906</v>
      </c>
      <c r="E2010" s="64">
        <v>41640</v>
      </c>
      <c r="F2010" s="64">
        <v>42004</v>
      </c>
      <c r="G2010" s="58" t="s">
        <v>1903</v>
      </c>
      <c r="H2010" s="58">
        <v>0.05</v>
      </c>
      <c r="I2010" s="58">
        <v>0.05</v>
      </c>
      <c r="J2010" s="58">
        <v>0.05</v>
      </c>
      <c r="K2010" s="58">
        <v>0.05</v>
      </c>
      <c r="L2010" s="58">
        <v>0.05</v>
      </c>
      <c r="M2010" s="58">
        <v>0.05</v>
      </c>
      <c r="N2010" s="58">
        <v>0.05</v>
      </c>
      <c r="O2010" s="58">
        <v>0.05</v>
      </c>
      <c r="P2010" s="58">
        <v>0.4</v>
      </c>
      <c r="Q2010" s="58">
        <v>0.4</v>
      </c>
      <c r="R2010" s="58">
        <v>0.4</v>
      </c>
      <c r="S2010" s="58">
        <v>0.4</v>
      </c>
      <c r="T2010" s="58">
        <v>0.4</v>
      </c>
      <c r="U2010" s="58">
        <v>0.4</v>
      </c>
      <c r="V2010" s="58">
        <v>0.4</v>
      </c>
      <c r="W2010" s="58">
        <v>0.4</v>
      </c>
      <c r="X2010" s="58">
        <v>0.05</v>
      </c>
      <c r="Y2010" s="58">
        <v>0.05</v>
      </c>
      <c r="Z2010" s="58">
        <v>0.05</v>
      </c>
      <c r="AA2010" s="58">
        <v>0.05</v>
      </c>
      <c r="AB2010" s="58">
        <v>0.05</v>
      </c>
      <c r="AC2010" s="58">
        <v>0.05</v>
      </c>
      <c r="AD2010" s="58">
        <v>0.05</v>
      </c>
      <c r="AE2010" s="58">
        <v>0.05</v>
      </c>
      <c r="AF2010" s="58" t="s">
        <v>3304</v>
      </c>
    </row>
    <row r="2011" spans="1:32">
      <c r="A2011" s="58" t="s">
        <v>2777</v>
      </c>
      <c r="B2011" s="58" t="s">
        <v>0</v>
      </c>
      <c r="D2011" s="58" t="s">
        <v>1904</v>
      </c>
      <c r="E2011" s="64">
        <v>41640</v>
      </c>
      <c r="F2011" s="64">
        <v>42004</v>
      </c>
      <c r="G2011" s="58" t="s">
        <v>1898</v>
      </c>
      <c r="H2011" s="58">
        <v>0.05</v>
      </c>
      <c r="I2011" s="58"/>
      <c r="J2011" s="58"/>
      <c r="K2011" s="58"/>
      <c r="L2011" s="58"/>
      <c r="M2011" s="58"/>
      <c r="N2011" s="58"/>
      <c r="O2011" s="58"/>
      <c r="P2011" s="58"/>
      <c r="Q2011" s="58"/>
      <c r="R2011" s="58"/>
      <c r="S2011" s="58"/>
      <c r="T2011" s="58"/>
      <c r="U2011" s="58"/>
      <c r="V2011" s="58"/>
      <c r="W2011" s="58"/>
      <c r="X2011" s="58"/>
      <c r="Y2011" s="58"/>
      <c r="Z2011" s="58"/>
      <c r="AA2011" s="58"/>
      <c r="AB2011" s="58"/>
      <c r="AC2011" s="58"/>
      <c r="AD2011" s="58"/>
      <c r="AE2011" s="58"/>
      <c r="AF2011" s="58" t="s">
        <v>3304</v>
      </c>
    </row>
    <row r="2012" spans="1:32">
      <c r="A2012" s="58" t="s">
        <v>2777</v>
      </c>
      <c r="B2012" s="58" t="s">
        <v>0</v>
      </c>
      <c r="D2012" s="58" t="s">
        <v>1905</v>
      </c>
      <c r="E2012" s="64">
        <v>41640</v>
      </c>
      <c r="F2012" s="64">
        <v>42004</v>
      </c>
      <c r="G2012" s="58" t="s">
        <v>1898</v>
      </c>
      <c r="H2012" s="58">
        <v>1</v>
      </c>
      <c r="I2012" s="58"/>
      <c r="J2012" s="58"/>
      <c r="K2012" s="58"/>
      <c r="L2012" s="58"/>
      <c r="M2012" s="58"/>
      <c r="N2012" s="58"/>
      <c r="O2012" s="58"/>
      <c r="P2012" s="58"/>
      <c r="Q2012" s="58"/>
      <c r="R2012" s="58"/>
      <c r="S2012" s="58"/>
      <c r="T2012" s="58"/>
      <c r="U2012" s="58"/>
      <c r="V2012" s="58"/>
      <c r="W2012" s="58"/>
      <c r="X2012" s="58"/>
      <c r="Y2012" s="58"/>
      <c r="Z2012" s="58"/>
      <c r="AA2012" s="58"/>
      <c r="AB2012" s="58"/>
      <c r="AC2012" s="58"/>
      <c r="AD2012" s="58"/>
      <c r="AE2012" s="58"/>
      <c r="AF2012" s="58" t="s">
        <v>3304</v>
      </c>
    </row>
    <row r="2013" spans="1:32">
      <c r="A2013" s="58" t="s">
        <v>2777</v>
      </c>
      <c r="B2013" s="58" t="s">
        <v>0</v>
      </c>
      <c r="D2013" s="58" t="s">
        <v>1908</v>
      </c>
      <c r="E2013" s="64">
        <v>41640</v>
      </c>
      <c r="F2013" s="64">
        <v>42004</v>
      </c>
      <c r="G2013" s="58" t="s">
        <v>1903</v>
      </c>
      <c r="H2013" s="58">
        <v>0.05</v>
      </c>
      <c r="I2013" s="58">
        <v>0.05</v>
      </c>
      <c r="J2013" s="58">
        <v>0.05</v>
      </c>
      <c r="K2013" s="58">
        <v>0.05</v>
      </c>
      <c r="L2013" s="58">
        <v>0.05</v>
      </c>
      <c r="M2013" s="58">
        <v>0.05</v>
      </c>
      <c r="N2013" s="58">
        <v>0.05</v>
      </c>
      <c r="O2013" s="58">
        <v>0.4</v>
      </c>
      <c r="P2013" s="58">
        <v>0.46</v>
      </c>
      <c r="Q2013" s="58">
        <v>0.7</v>
      </c>
      <c r="R2013" s="58">
        <v>0.7</v>
      </c>
      <c r="S2013" s="58">
        <v>0.7</v>
      </c>
      <c r="T2013" s="58">
        <v>0.51</v>
      </c>
      <c r="U2013" s="58">
        <v>0.51</v>
      </c>
      <c r="V2013" s="58">
        <v>0.51</v>
      </c>
      <c r="W2013" s="58">
        <v>0.51</v>
      </c>
      <c r="X2013" s="58">
        <v>0.51</v>
      </c>
      <c r="Y2013" s="58">
        <v>0.25</v>
      </c>
      <c r="Z2013" s="58">
        <v>0.05</v>
      </c>
      <c r="AA2013" s="58">
        <v>0.05</v>
      </c>
      <c r="AB2013" s="58">
        <v>0.05</v>
      </c>
      <c r="AC2013" s="58">
        <v>0.05</v>
      </c>
      <c r="AD2013" s="58">
        <v>0.05</v>
      </c>
      <c r="AE2013" s="58">
        <v>0.05</v>
      </c>
      <c r="AF2013" s="58" t="s">
        <v>3304</v>
      </c>
    </row>
    <row r="2014" spans="1:32">
      <c r="A2014" s="58" t="s">
        <v>2777</v>
      </c>
      <c r="B2014" s="58" t="s">
        <v>0</v>
      </c>
      <c r="D2014" s="58" t="s">
        <v>1966</v>
      </c>
      <c r="E2014" s="64">
        <v>41640</v>
      </c>
      <c r="F2014" s="64">
        <v>42004</v>
      </c>
      <c r="G2014" s="58" t="s">
        <v>1903</v>
      </c>
      <c r="H2014" s="58">
        <v>0.05</v>
      </c>
      <c r="I2014" s="58">
        <v>0.05</v>
      </c>
      <c r="J2014" s="58">
        <v>0.05</v>
      </c>
      <c r="K2014" s="58">
        <v>0.05</v>
      </c>
      <c r="L2014" s="58">
        <v>0.05</v>
      </c>
      <c r="M2014" s="58">
        <v>0.05</v>
      </c>
      <c r="N2014" s="58">
        <v>0.05</v>
      </c>
      <c r="O2014" s="58">
        <v>0.5</v>
      </c>
      <c r="P2014" s="58">
        <v>1</v>
      </c>
      <c r="Q2014" s="58">
        <v>1</v>
      </c>
      <c r="R2014" s="58">
        <v>1</v>
      </c>
      <c r="S2014" s="58">
        <v>1</v>
      </c>
      <c r="T2014" s="58">
        <v>1</v>
      </c>
      <c r="U2014" s="58">
        <v>1</v>
      </c>
      <c r="V2014" s="58">
        <v>1</v>
      </c>
      <c r="W2014" s="58">
        <v>1</v>
      </c>
      <c r="X2014" s="58">
        <v>1</v>
      </c>
      <c r="Y2014" s="58">
        <v>1</v>
      </c>
      <c r="Z2014" s="58">
        <v>0.52</v>
      </c>
      <c r="AA2014" s="58">
        <v>0.52</v>
      </c>
      <c r="AB2014" s="58">
        <v>0.52</v>
      </c>
      <c r="AC2014" s="58">
        <v>0.28000000000000003</v>
      </c>
      <c r="AD2014" s="58">
        <v>0.05</v>
      </c>
      <c r="AE2014" s="58">
        <v>0.05</v>
      </c>
      <c r="AF2014" s="58" t="s">
        <v>3304</v>
      </c>
    </row>
    <row r="2015" spans="1:32">
      <c r="A2015" s="58" t="s">
        <v>2778</v>
      </c>
      <c r="B2015" s="58" t="s">
        <v>1896</v>
      </c>
      <c r="D2015" s="58" t="s">
        <v>1897</v>
      </c>
      <c r="E2015" s="64">
        <v>41640</v>
      </c>
      <c r="F2015" s="64">
        <v>42004</v>
      </c>
      <c r="G2015" s="58" t="s">
        <v>1903</v>
      </c>
      <c r="H2015" s="58">
        <v>0.5</v>
      </c>
      <c r="I2015" s="58">
        <v>0.5</v>
      </c>
      <c r="J2015" s="58">
        <v>0.5</v>
      </c>
      <c r="K2015" s="58">
        <v>0.5</v>
      </c>
      <c r="L2015" s="58">
        <v>0.5</v>
      </c>
      <c r="M2015" s="58">
        <v>0.5</v>
      </c>
      <c r="N2015" s="58">
        <v>0.5</v>
      </c>
      <c r="O2015" s="58">
        <v>0.5</v>
      </c>
      <c r="P2015" s="58">
        <v>0.5</v>
      </c>
      <c r="Q2015" s="58">
        <v>1</v>
      </c>
      <c r="R2015" s="58">
        <v>1</v>
      </c>
      <c r="S2015" s="58">
        <v>1</v>
      </c>
      <c r="T2015" s="58">
        <v>1</v>
      </c>
      <c r="U2015" s="58">
        <v>1</v>
      </c>
      <c r="V2015" s="58">
        <v>1</v>
      </c>
      <c r="W2015" s="58">
        <v>1</v>
      </c>
      <c r="X2015" s="58">
        <v>1</v>
      </c>
      <c r="Y2015" s="58">
        <v>0.5</v>
      </c>
      <c r="Z2015" s="58">
        <v>0.5</v>
      </c>
      <c r="AA2015" s="58">
        <v>0.5</v>
      </c>
      <c r="AB2015" s="58">
        <v>0.5</v>
      </c>
      <c r="AC2015" s="58">
        <v>0.5</v>
      </c>
      <c r="AD2015" s="58">
        <v>0.5</v>
      </c>
      <c r="AE2015" s="58">
        <v>0.5</v>
      </c>
      <c r="AF2015" s="58" t="s">
        <v>3304</v>
      </c>
    </row>
    <row r="2016" spans="1:32">
      <c r="A2016" s="58" t="s">
        <v>2779</v>
      </c>
      <c r="B2016" s="58" t="s">
        <v>1896</v>
      </c>
      <c r="D2016" s="58" t="s">
        <v>1897</v>
      </c>
      <c r="E2016" s="64">
        <v>41640</v>
      </c>
      <c r="F2016" s="64">
        <v>42004</v>
      </c>
      <c r="G2016" s="58" t="s">
        <v>1898</v>
      </c>
      <c r="H2016" s="58">
        <v>1</v>
      </c>
      <c r="I2016" s="58"/>
      <c r="J2016" s="58"/>
      <c r="K2016" s="58"/>
      <c r="L2016" s="58"/>
      <c r="M2016" s="58"/>
      <c r="N2016" s="58"/>
      <c r="O2016" s="58"/>
      <c r="P2016" s="58"/>
      <c r="Q2016" s="58"/>
      <c r="R2016" s="58"/>
      <c r="S2016" s="58"/>
      <c r="T2016" s="58"/>
      <c r="U2016" s="58"/>
      <c r="V2016" s="58"/>
      <c r="W2016" s="58"/>
      <c r="X2016" s="58"/>
      <c r="Y2016" s="58"/>
      <c r="Z2016" s="58"/>
      <c r="AA2016" s="58"/>
      <c r="AB2016" s="58"/>
      <c r="AC2016" s="58"/>
      <c r="AD2016" s="58"/>
      <c r="AE2016" s="58"/>
      <c r="AF2016" s="58" t="s">
        <v>3304</v>
      </c>
    </row>
    <row r="2017" spans="1:32">
      <c r="A2017" s="58" t="s">
        <v>2780</v>
      </c>
      <c r="B2017" s="58" t="s">
        <v>0</v>
      </c>
      <c r="D2017" s="58" t="s">
        <v>1897</v>
      </c>
      <c r="E2017" s="64">
        <v>41640</v>
      </c>
      <c r="F2017" s="64">
        <v>42004</v>
      </c>
      <c r="G2017" s="68" t="s">
        <v>1903</v>
      </c>
      <c r="H2017" s="68">
        <v>0</v>
      </c>
      <c r="I2017" s="68">
        <v>0</v>
      </c>
      <c r="J2017" s="68">
        <v>0</v>
      </c>
      <c r="K2017" s="68">
        <v>0</v>
      </c>
      <c r="L2017" s="68">
        <v>0</v>
      </c>
      <c r="M2017" s="68">
        <v>0</v>
      </c>
      <c r="N2017" s="68">
        <v>1</v>
      </c>
      <c r="O2017" s="68">
        <v>1</v>
      </c>
      <c r="P2017" s="68">
        <v>1</v>
      </c>
      <c r="Q2017" s="68">
        <v>1</v>
      </c>
      <c r="R2017" s="68">
        <v>1</v>
      </c>
      <c r="S2017" s="68">
        <v>1</v>
      </c>
      <c r="T2017" s="68">
        <v>1</v>
      </c>
      <c r="U2017" s="68">
        <v>1</v>
      </c>
      <c r="V2017" s="68">
        <v>1</v>
      </c>
      <c r="W2017" s="68">
        <v>1</v>
      </c>
      <c r="X2017" s="68">
        <v>1</v>
      </c>
      <c r="Y2017" s="68">
        <v>1</v>
      </c>
      <c r="Z2017" s="68">
        <v>1</v>
      </c>
      <c r="AA2017" s="68">
        <v>1</v>
      </c>
      <c r="AB2017" s="68">
        <v>1</v>
      </c>
      <c r="AC2017" s="68">
        <v>1</v>
      </c>
      <c r="AD2017" s="68">
        <v>1</v>
      </c>
      <c r="AE2017" s="68">
        <v>1</v>
      </c>
      <c r="AF2017" s="58" t="s">
        <v>3304</v>
      </c>
    </row>
    <row r="2018" spans="1:32">
      <c r="A2018" s="58" t="s">
        <v>2781</v>
      </c>
      <c r="B2018" s="58" t="s">
        <v>0</v>
      </c>
      <c r="D2018" s="58" t="s">
        <v>1897</v>
      </c>
      <c r="E2018" s="64">
        <v>41640</v>
      </c>
      <c r="F2018" s="64">
        <v>42004</v>
      </c>
      <c r="G2018" s="68" t="s">
        <v>1903</v>
      </c>
      <c r="H2018" s="68">
        <v>0.7</v>
      </c>
      <c r="I2018" s="68">
        <v>0.7</v>
      </c>
      <c r="J2018" s="68">
        <v>0.7</v>
      </c>
      <c r="K2018" s="68">
        <v>0.7</v>
      </c>
      <c r="L2018" s="68">
        <v>0.7</v>
      </c>
      <c r="M2018" s="68">
        <v>0.7</v>
      </c>
      <c r="N2018" s="68">
        <v>1</v>
      </c>
      <c r="O2018" s="68">
        <v>1</v>
      </c>
      <c r="P2018" s="68">
        <v>1</v>
      </c>
      <c r="Q2018" s="68">
        <v>1</v>
      </c>
      <c r="R2018" s="68">
        <v>1</v>
      </c>
      <c r="S2018" s="68">
        <v>1</v>
      </c>
      <c r="T2018" s="68">
        <v>1</v>
      </c>
      <c r="U2018" s="68">
        <v>1</v>
      </c>
      <c r="V2018" s="68">
        <v>1</v>
      </c>
      <c r="W2018" s="68">
        <v>1</v>
      </c>
      <c r="X2018" s="68">
        <v>1</v>
      </c>
      <c r="Y2018" s="68">
        <v>1</v>
      </c>
      <c r="Z2018" s="68">
        <v>1</v>
      </c>
      <c r="AA2018" s="68">
        <v>1</v>
      </c>
      <c r="AB2018" s="68">
        <v>1</v>
      </c>
      <c r="AC2018" s="68">
        <v>1</v>
      </c>
      <c r="AD2018" s="68">
        <v>1</v>
      </c>
      <c r="AE2018" s="68">
        <v>1</v>
      </c>
      <c r="AF2018" s="58" t="s">
        <v>3304</v>
      </c>
    </row>
    <row r="2019" spans="1:32">
      <c r="A2019" s="58" t="s">
        <v>2782</v>
      </c>
      <c r="B2019" s="58" t="s">
        <v>1896</v>
      </c>
      <c r="D2019" s="58" t="s">
        <v>1897</v>
      </c>
      <c r="E2019" s="64">
        <v>41640</v>
      </c>
      <c r="F2019" s="64">
        <v>42004</v>
      </c>
      <c r="G2019" s="58" t="s">
        <v>1898</v>
      </c>
      <c r="H2019" s="58">
        <v>1</v>
      </c>
      <c r="I2019" s="58"/>
      <c r="J2019" s="58"/>
      <c r="K2019" s="58"/>
      <c r="L2019" s="58"/>
      <c r="M2019" s="58"/>
      <c r="N2019" s="58"/>
      <c r="O2019" s="58"/>
      <c r="P2019" s="58"/>
      <c r="Q2019" s="58"/>
      <c r="R2019" s="58"/>
      <c r="S2019" s="58"/>
      <c r="T2019" s="58"/>
      <c r="U2019" s="58"/>
      <c r="V2019" s="58"/>
      <c r="W2019" s="58"/>
      <c r="X2019" s="58"/>
      <c r="Y2019" s="58"/>
      <c r="Z2019" s="58"/>
      <c r="AA2019" s="58"/>
      <c r="AB2019" s="58"/>
      <c r="AC2019" s="58"/>
      <c r="AD2019" s="58"/>
      <c r="AE2019" s="58"/>
      <c r="AF2019" s="58" t="s">
        <v>3304</v>
      </c>
    </row>
    <row r="2020" spans="1:32">
      <c r="A2020" s="58" t="s">
        <v>2783</v>
      </c>
      <c r="B2020" s="58" t="s">
        <v>1901</v>
      </c>
      <c r="C2020" s="58" t="s">
        <v>1914</v>
      </c>
      <c r="D2020" s="58" t="s">
        <v>1897</v>
      </c>
      <c r="E2020" s="64">
        <v>41640</v>
      </c>
      <c r="F2020" s="64">
        <v>42004</v>
      </c>
      <c r="G2020" s="58" t="s">
        <v>1898</v>
      </c>
      <c r="H2020" s="58">
        <v>55</v>
      </c>
      <c r="I2020" s="58"/>
      <c r="J2020" s="58"/>
      <c r="K2020" s="58"/>
      <c r="L2020" s="58"/>
      <c r="M2020" s="58"/>
      <c r="N2020" s="58"/>
      <c r="O2020" s="58"/>
      <c r="P2020" s="58"/>
      <c r="Q2020" s="58"/>
      <c r="R2020" s="58"/>
      <c r="S2020" s="58"/>
      <c r="T2020" s="58"/>
      <c r="U2020" s="58"/>
      <c r="V2020" s="58"/>
      <c r="W2020" s="58"/>
      <c r="X2020" s="58"/>
      <c r="Y2020" s="58"/>
      <c r="Z2020" s="58"/>
      <c r="AA2020" s="58"/>
      <c r="AB2020" s="58"/>
      <c r="AC2020" s="58"/>
      <c r="AD2020" s="58"/>
      <c r="AE2020" s="58"/>
      <c r="AF2020" s="58" t="s">
        <v>3304</v>
      </c>
    </row>
    <row r="2021" spans="1:32">
      <c r="A2021" s="58" t="s">
        <v>2784</v>
      </c>
      <c r="B2021" s="58" t="s">
        <v>1901</v>
      </c>
      <c r="D2021" s="58" t="s">
        <v>1897</v>
      </c>
      <c r="E2021" s="64">
        <v>41640</v>
      </c>
      <c r="F2021" s="64">
        <v>42004</v>
      </c>
      <c r="G2021" s="58" t="s">
        <v>1898</v>
      </c>
      <c r="H2021" s="58">
        <v>0.05</v>
      </c>
      <c r="I2021" s="58"/>
      <c r="J2021" s="58"/>
      <c r="K2021" s="58"/>
      <c r="L2021" s="58"/>
      <c r="M2021" s="58"/>
      <c r="N2021" s="58"/>
      <c r="O2021" s="58"/>
      <c r="P2021" s="58"/>
      <c r="Q2021" s="58"/>
      <c r="R2021" s="58"/>
      <c r="S2021" s="58"/>
      <c r="T2021" s="58"/>
      <c r="U2021" s="58"/>
      <c r="V2021" s="58"/>
      <c r="W2021" s="58"/>
      <c r="X2021" s="58"/>
      <c r="Y2021" s="58"/>
      <c r="Z2021" s="58"/>
      <c r="AA2021" s="58"/>
      <c r="AB2021" s="58"/>
      <c r="AC2021" s="58"/>
      <c r="AD2021" s="58"/>
      <c r="AE2021" s="58"/>
      <c r="AF2021" s="58" t="s">
        <v>3304</v>
      </c>
    </row>
    <row r="2022" spans="1:32">
      <c r="A2022" s="58" t="s">
        <v>2785</v>
      </c>
      <c r="B2022" s="58" t="s">
        <v>1901</v>
      </c>
      <c r="D2022" s="58" t="s">
        <v>1897</v>
      </c>
      <c r="E2022" s="64">
        <v>41640</v>
      </c>
      <c r="F2022" s="64">
        <v>42004</v>
      </c>
      <c r="G2022" s="58" t="s">
        <v>1898</v>
      </c>
      <c r="H2022" s="58">
        <v>0.2</v>
      </c>
      <c r="I2022" s="58"/>
      <c r="J2022" s="58"/>
      <c r="K2022" s="58"/>
      <c r="L2022" s="58"/>
      <c r="M2022" s="58"/>
      <c r="N2022" s="58"/>
      <c r="O2022" s="58"/>
      <c r="P2022" s="58"/>
      <c r="Q2022" s="58"/>
      <c r="R2022" s="58"/>
      <c r="S2022" s="58"/>
      <c r="T2022" s="58"/>
      <c r="U2022" s="58"/>
      <c r="V2022" s="58"/>
      <c r="W2022" s="58"/>
      <c r="X2022" s="58"/>
      <c r="Y2022" s="58"/>
      <c r="Z2022" s="58"/>
      <c r="AA2022" s="58"/>
      <c r="AB2022" s="58"/>
      <c r="AC2022" s="58"/>
      <c r="AD2022" s="58"/>
      <c r="AE2022" s="58"/>
      <c r="AF2022" s="58" t="s">
        <v>3304</v>
      </c>
    </row>
    <row r="2023" spans="1:32">
      <c r="A2023" s="58" t="s">
        <v>2786</v>
      </c>
      <c r="B2023" s="58" t="s">
        <v>1901</v>
      </c>
      <c r="C2023" s="58" t="s">
        <v>1914</v>
      </c>
      <c r="D2023" s="58" t="s">
        <v>1897</v>
      </c>
      <c r="E2023" s="64">
        <v>41640</v>
      </c>
      <c r="F2023" s="64">
        <v>42004</v>
      </c>
      <c r="G2023" s="58" t="s">
        <v>1898</v>
      </c>
      <c r="H2023" s="58">
        <v>60</v>
      </c>
      <c r="I2023" s="58"/>
      <c r="J2023" s="58"/>
      <c r="K2023" s="58"/>
      <c r="L2023" s="58"/>
      <c r="M2023" s="58"/>
      <c r="N2023" s="58"/>
      <c r="O2023" s="58"/>
      <c r="P2023" s="58"/>
      <c r="Q2023" s="58"/>
      <c r="R2023" s="58"/>
      <c r="S2023" s="58"/>
      <c r="T2023" s="58"/>
      <c r="U2023" s="58"/>
      <c r="V2023" s="58"/>
      <c r="W2023" s="58"/>
      <c r="X2023" s="58"/>
      <c r="Y2023" s="58"/>
      <c r="Z2023" s="58"/>
      <c r="AA2023" s="58"/>
      <c r="AB2023" s="58"/>
      <c r="AC2023" s="58"/>
      <c r="AD2023" s="58"/>
      <c r="AE2023" s="58"/>
      <c r="AF2023" s="58" t="s">
        <v>3304</v>
      </c>
    </row>
    <row r="2024" spans="1:32">
      <c r="A2024" s="58" t="s">
        <v>2787</v>
      </c>
      <c r="B2024" s="58" t="s">
        <v>1901</v>
      </c>
      <c r="C2024" s="58" t="s">
        <v>1914</v>
      </c>
      <c r="D2024" s="58" t="s">
        <v>1897</v>
      </c>
      <c r="E2024" s="64">
        <v>41640</v>
      </c>
      <c r="F2024" s="64">
        <v>42004</v>
      </c>
      <c r="G2024" s="58" t="s">
        <v>1898</v>
      </c>
      <c r="H2024" s="58">
        <v>55</v>
      </c>
      <c r="I2024" s="58"/>
      <c r="J2024" s="58"/>
      <c r="K2024" s="58"/>
      <c r="L2024" s="58"/>
      <c r="M2024" s="58"/>
      <c r="N2024" s="58"/>
      <c r="O2024" s="58"/>
      <c r="P2024" s="58"/>
      <c r="Q2024" s="58"/>
      <c r="R2024" s="58"/>
      <c r="S2024" s="58"/>
      <c r="T2024" s="58"/>
      <c r="U2024" s="58"/>
      <c r="V2024" s="58"/>
      <c r="W2024" s="58"/>
      <c r="X2024" s="58"/>
      <c r="Y2024" s="58"/>
      <c r="Z2024" s="58"/>
      <c r="AA2024" s="58"/>
      <c r="AB2024" s="58"/>
      <c r="AC2024" s="58"/>
      <c r="AD2024" s="58"/>
      <c r="AE2024" s="58"/>
      <c r="AF2024" s="58" t="s">
        <v>3304</v>
      </c>
    </row>
    <row r="2025" spans="1:32">
      <c r="A2025" s="58" t="s">
        <v>2788</v>
      </c>
      <c r="B2025" s="58" t="s">
        <v>1901</v>
      </c>
      <c r="D2025" s="58" t="s">
        <v>1897</v>
      </c>
      <c r="E2025" s="64">
        <v>41640</v>
      </c>
      <c r="F2025" s="64">
        <v>42004</v>
      </c>
      <c r="G2025" s="58" t="s">
        <v>1898</v>
      </c>
      <c r="H2025" s="58">
        <v>0.05</v>
      </c>
      <c r="I2025" s="58"/>
      <c r="J2025" s="58"/>
      <c r="K2025" s="58"/>
      <c r="L2025" s="58"/>
      <c r="M2025" s="58"/>
      <c r="N2025" s="58"/>
      <c r="O2025" s="58"/>
      <c r="P2025" s="58"/>
      <c r="Q2025" s="58"/>
      <c r="R2025" s="58"/>
      <c r="S2025" s="58"/>
      <c r="T2025" s="58"/>
      <c r="U2025" s="58"/>
      <c r="V2025" s="58"/>
      <c r="W2025" s="58"/>
      <c r="X2025" s="58"/>
      <c r="Y2025" s="58"/>
      <c r="Z2025" s="58"/>
      <c r="AA2025" s="58"/>
      <c r="AB2025" s="58"/>
      <c r="AC2025" s="58"/>
      <c r="AD2025" s="58"/>
      <c r="AE2025" s="58"/>
      <c r="AF2025" s="58" t="s">
        <v>3304</v>
      </c>
    </row>
    <row r="2026" spans="1:32">
      <c r="A2026" s="58" t="s">
        <v>2789</v>
      </c>
      <c r="B2026" s="58" t="s">
        <v>1901</v>
      </c>
      <c r="D2026" s="58" t="s">
        <v>1897</v>
      </c>
      <c r="E2026" s="64">
        <v>41640</v>
      </c>
      <c r="F2026" s="64">
        <v>42004</v>
      </c>
      <c r="G2026" s="58" t="s">
        <v>1898</v>
      </c>
      <c r="H2026" s="58">
        <v>0.2</v>
      </c>
      <c r="I2026" s="58"/>
      <c r="J2026" s="58"/>
      <c r="K2026" s="58"/>
      <c r="L2026" s="58"/>
      <c r="M2026" s="58"/>
      <c r="N2026" s="58"/>
      <c r="O2026" s="58"/>
      <c r="P2026" s="58"/>
      <c r="Q2026" s="58"/>
      <c r="R2026" s="58"/>
      <c r="S2026" s="58"/>
      <c r="T2026" s="58"/>
      <c r="U2026" s="58"/>
      <c r="V2026" s="58"/>
      <c r="W2026" s="58"/>
      <c r="X2026" s="58"/>
      <c r="Y2026" s="58"/>
      <c r="Z2026" s="58"/>
      <c r="AA2026" s="58"/>
      <c r="AB2026" s="58"/>
      <c r="AC2026" s="58"/>
      <c r="AD2026" s="58"/>
      <c r="AE2026" s="58"/>
      <c r="AF2026" s="58" t="s">
        <v>3304</v>
      </c>
    </row>
    <row r="2027" spans="1:32">
      <c r="A2027" s="58" t="s">
        <v>2790</v>
      </c>
      <c r="B2027" s="58" t="s">
        <v>1901</v>
      </c>
      <c r="C2027" s="58" t="s">
        <v>1914</v>
      </c>
      <c r="D2027" s="58" t="s">
        <v>1897</v>
      </c>
      <c r="E2027" s="64">
        <v>41640</v>
      </c>
      <c r="F2027" s="64">
        <v>42004</v>
      </c>
      <c r="G2027" s="58" t="s">
        <v>1898</v>
      </c>
      <c r="H2027" s="58">
        <v>60</v>
      </c>
      <c r="I2027" s="58"/>
      <c r="J2027" s="58"/>
      <c r="K2027" s="58"/>
      <c r="L2027" s="58"/>
      <c r="M2027" s="58"/>
      <c r="N2027" s="58"/>
      <c r="O2027" s="58"/>
      <c r="P2027" s="58"/>
      <c r="Q2027" s="58"/>
      <c r="R2027" s="58"/>
      <c r="S2027" s="58"/>
      <c r="T2027" s="58"/>
      <c r="U2027" s="58"/>
      <c r="V2027" s="58"/>
      <c r="W2027" s="58"/>
      <c r="X2027" s="58"/>
      <c r="Y2027" s="58"/>
      <c r="Z2027" s="58"/>
      <c r="AA2027" s="58"/>
      <c r="AB2027" s="58"/>
      <c r="AC2027" s="58"/>
      <c r="AD2027" s="58"/>
      <c r="AE2027" s="58"/>
      <c r="AF2027" s="58" t="s">
        <v>3304</v>
      </c>
    </row>
    <row r="2028" spans="1:32">
      <c r="A2028" s="58" t="s">
        <v>2791</v>
      </c>
      <c r="B2028" s="58" t="s">
        <v>1901</v>
      </c>
      <c r="C2028" s="58" t="s">
        <v>1914</v>
      </c>
      <c r="D2028" s="58" t="s">
        <v>1897</v>
      </c>
      <c r="E2028" s="64">
        <v>41640</v>
      </c>
      <c r="F2028" s="64">
        <v>42004</v>
      </c>
      <c r="G2028" s="58" t="s">
        <v>1898</v>
      </c>
      <c r="H2028" s="58">
        <v>55</v>
      </c>
      <c r="I2028" s="58"/>
      <c r="J2028" s="58"/>
      <c r="K2028" s="58"/>
      <c r="L2028" s="58"/>
      <c r="M2028" s="58"/>
      <c r="N2028" s="58"/>
      <c r="O2028" s="58"/>
      <c r="P2028" s="58"/>
      <c r="Q2028" s="58"/>
      <c r="R2028" s="58"/>
      <c r="S2028" s="58"/>
      <c r="T2028" s="58"/>
      <c r="U2028" s="58"/>
      <c r="V2028" s="58"/>
      <c r="W2028" s="58"/>
      <c r="X2028" s="58"/>
      <c r="Y2028" s="58"/>
      <c r="Z2028" s="58"/>
      <c r="AA2028" s="58"/>
      <c r="AB2028" s="58"/>
      <c r="AC2028" s="58"/>
      <c r="AD2028" s="58"/>
      <c r="AE2028" s="58"/>
      <c r="AF2028" s="58" t="s">
        <v>3304</v>
      </c>
    </row>
    <row r="2029" spans="1:32">
      <c r="A2029" s="58" t="s">
        <v>2792</v>
      </c>
      <c r="B2029" s="58" t="s">
        <v>1901</v>
      </c>
      <c r="D2029" s="58" t="s">
        <v>1897</v>
      </c>
      <c r="E2029" s="64">
        <v>41640</v>
      </c>
      <c r="F2029" s="64">
        <v>42004</v>
      </c>
      <c r="G2029" s="58" t="s">
        <v>1898</v>
      </c>
      <c r="H2029" s="58">
        <v>0.05</v>
      </c>
      <c r="I2029" s="58"/>
      <c r="J2029" s="58"/>
      <c r="K2029" s="58"/>
      <c r="L2029" s="58"/>
      <c r="M2029" s="58"/>
      <c r="N2029" s="58"/>
      <c r="O2029" s="58"/>
      <c r="P2029" s="58"/>
      <c r="Q2029" s="58"/>
      <c r="R2029" s="58"/>
      <c r="S2029" s="58"/>
      <c r="T2029" s="58"/>
      <c r="U2029" s="58"/>
      <c r="V2029" s="58"/>
      <c r="W2029" s="58"/>
      <c r="X2029" s="58"/>
      <c r="Y2029" s="58"/>
      <c r="Z2029" s="58"/>
      <c r="AA2029" s="58"/>
      <c r="AB2029" s="58"/>
      <c r="AC2029" s="58"/>
      <c r="AD2029" s="58"/>
      <c r="AE2029" s="58"/>
      <c r="AF2029" s="58" t="s">
        <v>3304</v>
      </c>
    </row>
    <row r="2030" spans="1:32">
      <c r="A2030" s="58" t="s">
        <v>2793</v>
      </c>
      <c r="B2030" s="58" t="s">
        <v>1901</v>
      </c>
      <c r="D2030" s="58" t="s">
        <v>1897</v>
      </c>
      <c r="E2030" s="64">
        <v>41640</v>
      </c>
      <c r="F2030" s="64">
        <v>42004</v>
      </c>
      <c r="G2030" s="58" t="s">
        <v>1898</v>
      </c>
      <c r="H2030" s="58">
        <v>0.2</v>
      </c>
      <c r="I2030" s="58"/>
      <c r="J2030" s="58"/>
      <c r="K2030" s="58"/>
      <c r="L2030" s="58"/>
      <c r="M2030" s="58"/>
      <c r="N2030" s="58"/>
      <c r="O2030" s="58"/>
      <c r="P2030" s="58"/>
      <c r="Q2030" s="58"/>
      <c r="R2030" s="58"/>
      <c r="S2030" s="58"/>
      <c r="T2030" s="58"/>
      <c r="U2030" s="58"/>
      <c r="V2030" s="58"/>
      <c r="W2030" s="58"/>
      <c r="X2030" s="58"/>
      <c r="Y2030" s="58"/>
      <c r="Z2030" s="58"/>
      <c r="AA2030" s="58"/>
      <c r="AB2030" s="58"/>
      <c r="AC2030" s="58"/>
      <c r="AD2030" s="58"/>
      <c r="AE2030" s="58"/>
      <c r="AF2030" s="58" t="s">
        <v>3304</v>
      </c>
    </row>
    <row r="2031" spans="1:32">
      <c r="A2031" s="58" t="s">
        <v>2794</v>
      </c>
      <c r="B2031" s="58" t="s">
        <v>1901</v>
      </c>
      <c r="C2031" s="58" t="s">
        <v>1914</v>
      </c>
      <c r="D2031" s="58" t="s">
        <v>1897</v>
      </c>
      <c r="E2031" s="64">
        <v>41640</v>
      </c>
      <c r="F2031" s="64">
        <v>42004</v>
      </c>
      <c r="G2031" s="58" t="s">
        <v>1898</v>
      </c>
      <c r="H2031" s="58">
        <v>60</v>
      </c>
      <c r="I2031" s="58"/>
      <c r="J2031" s="58"/>
      <c r="K2031" s="58"/>
      <c r="L2031" s="58"/>
      <c r="M2031" s="58"/>
      <c r="N2031" s="58"/>
      <c r="O2031" s="58"/>
      <c r="P2031" s="58"/>
      <c r="Q2031" s="58"/>
      <c r="R2031" s="58"/>
      <c r="S2031" s="58"/>
      <c r="T2031" s="58"/>
      <c r="U2031" s="58"/>
      <c r="V2031" s="58"/>
      <c r="W2031" s="58"/>
      <c r="X2031" s="58"/>
      <c r="Y2031" s="58"/>
      <c r="Z2031" s="58"/>
      <c r="AA2031" s="58"/>
      <c r="AB2031" s="58"/>
      <c r="AC2031" s="58"/>
      <c r="AD2031" s="58"/>
      <c r="AE2031" s="58"/>
      <c r="AF2031" s="58" t="s">
        <v>3304</v>
      </c>
    </row>
    <row r="2032" spans="1:32">
      <c r="A2032" s="58" t="s">
        <v>2795</v>
      </c>
      <c r="B2032" s="58" t="s">
        <v>1896</v>
      </c>
      <c r="C2032" s="58" t="s">
        <v>1900</v>
      </c>
      <c r="D2032" s="58" t="s">
        <v>1897</v>
      </c>
      <c r="E2032" s="64">
        <v>41640</v>
      </c>
      <c r="F2032" s="64">
        <v>42004</v>
      </c>
      <c r="G2032" s="58" t="s">
        <v>1898</v>
      </c>
      <c r="H2032" s="58">
        <v>0</v>
      </c>
      <c r="I2032" s="58"/>
      <c r="J2032" s="58"/>
      <c r="K2032" s="58"/>
      <c r="L2032" s="58"/>
      <c r="M2032" s="58"/>
      <c r="N2032" s="58"/>
      <c r="O2032" s="58"/>
      <c r="P2032" s="58"/>
      <c r="Q2032" s="58"/>
      <c r="R2032" s="58"/>
      <c r="S2032" s="58"/>
      <c r="T2032" s="58"/>
      <c r="U2032" s="58"/>
      <c r="V2032" s="58"/>
      <c r="W2032" s="58"/>
      <c r="X2032" s="58"/>
      <c r="Y2032" s="58"/>
      <c r="Z2032" s="58"/>
      <c r="AA2032" s="58"/>
      <c r="AB2032" s="58"/>
      <c r="AC2032" s="58"/>
      <c r="AD2032" s="58"/>
      <c r="AE2032" s="58"/>
      <c r="AF2032" s="58" t="s">
        <v>3304</v>
      </c>
    </row>
    <row r="2033" spans="1:32">
      <c r="A2033" s="58" t="s">
        <v>2796</v>
      </c>
      <c r="B2033" s="58" t="s">
        <v>1901</v>
      </c>
      <c r="C2033" s="58" t="s">
        <v>1914</v>
      </c>
      <c r="D2033" s="58" t="s">
        <v>1897</v>
      </c>
      <c r="E2033" s="64">
        <v>41640</v>
      </c>
      <c r="F2033" s="64">
        <v>42004</v>
      </c>
      <c r="G2033" s="58" t="s">
        <v>1898</v>
      </c>
      <c r="H2033" s="58">
        <v>55</v>
      </c>
      <c r="I2033" s="58"/>
      <c r="J2033" s="58"/>
      <c r="K2033" s="58"/>
      <c r="L2033" s="58"/>
      <c r="M2033" s="58"/>
      <c r="N2033" s="58"/>
      <c r="O2033" s="58"/>
      <c r="P2033" s="58"/>
      <c r="Q2033" s="58"/>
      <c r="R2033" s="58"/>
      <c r="S2033" s="58"/>
      <c r="T2033" s="58"/>
      <c r="U2033" s="58"/>
      <c r="V2033" s="58"/>
      <c r="W2033" s="58"/>
      <c r="X2033" s="58"/>
      <c r="Y2033" s="58"/>
      <c r="Z2033" s="58"/>
      <c r="AA2033" s="58"/>
      <c r="AB2033" s="58"/>
      <c r="AC2033" s="58"/>
      <c r="AD2033" s="58"/>
      <c r="AE2033" s="58"/>
      <c r="AF2033" s="58" t="s">
        <v>3304</v>
      </c>
    </row>
    <row r="2034" spans="1:32">
      <c r="A2034" s="58" t="s">
        <v>2797</v>
      </c>
      <c r="B2034" s="58" t="s">
        <v>1901</v>
      </c>
      <c r="D2034" s="58" t="s">
        <v>1897</v>
      </c>
      <c r="E2034" s="64">
        <v>41640</v>
      </c>
      <c r="F2034" s="64">
        <v>42004</v>
      </c>
      <c r="G2034" s="58" t="s">
        <v>1898</v>
      </c>
      <c r="H2034" s="58">
        <v>0.05</v>
      </c>
      <c r="I2034" s="58"/>
      <c r="J2034" s="58"/>
      <c r="K2034" s="58"/>
      <c r="L2034" s="58"/>
      <c r="M2034" s="58"/>
      <c r="N2034" s="58"/>
      <c r="O2034" s="58"/>
      <c r="P2034" s="58"/>
      <c r="Q2034" s="58"/>
      <c r="R2034" s="58"/>
      <c r="S2034" s="58"/>
      <c r="T2034" s="58"/>
      <c r="U2034" s="58"/>
      <c r="V2034" s="58"/>
      <c r="W2034" s="58"/>
      <c r="X2034" s="58"/>
      <c r="Y2034" s="58"/>
      <c r="Z2034" s="58"/>
      <c r="AA2034" s="58"/>
      <c r="AB2034" s="58"/>
      <c r="AC2034" s="58"/>
      <c r="AD2034" s="58"/>
      <c r="AE2034" s="58"/>
      <c r="AF2034" s="58" t="s">
        <v>3304</v>
      </c>
    </row>
    <row r="2035" spans="1:32">
      <c r="A2035" s="58" t="s">
        <v>2798</v>
      </c>
      <c r="B2035" s="58" t="s">
        <v>1901</v>
      </c>
      <c r="D2035" s="58" t="s">
        <v>1897</v>
      </c>
      <c r="E2035" s="64">
        <v>41640</v>
      </c>
      <c r="F2035" s="64">
        <v>42004</v>
      </c>
      <c r="G2035" s="58" t="s">
        <v>1898</v>
      </c>
      <c r="H2035" s="58">
        <v>0.2</v>
      </c>
      <c r="I2035" s="58"/>
      <c r="J2035" s="58"/>
      <c r="K2035" s="58"/>
      <c r="L2035" s="58"/>
      <c r="M2035" s="58"/>
      <c r="N2035" s="58"/>
      <c r="O2035" s="58"/>
      <c r="P2035" s="58"/>
      <c r="Q2035" s="58"/>
      <c r="R2035" s="58"/>
      <c r="S2035" s="58"/>
      <c r="T2035" s="58"/>
      <c r="U2035" s="58"/>
      <c r="V2035" s="58"/>
      <c r="W2035" s="58"/>
      <c r="X2035" s="58"/>
      <c r="Y2035" s="58"/>
      <c r="Z2035" s="58"/>
      <c r="AA2035" s="58"/>
      <c r="AB2035" s="58"/>
      <c r="AC2035" s="58"/>
      <c r="AD2035" s="58"/>
      <c r="AE2035" s="58"/>
      <c r="AF2035" s="58" t="s">
        <v>3304</v>
      </c>
    </row>
    <row r="2036" spans="1:32">
      <c r="A2036" s="58" t="s">
        <v>2799</v>
      </c>
      <c r="B2036" s="58" t="s">
        <v>1901</v>
      </c>
      <c r="C2036" s="58" t="s">
        <v>1914</v>
      </c>
      <c r="D2036" s="58" t="s">
        <v>1897</v>
      </c>
      <c r="E2036" s="64">
        <v>41640</v>
      </c>
      <c r="F2036" s="64">
        <v>42004</v>
      </c>
      <c r="G2036" s="58" t="s">
        <v>1898</v>
      </c>
      <c r="H2036" s="58">
        <v>60</v>
      </c>
      <c r="I2036" s="58"/>
      <c r="J2036" s="58"/>
      <c r="K2036" s="58"/>
      <c r="L2036" s="58"/>
      <c r="M2036" s="58"/>
      <c r="N2036" s="58"/>
      <c r="O2036" s="58"/>
      <c r="P2036" s="58"/>
      <c r="Q2036" s="58"/>
      <c r="R2036" s="58"/>
      <c r="S2036" s="58"/>
      <c r="T2036" s="58"/>
      <c r="U2036" s="58"/>
      <c r="V2036" s="58"/>
      <c r="W2036" s="58"/>
      <c r="X2036" s="58"/>
      <c r="Y2036" s="58"/>
      <c r="Z2036" s="58"/>
      <c r="AA2036" s="58"/>
      <c r="AB2036" s="58"/>
      <c r="AC2036" s="58"/>
      <c r="AD2036" s="58"/>
      <c r="AE2036" s="58"/>
      <c r="AF2036" s="58" t="s">
        <v>3304</v>
      </c>
    </row>
    <row r="2037" spans="1:32">
      <c r="A2037" s="58" t="s">
        <v>2800</v>
      </c>
      <c r="B2037" s="58" t="s">
        <v>1901</v>
      </c>
      <c r="C2037" s="58" t="s">
        <v>1914</v>
      </c>
      <c r="D2037" s="58" t="s">
        <v>1897</v>
      </c>
      <c r="E2037" s="64">
        <v>41640</v>
      </c>
      <c r="F2037" s="64">
        <v>42004</v>
      </c>
      <c r="G2037" s="58" t="s">
        <v>1898</v>
      </c>
      <c r="H2037" s="58">
        <v>55</v>
      </c>
      <c r="I2037" s="58"/>
      <c r="J2037" s="58"/>
      <c r="K2037" s="58"/>
      <c r="L2037" s="58"/>
      <c r="M2037" s="58"/>
      <c r="N2037" s="58"/>
      <c r="O2037" s="58"/>
      <c r="P2037" s="58"/>
      <c r="Q2037" s="58"/>
      <c r="R2037" s="58"/>
      <c r="S2037" s="58"/>
      <c r="T2037" s="58"/>
      <c r="U2037" s="58"/>
      <c r="V2037" s="58"/>
      <c r="W2037" s="58"/>
      <c r="X2037" s="58"/>
      <c r="Y2037" s="58"/>
      <c r="Z2037" s="58"/>
      <c r="AA2037" s="58"/>
      <c r="AB2037" s="58"/>
      <c r="AC2037" s="58"/>
      <c r="AD2037" s="58"/>
      <c r="AE2037" s="58"/>
      <c r="AF2037" s="58" t="s">
        <v>3304</v>
      </c>
    </row>
    <row r="2038" spans="1:32">
      <c r="A2038" s="58" t="s">
        <v>2801</v>
      </c>
      <c r="B2038" s="58" t="s">
        <v>1901</v>
      </c>
      <c r="D2038" s="58" t="s">
        <v>1897</v>
      </c>
      <c r="E2038" s="64">
        <v>41640</v>
      </c>
      <c r="F2038" s="64">
        <v>42004</v>
      </c>
      <c r="G2038" s="58" t="s">
        <v>1898</v>
      </c>
      <c r="H2038" s="58">
        <v>0.05</v>
      </c>
      <c r="I2038" s="58"/>
      <c r="J2038" s="58"/>
      <c r="K2038" s="58"/>
      <c r="L2038" s="58"/>
      <c r="M2038" s="58"/>
      <c r="N2038" s="58"/>
      <c r="O2038" s="58"/>
      <c r="P2038" s="58"/>
      <c r="Q2038" s="58"/>
      <c r="R2038" s="58"/>
      <c r="S2038" s="58"/>
      <c r="T2038" s="58"/>
      <c r="U2038" s="58"/>
      <c r="V2038" s="58"/>
      <c r="W2038" s="58"/>
      <c r="X2038" s="58"/>
      <c r="Y2038" s="58"/>
      <c r="Z2038" s="58"/>
      <c r="AA2038" s="58"/>
      <c r="AB2038" s="58"/>
      <c r="AC2038" s="58"/>
      <c r="AD2038" s="58"/>
      <c r="AE2038" s="58"/>
      <c r="AF2038" s="58" t="s">
        <v>3304</v>
      </c>
    </row>
    <row r="2039" spans="1:32">
      <c r="A2039" s="58" t="s">
        <v>2802</v>
      </c>
      <c r="B2039" s="58" t="s">
        <v>1901</v>
      </c>
      <c r="D2039" s="58" t="s">
        <v>1897</v>
      </c>
      <c r="E2039" s="64">
        <v>41640</v>
      </c>
      <c r="F2039" s="64">
        <v>42004</v>
      </c>
      <c r="G2039" s="58" t="s">
        <v>1898</v>
      </c>
      <c r="H2039" s="58">
        <v>0.2</v>
      </c>
      <c r="I2039" s="58"/>
      <c r="J2039" s="58"/>
      <c r="K2039" s="58"/>
      <c r="L2039" s="58"/>
      <c r="M2039" s="58"/>
      <c r="N2039" s="58"/>
      <c r="O2039" s="58"/>
      <c r="P2039" s="58"/>
      <c r="Q2039" s="58"/>
      <c r="R2039" s="58"/>
      <c r="S2039" s="58"/>
      <c r="T2039" s="58"/>
      <c r="U2039" s="58"/>
      <c r="V2039" s="58"/>
      <c r="W2039" s="58"/>
      <c r="X2039" s="58"/>
      <c r="Y2039" s="58"/>
      <c r="Z2039" s="58"/>
      <c r="AA2039" s="58"/>
      <c r="AB2039" s="58"/>
      <c r="AC2039" s="58"/>
      <c r="AD2039" s="58"/>
      <c r="AE2039" s="58"/>
      <c r="AF2039" s="58" t="s">
        <v>3304</v>
      </c>
    </row>
    <row r="2040" spans="1:32">
      <c r="A2040" s="58" t="s">
        <v>2803</v>
      </c>
      <c r="B2040" s="58" t="s">
        <v>1901</v>
      </c>
      <c r="C2040" s="58" t="s">
        <v>1914</v>
      </c>
      <c r="D2040" s="58" t="s">
        <v>1897</v>
      </c>
      <c r="E2040" s="64">
        <v>41640</v>
      </c>
      <c r="F2040" s="64">
        <v>42004</v>
      </c>
      <c r="G2040" s="58" t="s">
        <v>1898</v>
      </c>
      <c r="H2040" s="58">
        <v>60</v>
      </c>
      <c r="I2040" s="58"/>
      <c r="J2040" s="58"/>
      <c r="K2040" s="58"/>
      <c r="L2040" s="58"/>
      <c r="M2040" s="58"/>
      <c r="N2040" s="58"/>
      <c r="O2040" s="58"/>
      <c r="P2040" s="58"/>
      <c r="Q2040" s="58"/>
      <c r="R2040" s="58"/>
      <c r="S2040" s="58"/>
      <c r="T2040" s="58"/>
      <c r="U2040" s="58"/>
      <c r="V2040" s="58"/>
      <c r="W2040" s="58"/>
      <c r="X2040" s="58"/>
      <c r="Y2040" s="58"/>
      <c r="Z2040" s="58"/>
      <c r="AA2040" s="58"/>
      <c r="AB2040" s="58"/>
      <c r="AC2040" s="58"/>
      <c r="AD2040" s="58"/>
      <c r="AE2040" s="58"/>
      <c r="AF2040" s="58" t="s">
        <v>3304</v>
      </c>
    </row>
    <row r="2041" spans="1:32">
      <c r="A2041" s="58" t="s">
        <v>2804</v>
      </c>
      <c r="B2041" s="58" t="s">
        <v>1901</v>
      </c>
      <c r="C2041" s="58" t="s">
        <v>1914</v>
      </c>
      <c r="D2041" s="58" t="s">
        <v>1897</v>
      </c>
      <c r="E2041" s="64">
        <v>41640</v>
      </c>
      <c r="F2041" s="64">
        <v>42004</v>
      </c>
      <c r="G2041" s="58" t="s">
        <v>1898</v>
      </c>
      <c r="H2041" s="58">
        <v>55</v>
      </c>
      <c r="I2041" s="58"/>
      <c r="J2041" s="58"/>
      <c r="K2041" s="58"/>
      <c r="L2041" s="58"/>
      <c r="M2041" s="58"/>
      <c r="N2041" s="58"/>
      <c r="O2041" s="58"/>
      <c r="P2041" s="58"/>
      <c r="Q2041" s="58"/>
      <c r="R2041" s="58"/>
      <c r="S2041" s="58"/>
      <c r="T2041" s="58"/>
      <c r="U2041" s="58"/>
      <c r="V2041" s="58"/>
      <c r="W2041" s="58"/>
      <c r="X2041" s="58"/>
      <c r="Y2041" s="58"/>
      <c r="Z2041" s="58"/>
      <c r="AA2041" s="58"/>
      <c r="AB2041" s="58"/>
      <c r="AC2041" s="58"/>
      <c r="AD2041" s="58"/>
      <c r="AE2041" s="58"/>
      <c r="AF2041" s="58" t="s">
        <v>3304</v>
      </c>
    </row>
    <row r="2042" spans="1:32">
      <c r="A2042" s="58" t="s">
        <v>2805</v>
      </c>
      <c r="B2042" s="58" t="s">
        <v>1901</v>
      </c>
      <c r="D2042" s="58" t="s">
        <v>1897</v>
      </c>
      <c r="E2042" s="64">
        <v>41640</v>
      </c>
      <c r="F2042" s="64">
        <v>42004</v>
      </c>
      <c r="G2042" s="58" t="s">
        <v>1898</v>
      </c>
      <c r="H2042" s="58">
        <v>0.05</v>
      </c>
      <c r="I2042" s="58"/>
      <c r="J2042" s="58"/>
      <c r="K2042" s="58"/>
      <c r="L2042" s="58"/>
      <c r="M2042" s="58"/>
      <c r="N2042" s="58"/>
      <c r="O2042" s="58"/>
      <c r="P2042" s="58"/>
      <c r="Q2042" s="58"/>
      <c r="R2042" s="58"/>
      <c r="S2042" s="58"/>
      <c r="T2042" s="58"/>
      <c r="U2042" s="58"/>
      <c r="V2042" s="58"/>
      <c r="W2042" s="58"/>
      <c r="X2042" s="58"/>
      <c r="Y2042" s="58"/>
      <c r="Z2042" s="58"/>
      <c r="AA2042" s="58"/>
      <c r="AB2042" s="58"/>
      <c r="AC2042" s="58"/>
      <c r="AD2042" s="58"/>
      <c r="AE2042" s="58"/>
      <c r="AF2042" s="58" t="s">
        <v>3304</v>
      </c>
    </row>
    <row r="2043" spans="1:32">
      <c r="A2043" s="58" t="s">
        <v>2806</v>
      </c>
      <c r="B2043" s="58" t="s">
        <v>1901</v>
      </c>
      <c r="D2043" s="58" t="s">
        <v>1897</v>
      </c>
      <c r="E2043" s="64">
        <v>41640</v>
      </c>
      <c r="F2043" s="64">
        <v>42004</v>
      </c>
      <c r="G2043" s="58" t="s">
        <v>1898</v>
      </c>
      <c r="H2043" s="58">
        <v>0.2</v>
      </c>
      <c r="I2043" s="58"/>
      <c r="J2043" s="58"/>
      <c r="K2043" s="58"/>
      <c r="L2043" s="58"/>
      <c r="M2043" s="58"/>
      <c r="N2043" s="58"/>
      <c r="O2043" s="58"/>
      <c r="P2043" s="58"/>
      <c r="Q2043" s="58"/>
      <c r="R2043" s="58"/>
      <c r="S2043" s="58"/>
      <c r="T2043" s="58"/>
      <c r="U2043" s="58"/>
      <c r="V2043" s="58"/>
      <c r="W2043" s="58"/>
      <c r="X2043" s="58"/>
      <c r="Y2043" s="58"/>
      <c r="Z2043" s="58"/>
      <c r="AA2043" s="58"/>
      <c r="AB2043" s="58"/>
      <c r="AC2043" s="58"/>
      <c r="AD2043" s="58"/>
      <c r="AE2043" s="58"/>
      <c r="AF2043" s="58" t="s">
        <v>3304</v>
      </c>
    </row>
    <row r="2044" spans="1:32">
      <c r="A2044" s="58" t="s">
        <v>2807</v>
      </c>
      <c r="B2044" s="58" t="s">
        <v>1901</v>
      </c>
      <c r="C2044" s="58" t="s">
        <v>1914</v>
      </c>
      <c r="D2044" s="58" t="s">
        <v>1897</v>
      </c>
      <c r="E2044" s="64">
        <v>41640</v>
      </c>
      <c r="F2044" s="64">
        <v>42004</v>
      </c>
      <c r="G2044" s="58" t="s">
        <v>1898</v>
      </c>
      <c r="H2044" s="58">
        <v>60</v>
      </c>
      <c r="I2044" s="58"/>
      <c r="J2044" s="58"/>
      <c r="K2044" s="58"/>
      <c r="L2044" s="58"/>
      <c r="M2044" s="58"/>
      <c r="N2044" s="58"/>
      <c r="O2044" s="58"/>
      <c r="P2044" s="58"/>
      <c r="Q2044" s="58"/>
      <c r="R2044" s="58"/>
      <c r="S2044" s="58"/>
      <c r="T2044" s="58"/>
      <c r="U2044" s="58"/>
      <c r="V2044" s="58"/>
      <c r="W2044" s="58"/>
      <c r="X2044" s="58"/>
      <c r="Y2044" s="58"/>
      <c r="Z2044" s="58"/>
      <c r="AA2044" s="58"/>
      <c r="AB2044" s="58"/>
      <c r="AC2044" s="58"/>
      <c r="AD2044" s="58"/>
      <c r="AE2044" s="58"/>
      <c r="AF2044" s="58" t="s">
        <v>3304</v>
      </c>
    </row>
    <row r="2045" spans="1:32">
      <c r="A2045" s="58" t="s">
        <v>2808</v>
      </c>
      <c r="B2045" s="58" t="s">
        <v>1901</v>
      </c>
      <c r="C2045" s="58" t="s">
        <v>1914</v>
      </c>
      <c r="D2045" s="58" t="s">
        <v>1897</v>
      </c>
      <c r="E2045" s="64">
        <v>41640</v>
      </c>
      <c r="F2045" s="64">
        <v>42004</v>
      </c>
      <c r="G2045" s="58" t="s">
        <v>1898</v>
      </c>
      <c r="H2045" s="58">
        <v>55</v>
      </c>
      <c r="I2045" s="58"/>
      <c r="J2045" s="58"/>
      <c r="K2045" s="58"/>
      <c r="L2045" s="58"/>
      <c r="M2045" s="58"/>
      <c r="N2045" s="58"/>
      <c r="O2045" s="58"/>
      <c r="P2045" s="58"/>
      <c r="Q2045" s="58"/>
      <c r="R2045" s="58"/>
      <c r="S2045" s="58"/>
      <c r="T2045" s="58"/>
      <c r="U2045" s="58"/>
      <c r="V2045" s="58"/>
      <c r="W2045" s="58"/>
      <c r="X2045" s="58"/>
      <c r="Y2045" s="58"/>
      <c r="Z2045" s="58"/>
      <c r="AA2045" s="58"/>
      <c r="AB2045" s="58"/>
      <c r="AC2045" s="58"/>
      <c r="AD2045" s="58"/>
      <c r="AE2045" s="58"/>
      <c r="AF2045" s="58" t="s">
        <v>3304</v>
      </c>
    </row>
    <row r="2046" spans="1:32">
      <c r="A2046" s="58" t="s">
        <v>2809</v>
      </c>
      <c r="B2046" s="58" t="s">
        <v>1901</v>
      </c>
      <c r="D2046" s="58" t="s">
        <v>1897</v>
      </c>
      <c r="E2046" s="64">
        <v>41640</v>
      </c>
      <c r="F2046" s="64">
        <v>42004</v>
      </c>
      <c r="G2046" s="58" t="s">
        <v>1898</v>
      </c>
      <c r="H2046" s="58">
        <v>0.05</v>
      </c>
      <c r="I2046" s="58"/>
      <c r="J2046" s="58"/>
      <c r="K2046" s="58"/>
      <c r="L2046" s="58"/>
      <c r="M2046" s="58"/>
      <c r="N2046" s="58"/>
      <c r="O2046" s="58"/>
      <c r="P2046" s="58"/>
      <c r="Q2046" s="58"/>
      <c r="R2046" s="58"/>
      <c r="S2046" s="58"/>
      <c r="T2046" s="58"/>
      <c r="U2046" s="58"/>
      <c r="V2046" s="58"/>
      <c r="W2046" s="58"/>
      <c r="X2046" s="58"/>
      <c r="Y2046" s="58"/>
      <c r="Z2046" s="58"/>
      <c r="AA2046" s="58"/>
      <c r="AB2046" s="58"/>
      <c r="AC2046" s="58"/>
      <c r="AD2046" s="58"/>
      <c r="AE2046" s="58"/>
      <c r="AF2046" s="58" t="s">
        <v>3304</v>
      </c>
    </row>
    <row r="2047" spans="1:32">
      <c r="A2047" s="58" t="s">
        <v>2810</v>
      </c>
      <c r="B2047" s="58" t="s">
        <v>1901</v>
      </c>
      <c r="D2047" s="58" t="s">
        <v>1897</v>
      </c>
      <c r="E2047" s="64">
        <v>41640</v>
      </c>
      <c r="F2047" s="64">
        <v>42004</v>
      </c>
      <c r="G2047" s="58" t="s">
        <v>1898</v>
      </c>
      <c r="H2047" s="58">
        <v>0.2</v>
      </c>
      <c r="I2047" s="58"/>
      <c r="J2047" s="58"/>
      <c r="K2047" s="58"/>
      <c r="L2047" s="58"/>
      <c r="M2047" s="58"/>
      <c r="N2047" s="58"/>
      <c r="O2047" s="58"/>
      <c r="P2047" s="58"/>
      <c r="Q2047" s="58"/>
      <c r="R2047" s="58"/>
      <c r="S2047" s="58"/>
      <c r="T2047" s="58"/>
      <c r="U2047" s="58"/>
      <c r="V2047" s="58"/>
      <c r="W2047" s="58"/>
      <c r="X2047" s="58"/>
      <c r="Y2047" s="58"/>
      <c r="Z2047" s="58"/>
      <c r="AA2047" s="58"/>
      <c r="AB2047" s="58"/>
      <c r="AC2047" s="58"/>
      <c r="AD2047" s="58"/>
      <c r="AE2047" s="58"/>
      <c r="AF2047" s="58" t="s">
        <v>3304</v>
      </c>
    </row>
    <row r="2048" spans="1:32">
      <c r="A2048" s="58" t="s">
        <v>2811</v>
      </c>
      <c r="B2048" s="58" t="s">
        <v>1901</v>
      </c>
      <c r="C2048" s="58" t="s">
        <v>1914</v>
      </c>
      <c r="D2048" s="58" t="s">
        <v>1897</v>
      </c>
      <c r="E2048" s="64">
        <v>41640</v>
      </c>
      <c r="F2048" s="64">
        <v>42004</v>
      </c>
      <c r="G2048" s="58" t="s">
        <v>1898</v>
      </c>
      <c r="H2048" s="58">
        <v>60</v>
      </c>
      <c r="I2048" s="58"/>
      <c r="J2048" s="58"/>
      <c r="K2048" s="58"/>
      <c r="L2048" s="58"/>
      <c r="M2048" s="58"/>
      <c r="N2048" s="58"/>
      <c r="O2048" s="58"/>
      <c r="P2048" s="58"/>
      <c r="Q2048" s="58"/>
      <c r="R2048" s="58"/>
      <c r="S2048" s="58"/>
      <c r="T2048" s="58"/>
      <c r="U2048" s="58"/>
      <c r="V2048" s="58"/>
      <c r="W2048" s="58"/>
      <c r="X2048" s="58"/>
      <c r="Y2048" s="58"/>
      <c r="Z2048" s="58"/>
      <c r="AA2048" s="58"/>
      <c r="AB2048" s="58"/>
      <c r="AC2048" s="58"/>
      <c r="AD2048" s="58"/>
      <c r="AE2048" s="58"/>
      <c r="AF2048" s="58" t="s">
        <v>3304</v>
      </c>
    </row>
    <row r="2049" spans="1:32">
      <c r="A2049" s="58" t="s">
        <v>2812</v>
      </c>
      <c r="B2049" s="58" t="s">
        <v>1901</v>
      </c>
      <c r="C2049" s="58" t="s">
        <v>1914</v>
      </c>
      <c r="D2049" s="58" t="s">
        <v>1897</v>
      </c>
      <c r="E2049" s="64">
        <v>41640</v>
      </c>
      <c r="F2049" s="64">
        <v>42004</v>
      </c>
      <c r="G2049" s="58" t="s">
        <v>1898</v>
      </c>
      <c r="H2049" s="58">
        <v>55</v>
      </c>
      <c r="I2049" s="58"/>
      <c r="J2049" s="58"/>
      <c r="K2049" s="58"/>
      <c r="L2049" s="58"/>
      <c r="M2049" s="58"/>
      <c r="N2049" s="58"/>
      <c r="O2049" s="58"/>
      <c r="P2049" s="58"/>
      <c r="Q2049" s="58"/>
      <c r="R2049" s="58"/>
      <c r="S2049" s="58"/>
      <c r="T2049" s="58"/>
      <c r="U2049" s="58"/>
      <c r="V2049" s="58"/>
      <c r="W2049" s="58"/>
      <c r="X2049" s="58"/>
      <c r="Y2049" s="58"/>
      <c r="Z2049" s="58"/>
      <c r="AA2049" s="58"/>
      <c r="AB2049" s="58"/>
      <c r="AC2049" s="58"/>
      <c r="AD2049" s="58"/>
      <c r="AE2049" s="58"/>
      <c r="AF2049" s="58" t="s">
        <v>3304</v>
      </c>
    </row>
    <row r="2050" spans="1:32">
      <c r="A2050" s="58" t="s">
        <v>2813</v>
      </c>
      <c r="B2050" s="58" t="s">
        <v>1901</v>
      </c>
      <c r="D2050" s="58" t="s">
        <v>1897</v>
      </c>
      <c r="E2050" s="64">
        <v>41640</v>
      </c>
      <c r="F2050" s="64">
        <v>42004</v>
      </c>
      <c r="G2050" s="58" t="s">
        <v>1898</v>
      </c>
      <c r="H2050" s="58">
        <v>0.05</v>
      </c>
      <c r="I2050" s="58"/>
      <c r="J2050" s="58"/>
      <c r="K2050" s="58"/>
      <c r="L2050" s="58"/>
      <c r="M2050" s="58"/>
      <c r="N2050" s="58"/>
      <c r="O2050" s="58"/>
      <c r="P2050" s="58"/>
      <c r="Q2050" s="58"/>
      <c r="R2050" s="58"/>
      <c r="S2050" s="58"/>
      <c r="T2050" s="58"/>
      <c r="U2050" s="58"/>
      <c r="V2050" s="58"/>
      <c r="W2050" s="58"/>
      <c r="X2050" s="58"/>
      <c r="Y2050" s="58"/>
      <c r="Z2050" s="58"/>
      <c r="AA2050" s="58"/>
      <c r="AB2050" s="58"/>
      <c r="AC2050" s="58"/>
      <c r="AD2050" s="58"/>
      <c r="AE2050" s="58"/>
      <c r="AF2050" s="58" t="s">
        <v>3304</v>
      </c>
    </row>
    <row r="2051" spans="1:32">
      <c r="A2051" s="58" t="s">
        <v>2814</v>
      </c>
      <c r="B2051" s="58" t="s">
        <v>1901</v>
      </c>
      <c r="D2051" s="58" t="s">
        <v>1897</v>
      </c>
      <c r="E2051" s="64">
        <v>41640</v>
      </c>
      <c r="F2051" s="64">
        <v>42004</v>
      </c>
      <c r="G2051" s="58" t="s">
        <v>1898</v>
      </c>
      <c r="H2051" s="58">
        <v>0.2</v>
      </c>
      <c r="I2051" s="58"/>
      <c r="J2051" s="58"/>
      <c r="K2051" s="58"/>
      <c r="L2051" s="58"/>
      <c r="M2051" s="58"/>
      <c r="N2051" s="58"/>
      <c r="O2051" s="58"/>
      <c r="P2051" s="58"/>
      <c r="Q2051" s="58"/>
      <c r="R2051" s="58"/>
      <c r="S2051" s="58"/>
      <c r="T2051" s="58"/>
      <c r="U2051" s="58"/>
      <c r="V2051" s="58"/>
      <c r="W2051" s="58"/>
      <c r="X2051" s="58"/>
      <c r="Y2051" s="58"/>
      <c r="Z2051" s="58"/>
      <c r="AA2051" s="58"/>
      <c r="AB2051" s="58"/>
      <c r="AC2051" s="58"/>
      <c r="AD2051" s="58"/>
      <c r="AE2051" s="58"/>
      <c r="AF2051" s="58" t="s">
        <v>3304</v>
      </c>
    </row>
    <row r="2052" spans="1:32">
      <c r="A2052" s="58" t="s">
        <v>2815</v>
      </c>
      <c r="B2052" s="58" t="s">
        <v>1901</v>
      </c>
      <c r="C2052" s="58" t="s">
        <v>1914</v>
      </c>
      <c r="D2052" s="58" t="s">
        <v>1897</v>
      </c>
      <c r="E2052" s="64">
        <v>41640</v>
      </c>
      <c r="F2052" s="64">
        <v>42004</v>
      </c>
      <c r="G2052" s="58" t="s">
        <v>1898</v>
      </c>
      <c r="H2052" s="58">
        <v>60</v>
      </c>
      <c r="I2052" s="58"/>
      <c r="J2052" s="58"/>
      <c r="K2052" s="58"/>
      <c r="L2052" s="58"/>
      <c r="M2052" s="58"/>
      <c r="N2052" s="58"/>
      <c r="O2052" s="58"/>
      <c r="P2052" s="58"/>
      <c r="Q2052" s="58"/>
      <c r="R2052" s="58"/>
      <c r="S2052" s="58"/>
      <c r="T2052" s="58"/>
      <c r="U2052" s="58"/>
      <c r="V2052" s="58"/>
      <c r="W2052" s="58"/>
      <c r="X2052" s="58"/>
      <c r="Y2052" s="58"/>
      <c r="Z2052" s="58"/>
      <c r="AA2052" s="58"/>
      <c r="AB2052" s="58"/>
      <c r="AC2052" s="58"/>
      <c r="AD2052" s="58"/>
      <c r="AE2052" s="58"/>
      <c r="AF2052" s="58" t="s">
        <v>3304</v>
      </c>
    </row>
    <row r="2053" spans="1:32">
      <c r="A2053" s="58" t="s">
        <v>2816</v>
      </c>
      <c r="B2053" s="58" t="s">
        <v>1901</v>
      </c>
      <c r="C2053" s="58" t="s">
        <v>1914</v>
      </c>
      <c r="D2053" s="58" t="s">
        <v>1897</v>
      </c>
      <c r="E2053" s="64">
        <v>41640</v>
      </c>
      <c r="F2053" s="64">
        <v>42004</v>
      </c>
      <c r="G2053" s="58" t="s">
        <v>1898</v>
      </c>
      <c r="H2053" s="58">
        <v>55</v>
      </c>
      <c r="I2053" s="58"/>
      <c r="J2053" s="58"/>
      <c r="K2053" s="58"/>
      <c r="L2053" s="58"/>
      <c r="M2053" s="58"/>
      <c r="N2053" s="58"/>
      <c r="O2053" s="58"/>
      <c r="P2053" s="58"/>
      <c r="Q2053" s="58"/>
      <c r="R2053" s="58"/>
      <c r="S2053" s="58"/>
      <c r="T2053" s="58"/>
      <c r="U2053" s="58"/>
      <c r="V2053" s="58"/>
      <c r="W2053" s="58"/>
      <c r="X2053" s="58"/>
      <c r="Y2053" s="58"/>
      <c r="Z2053" s="58"/>
      <c r="AA2053" s="58"/>
      <c r="AB2053" s="58"/>
      <c r="AC2053" s="58"/>
      <c r="AD2053" s="58"/>
      <c r="AE2053" s="58"/>
      <c r="AF2053" s="58" t="s">
        <v>3304</v>
      </c>
    </row>
    <row r="2054" spans="1:32">
      <c r="A2054" s="58" t="s">
        <v>2817</v>
      </c>
      <c r="B2054" s="58" t="s">
        <v>1901</v>
      </c>
      <c r="D2054" s="58" t="s">
        <v>1897</v>
      </c>
      <c r="E2054" s="64">
        <v>41640</v>
      </c>
      <c r="F2054" s="64">
        <v>42004</v>
      </c>
      <c r="G2054" s="58" t="s">
        <v>1898</v>
      </c>
      <c r="H2054" s="58">
        <v>0.05</v>
      </c>
      <c r="I2054" s="58"/>
      <c r="J2054" s="58"/>
      <c r="K2054" s="58"/>
      <c r="L2054" s="58"/>
      <c r="M2054" s="58"/>
      <c r="N2054" s="58"/>
      <c r="O2054" s="58"/>
      <c r="P2054" s="58"/>
      <c r="Q2054" s="58"/>
      <c r="R2054" s="58"/>
      <c r="S2054" s="58"/>
      <c r="T2054" s="58"/>
      <c r="U2054" s="58"/>
      <c r="V2054" s="58"/>
      <c r="W2054" s="58"/>
      <c r="X2054" s="58"/>
      <c r="Y2054" s="58"/>
      <c r="Z2054" s="58"/>
      <c r="AA2054" s="58"/>
      <c r="AB2054" s="58"/>
      <c r="AC2054" s="58"/>
      <c r="AD2054" s="58"/>
      <c r="AE2054" s="58"/>
      <c r="AF2054" s="58" t="s">
        <v>3304</v>
      </c>
    </row>
    <row r="2055" spans="1:32">
      <c r="A2055" s="58" t="s">
        <v>2818</v>
      </c>
      <c r="B2055" s="58" t="s">
        <v>1901</v>
      </c>
      <c r="D2055" s="58" t="s">
        <v>1897</v>
      </c>
      <c r="E2055" s="64">
        <v>41640</v>
      </c>
      <c r="F2055" s="64">
        <v>42004</v>
      </c>
      <c r="G2055" s="58" t="s">
        <v>1898</v>
      </c>
      <c r="H2055" s="58">
        <v>0.2</v>
      </c>
      <c r="I2055" s="58"/>
      <c r="J2055" s="58"/>
      <c r="K2055" s="58"/>
      <c r="L2055" s="58"/>
      <c r="M2055" s="58"/>
      <c r="N2055" s="58"/>
      <c r="O2055" s="58"/>
      <c r="P2055" s="58"/>
      <c r="Q2055" s="58"/>
      <c r="R2055" s="58"/>
      <c r="S2055" s="58"/>
      <c r="T2055" s="58"/>
      <c r="U2055" s="58"/>
      <c r="V2055" s="58"/>
      <c r="W2055" s="58"/>
      <c r="X2055" s="58"/>
      <c r="Y2055" s="58"/>
      <c r="Z2055" s="58"/>
      <c r="AA2055" s="58"/>
      <c r="AB2055" s="58"/>
      <c r="AC2055" s="58"/>
      <c r="AD2055" s="58"/>
      <c r="AE2055" s="58"/>
      <c r="AF2055" s="58" t="s">
        <v>3304</v>
      </c>
    </row>
    <row r="2056" spans="1:32">
      <c r="A2056" s="58" t="s">
        <v>2819</v>
      </c>
      <c r="B2056" s="58" t="s">
        <v>1901</v>
      </c>
      <c r="C2056" s="58" t="s">
        <v>1914</v>
      </c>
      <c r="D2056" s="58" t="s">
        <v>1897</v>
      </c>
      <c r="E2056" s="64">
        <v>41640</v>
      </c>
      <c r="F2056" s="64">
        <v>42004</v>
      </c>
      <c r="G2056" s="58" t="s">
        <v>1898</v>
      </c>
      <c r="H2056" s="58">
        <v>60</v>
      </c>
      <c r="I2056" s="58"/>
      <c r="J2056" s="58"/>
      <c r="K2056" s="58"/>
      <c r="L2056" s="58"/>
      <c r="M2056" s="58"/>
      <c r="N2056" s="58"/>
      <c r="O2056" s="58"/>
      <c r="P2056" s="58"/>
      <c r="Q2056" s="58"/>
      <c r="R2056" s="58"/>
      <c r="S2056" s="58"/>
      <c r="T2056" s="58"/>
      <c r="U2056" s="58"/>
      <c r="V2056" s="58"/>
      <c r="W2056" s="58"/>
      <c r="X2056" s="58"/>
      <c r="Y2056" s="58"/>
      <c r="Z2056" s="58"/>
      <c r="AA2056" s="58"/>
      <c r="AB2056" s="58"/>
      <c r="AC2056" s="58"/>
      <c r="AD2056" s="58"/>
      <c r="AE2056" s="58"/>
      <c r="AF2056" s="58" t="s">
        <v>3304</v>
      </c>
    </row>
    <row r="2057" spans="1:32">
      <c r="A2057" s="58" t="s">
        <v>2820</v>
      </c>
      <c r="B2057" s="58" t="s">
        <v>1901</v>
      </c>
      <c r="C2057" s="58" t="s">
        <v>1914</v>
      </c>
      <c r="D2057" s="58" t="s">
        <v>1897</v>
      </c>
      <c r="E2057" s="64">
        <v>41640</v>
      </c>
      <c r="F2057" s="64">
        <v>42004</v>
      </c>
      <c r="G2057" s="58" t="s">
        <v>1898</v>
      </c>
      <c r="H2057" s="58">
        <v>55</v>
      </c>
      <c r="I2057" s="58"/>
      <c r="J2057" s="58"/>
      <c r="K2057" s="58"/>
      <c r="L2057" s="58"/>
      <c r="M2057" s="58"/>
      <c r="N2057" s="58"/>
      <c r="O2057" s="58"/>
      <c r="P2057" s="58"/>
      <c r="Q2057" s="58"/>
      <c r="R2057" s="58"/>
      <c r="S2057" s="58"/>
      <c r="T2057" s="58"/>
      <c r="U2057" s="58"/>
      <c r="V2057" s="58"/>
      <c r="W2057" s="58"/>
      <c r="X2057" s="58"/>
      <c r="Y2057" s="58"/>
      <c r="Z2057" s="58"/>
      <c r="AA2057" s="58"/>
      <c r="AB2057" s="58"/>
      <c r="AC2057" s="58"/>
      <c r="AD2057" s="58"/>
      <c r="AE2057" s="58"/>
      <c r="AF2057" s="58" t="s">
        <v>3304</v>
      </c>
    </row>
    <row r="2058" spans="1:32">
      <c r="A2058" s="58" t="s">
        <v>2821</v>
      </c>
      <c r="B2058" s="58" t="s">
        <v>1901</v>
      </c>
      <c r="D2058" s="58" t="s">
        <v>1897</v>
      </c>
      <c r="E2058" s="64">
        <v>41640</v>
      </c>
      <c r="F2058" s="64">
        <v>42004</v>
      </c>
      <c r="G2058" s="58" t="s">
        <v>1898</v>
      </c>
      <c r="H2058" s="58">
        <v>0.05</v>
      </c>
      <c r="I2058" s="58"/>
      <c r="J2058" s="58"/>
      <c r="K2058" s="58"/>
      <c r="L2058" s="58"/>
      <c r="M2058" s="58"/>
      <c r="N2058" s="58"/>
      <c r="O2058" s="58"/>
      <c r="P2058" s="58"/>
      <c r="Q2058" s="58"/>
      <c r="R2058" s="58"/>
      <c r="S2058" s="58"/>
      <c r="T2058" s="58"/>
      <c r="U2058" s="58"/>
      <c r="V2058" s="58"/>
      <c r="W2058" s="58"/>
      <c r="X2058" s="58"/>
      <c r="Y2058" s="58"/>
      <c r="Z2058" s="58"/>
      <c r="AA2058" s="58"/>
      <c r="AB2058" s="58"/>
      <c r="AC2058" s="58"/>
      <c r="AD2058" s="58"/>
      <c r="AE2058" s="58"/>
      <c r="AF2058" s="58" t="s">
        <v>3304</v>
      </c>
    </row>
    <row r="2059" spans="1:32">
      <c r="A2059" s="58" t="s">
        <v>2822</v>
      </c>
      <c r="B2059" s="58" t="s">
        <v>1901</v>
      </c>
      <c r="D2059" s="58" t="s">
        <v>1897</v>
      </c>
      <c r="E2059" s="64">
        <v>41640</v>
      </c>
      <c r="F2059" s="64">
        <v>42004</v>
      </c>
      <c r="G2059" s="58" t="s">
        <v>1898</v>
      </c>
      <c r="H2059" s="58">
        <v>0.2</v>
      </c>
      <c r="I2059" s="58"/>
      <c r="J2059" s="58"/>
      <c r="K2059" s="58"/>
      <c r="L2059" s="58"/>
      <c r="M2059" s="58"/>
      <c r="N2059" s="58"/>
      <c r="O2059" s="58"/>
      <c r="P2059" s="58"/>
      <c r="Q2059" s="58"/>
      <c r="R2059" s="58"/>
      <c r="S2059" s="58"/>
      <c r="T2059" s="58"/>
      <c r="U2059" s="58"/>
      <c r="V2059" s="58"/>
      <c r="W2059" s="58"/>
      <c r="X2059" s="58"/>
      <c r="Y2059" s="58"/>
      <c r="Z2059" s="58"/>
      <c r="AA2059" s="58"/>
      <c r="AB2059" s="58"/>
      <c r="AC2059" s="58"/>
      <c r="AD2059" s="58"/>
      <c r="AE2059" s="58"/>
      <c r="AF2059" s="58" t="s">
        <v>3304</v>
      </c>
    </row>
    <row r="2060" spans="1:32">
      <c r="A2060" s="58" t="s">
        <v>2823</v>
      </c>
      <c r="B2060" s="58" t="s">
        <v>1901</v>
      </c>
      <c r="C2060" s="58" t="s">
        <v>1914</v>
      </c>
      <c r="D2060" s="58" t="s">
        <v>1897</v>
      </c>
      <c r="E2060" s="64">
        <v>41640</v>
      </c>
      <c r="F2060" s="64">
        <v>42004</v>
      </c>
      <c r="G2060" s="58" t="s">
        <v>1898</v>
      </c>
      <c r="H2060" s="58">
        <v>60</v>
      </c>
      <c r="I2060" s="58"/>
      <c r="J2060" s="58"/>
      <c r="K2060" s="58"/>
      <c r="L2060" s="58"/>
      <c r="M2060" s="58"/>
      <c r="N2060" s="58"/>
      <c r="O2060" s="58"/>
      <c r="P2060" s="58"/>
      <c r="Q2060" s="58"/>
      <c r="R2060" s="58"/>
      <c r="S2060" s="58"/>
      <c r="T2060" s="58"/>
      <c r="U2060" s="58"/>
      <c r="V2060" s="58"/>
      <c r="W2060" s="58"/>
      <c r="X2060" s="58"/>
      <c r="Y2060" s="58"/>
      <c r="Z2060" s="58"/>
      <c r="AA2060" s="58"/>
      <c r="AB2060" s="58"/>
      <c r="AC2060" s="58"/>
      <c r="AD2060" s="58"/>
      <c r="AE2060" s="58"/>
      <c r="AF2060" s="58" t="s">
        <v>3304</v>
      </c>
    </row>
    <row r="2061" spans="1:32">
      <c r="A2061" s="58" t="s">
        <v>2824</v>
      </c>
      <c r="B2061" s="58" t="s">
        <v>1901</v>
      </c>
      <c r="C2061" s="58" t="s">
        <v>1914</v>
      </c>
      <c r="D2061" s="58" t="s">
        <v>1897</v>
      </c>
      <c r="E2061" s="64">
        <v>41640</v>
      </c>
      <c r="F2061" s="64">
        <v>42004</v>
      </c>
      <c r="G2061" s="58" t="s">
        <v>1898</v>
      </c>
      <c r="H2061" s="58">
        <v>55</v>
      </c>
      <c r="I2061" s="58"/>
      <c r="J2061" s="58"/>
      <c r="K2061" s="58"/>
      <c r="L2061" s="58"/>
      <c r="M2061" s="58"/>
      <c r="N2061" s="58"/>
      <c r="O2061" s="58"/>
      <c r="P2061" s="58"/>
      <c r="Q2061" s="58"/>
      <c r="R2061" s="58"/>
      <c r="S2061" s="58"/>
      <c r="T2061" s="58"/>
      <c r="U2061" s="58"/>
      <c r="V2061" s="58"/>
      <c r="W2061" s="58"/>
      <c r="X2061" s="58"/>
      <c r="Y2061" s="58"/>
      <c r="Z2061" s="58"/>
      <c r="AA2061" s="58"/>
      <c r="AB2061" s="58"/>
      <c r="AC2061" s="58"/>
      <c r="AD2061" s="58"/>
      <c r="AE2061" s="58"/>
      <c r="AF2061" s="58" t="s">
        <v>3304</v>
      </c>
    </row>
    <row r="2062" spans="1:32">
      <c r="A2062" s="58" t="s">
        <v>2825</v>
      </c>
      <c r="B2062" s="58" t="s">
        <v>1901</v>
      </c>
      <c r="D2062" s="58" t="s">
        <v>1897</v>
      </c>
      <c r="E2062" s="64">
        <v>41640</v>
      </c>
      <c r="F2062" s="64">
        <v>42004</v>
      </c>
      <c r="G2062" s="58" t="s">
        <v>1898</v>
      </c>
      <c r="H2062" s="58">
        <v>0.05</v>
      </c>
      <c r="I2062" s="58"/>
      <c r="J2062" s="58"/>
      <c r="K2062" s="58"/>
      <c r="L2062" s="58"/>
      <c r="M2062" s="58"/>
      <c r="N2062" s="58"/>
      <c r="O2062" s="58"/>
      <c r="P2062" s="58"/>
      <c r="Q2062" s="58"/>
      <c r="R2062" s="58"/>
      <c r="S2062" s="58"/>
      <c r="T2062" s="58"/>
      <c r="U2062" s="58"/>
      <c r="V2062" s="58"/>
      <c r="W2062" s="58"/>
      <c r="X2062" s="58"/>
      <c r="Y2062" s="58"/>
      <c r="Z2062" s="58"/>
      <c r="AA2062" s="58"/>
      <c r="AB2062" s="58"/>
      <c r="AC2062" s="58"/>
      <c r="AD2062" s="58"/>
      <c r="AE2062" s="58"/>
      <c r="AF2062" s="58" t="s">
        <v>3304</v>
      </c>
    </row>
    <row r="2063" spans="1:32">
      <c r="A2063" s="58" t="s">
        <v>2826</v>
      </c>
      <c r="B2063" s="58" t="s">
        <v>1901</v>
      </c>
      <c r="D2063" s="58" t="s">
        <v>1897</v>
      </c>
      <c r="E2063" s="64">
        <v>41640</v>
      </c>
      <c r="F2063" s="64">
        <v>42004</v>
      </c>
      <c r="G2063" s="58" t="s">
        <v>1898</v>
      </c>
      <c r="H2063" s="58">
        <v>0.2</v>
      </c>
      <c r="I2063" s="58"/>
      <c r="J2063" s="58"/>
      <c r="K2063" s="58"/>
      <c r="L2063" s="58"/>
      <c r="M2063" s="58"/>
      <c r="N2063" s="58"/>
      <c r="O2063" s="58"/>
      <c r="P2063" s="58"/>
      <c r="Q2063" s="58"/>
      <c r="R2063" s="58"/>
      <c r="S2063" s="58"/>
      <c r="T2063" s="58"/>
      <c r="U2063" s="58"/>
      <c r="V2063" s="58"/>
      <c r="W2063" s="58"/>
      <c r="X2063" s="58"/>
      <c r="Y2063" s="58"/>
      <c r="Z2063" s="58"/>
      <c r="AA2063" s="58"/>
      <c r="AB2063" s="58"/>
      <c r="AC2063" s="58"/>
      <c r="AD2063" s="58"/>
      <c r="AE2063" s="58"/>
      <c r="AF2063" s="58" t="s">
        <v>3304</v>
      </c>
    </row>
    <row r="2064" spans="1:32">
      <c r="A2064" s="58" t="s">
        <v>2827</v>
      </c>
      <c r="B2064" s="58" t="s">
        <v>1901</v>
      </c>
      <c r="C2064" s="58" t="s">
        <v>1914</v>
      </c>
      <c r="D2064" s="58" t="s">
        <v>1897</v>
      </c>
      <c r="E2064" s="64">
        <v>41640</v>
      </c>
      <c r="F2064" s="64">
        <v>42004</v>
      </c>
      <c r="G2064" s="58" t="s">
        <v>1898</v>
      </c>
      <c r="H2064" s="58">
        <v>60</v>
      </c>
      <c r="I2064" s="58"/>
      <c r="J2064" s="58"/>
      <c r="K2064" s="58"/>
      <c r="L2064" s="58"/>
      <c r="M2064" s="58"/>
      <c r="N2064" s="58"/>
      <c r="O2064" s="58"/>
      <c r="P2064" s="58"/>
      <c r="Q2064" s="58"/>
      <c r="R2064" s="58"/>
      <c r="S2064" s="58"/>
      <c r="T2064" s="58"/>
      <c r="U2064" s="58"/>
      <c r="V2064" s="58"/>
      <c r="W2064" s="58"/>
      <c r="X2064" s="58"/>
      <c r="Y2064" s="58"/>
      <c r="Z2064" s="58"/>
      <c r="AA2064" s="58"/>
      <c r="AB2064" s="58"/>
      <c r="AC2064" s="58"/>
      <c r="AD2064" s="58"/>
      <c r="AE2064" s="58"/>
      <c r="AF2064" s="58" t="s">
        <v>3304</v>
      </c>
    </row>
    <row r="2065" spans="1:32">
      <c r="A2065" s="58" t="s">
        <v>2828</v>
      </c>
      <c r="B2065" s="58" t="s">
        <v>1901</v>
      </c>
      <c r="C2065" s="58" t="s">
        <v>1914</v>
      </c>
      <c r="D2065" s="58" t="s">
        <v>1897</v>
      </c>
      <c r="E2065" s="64">
        <v>41640</v>
      </c>
      <c r="F2065" s="64">
        <v>42004</v>
      </c>
      <c r="G2065" s="58" t="s">
        <v>1898</v>
      </c>
      <c r="H2065" s="58">
        <v>55</v>
      </c>
      <c r="I2065" s="58"/>
      <c r="J2065" s="58"/>
      <c r="K2065" s="58"/>
      <c r="L2065" s="58"/>
      <c r="M2065" s="58"/>
      <c r="N2065" s="58"/>
      <c r="O2065" s="58"/>
      <c r="P2065" s="58"/>
      <c r="Q2065" s="58"/>
      <c r="R2065" s="58"/>
      <c r="S2065" s="58"/>
      <c r="T2065" s="58"/>
      <c r="U2065" s="58"/>
      <c r="V2065" s="58"/>
      <c r="W2065" s="58"/>
      <c r="X2065" s="58"/>
      <c r="Y2065" s="58"/>
      <c r="Z2065" s="58"/>
      <c r="AA2065" s="58"/>
      <c r="AB2065" s="58"/>
      <c r="AC2065" s="58"/>
      <c r="AD2065" s="58"/>
      <c r="AE2065" s="58"/>
      <c r="AF2065" s="58" t="s">
        <v>3304</v>
      </c>
    </row>
    <row r="2066" spans="1:32">
      <c r="A2066" s="58" t="s">
        <v>2829</v>
      </c>
      <c r="B2066" s="58" t="s">
        <v>1901</v>
      </c>
      <c r="D2066" s="58" t="s">
        <v>1897</v>
      </c>
      <c r="E2066" s="64">
        <v>41640</v>
      </c>
      <c r="F2066" s="64">
        <v>42004</v>
      </c>
      <c r="G2066" s="58" t="s">
        <v>1898</v>
      </c>
      <c r="H2066" s="58">
        <v>0.05</v>
      </c>
      <c r="I2066" s="58"/>
      <c r="J2066" s="58"/>
      <c r="K2066" s="58"/>
      <c r="L2066" s="58"/>
      <c r="M2066" s="58"/>
      <c r="N2066" s="58"/>
      <c r="O2066" s="58"/>
      <c r="P2066" s="58"/>
      <c r="Q2066" s="58"/>
      <c r="R2066" s="58"/>
      <c r="S2066" s="58"/>
      <c r="T2066" s="58"/>
      <c r="U2066" s="58"/>
      <c r="V2066" s="58"/>
      <c r="W2066" s="58"/>
      <c r="X2066" s="58"/>
      <c r="Y2066" s="58"/>
      <c r="Z2066" s="58"/>
      <c r="AA2066" s="58"/>
      <c r="AB2066" s="58"/>
      <c r="AC2066" s="58"/>
      <c r="AD2066" s="58"/>
      <c r="AE2066" s="58"/>
      <c r="AF2066" s="58" t="s">
        <v>3304</v>
      </c>
    </row>
    <row r="2067" spans="1:32">
      <c r="A2067" s="58" t="s">
        <v>2830</v>
      </c>
      <c r="B2067" s="58" t="s">
        <v>1901</v>
      </c>
      <c r="D2067" s="58" t="s">
        <v>1897</v>
      </c>
      <c r="E2067" s="64">
        <v>41640</v>
      </c>
      <c r="F2067" s="64">
        <v>42004</v>
      </c>
      <c r="G2067" s="58" t="s">
        <v>1898</v>
      </c>
      <c r="H2067" s="58">
        <v>0.2</v>
      </c>
      <c r="I2067" s="58"/>
      <c r="J2067" s="58"/>
      <c r="K2067" s="58"/>
      <c r="L2067" s="58"/>
      <c r="M2067" s="58"/>
      <c r="N2067" s="58"/>
      <c r="O2067" s="58"/>
      <c r="P2067" s="58"/>
      <c r="Q2067" s="58"/>
      <c r="R2067" s="58"/>
      <c r="S2067" s="58"/>
      <c r="T2067" s="58"/>
      <c r="U2067" s="58"/>
      <c r="V2067" s="58"/>
      <c r="W2067" s="58"/>
      <c r="X2067" s="58"/>
      <c r="Y2067" s="58"/>
      <c r="Z2067" s="58"/>
      <c r="AA2067" s="58"/>
      <c r="AB2067" s="58"/>
      <c r="AC2067" s="58"/>
      <c r="AD2067" s="58"/>
      <c r="AE2067" s="58"/>
      <c r="AF2067" s="58" t="s">
        <v>3304</v>
      </c>
    </row>
    <row r="2068" spans="1:32">
      <c r="A2068" s="58" t="s">
        <v>2831</v>
      </c>
      <c r="B2068" s="58" t="s">
        <v>1901</v>
      </c>
      <c r="C2068" s="58" t="s">
        <v>1914</v>
      </c>
      <c r="D2068" s="58" t="s">
        <v>1897</v>
      </c>
      <c r="E2068" s="64">
        <v>41640</v>
      </c>
      <c r="F2068" s="64">
        <v>42004</v>
      </c>
      <c r="G2068" s="58" t="s">
        <v>1898</v>
      </c>
      <c r="H2068" s="58">
        <v>60</v>
      </c>
      <c r="I2068" s="58"/>
      <c r="J2068" s="58"/>
      <c r="K2068" s="58"/>
      <c r="L2068" s="58"/>
      <c r="M2068" s="58"/>
      <c r="N2068" s="58"/>
      <c r="O2068" s="58"/>
      <c r="P2068" s="58"/>
      <c r="Q2068" s="58"/>
      <c r="R2068" s="58"/>
      <c r="S2068" s="58"/>
      <c r="T2068" s="58"/>
      <c r="U2068" s="58"/>
      <c r="V2068" s="58"/>
      <c r="W2068" s="58"/>
      <c r="X2068" s="58"/>
      <c r="Y2068" s="58"/>
      <c r="Z2068" s="58"/>
      <c r="AA2068" s="58"/>
      <c r="AB2068" s="58"/>
      <c r="AC2068" s="58"/>
      <c r="AD2068" s="58"/>
      <c r="AE2068" s="58"/>
      <c r="AF2068" s="58" t="s">
        <v>3304</v>
      </c>
    </row>
    <row r="2069" spans="1:32">
      <c r="A2069" s="58" t="s">
        <v>2832</v>
      </c>
      <c r="B2069" s="58" t="s">
        <v>1901</v>
      </c>
      <c r="C2069" s="58" t="s">
        <v>1914</v>
      </c>
      <c r="D2069" s="58" t="s">
        <v>1897</v>
      </c>
      <c r="E2069" s="64">
        <v>41640</v>
      </c>
      <c r="F2069" s="64">
        <v>42004</v>
      </c>
      <c r="G2069" s="58" t="s">
        <v>1898</v>
      </c>
      <c r="H2069" s="58">
        <v>55</v>
      </c>
      <c r="I2069" s="58"/>
      <c r="J2069" s="58"/>
      <c r="K2069" s="58"/>
      <c r="L2069" s="58"/>
      <c r="M2069" s="58"/>
      <c r="N2069" s="58"/>
      <c r="O2069" s="58"/>
      <c r="P2069" s="58"/>
      <c r="Q2069" s="58"/>
      <c r="R2069" s="58"/>
      <c r="S2069" s="58"/>
      <c r="T2069" s="58"/>
      <c r="U2069" s="58"/>
      <c r="V2069" s="58"/>
      <c r="W2069" s="58"/>
      <c r="X2069" s="58"/>
      <c r="Y2069" s="58"/>
      <c r="Z2069" s="58"/>
      <c r="AA2069" s="58"/>
      <c r="AB2069" s="58"/>
      <c r="AC2069" s="58"/>
      <c r="AD2069" s="58"/>
      <c r="AE2069" s="58"/>
      <c r="AF2069" s="58" t="s">
        <v>3304</v>
      </c>
    </row>
    <row r="2070" spans="1:32">
      <c r="A2070" s="58" t="s">
        <v>2833</v>
      </c>
      <c r="B2070" s="58" t="s">
        <v>1901</v>
      </c>
      <c r="D2070" s="58" t="s">
        <v>1897</v>
      </c>
      <c r="E2070" s="64">
        <v>41640</v>
      </c>
      <c r="F2070" s="64">
        <v>42004</v>
      </c>
      <c r="G2070" s="58" t="s">
        <v>1898</v>
      </c>
      <c r="H2070" s="58">
        <v>0.05</v>
      </c>
      <c r="I2070" s="58"/>
      <c r="J2070" s="58"/>
      <c r="K2070" s="58"/>
      <c r="L2070" s="58"/>
      <c r="M2070" s="58"/>
      <c r="N2070" s="58"/>
      <c r="O2070" s="58"/>
      <c r="P2070" s="58"/>
      <c r="Q2070" s="58"/>
      <c r="R2070" s="58"/>
      <c r="S2070" s="58"/>
      <c r="T2070" s="58"/>
      <c r="U2070" s="58"/>
      <c r="V2070" s="58"/>
      <c r="W2070" s="58"/>
      <c r="X2070" s="58"/>
      <c r="Y2070" s="58"/>
      <c r="Z2070" s="58"/>
      <c r="AA2070" s="58"/>
      <c r="AB2070" s="58"/>
      <c r="AC2070" s="58"/>
      <c r="AD2070" s="58"/>
      <c r="AE2070" s="58"/>
      <c r="AF2070" s="58" t="s">
        <v>3304</v>
      </c>
    </row>
    <row r="2071" spans="1:32">
      <c r="A2071" s="58" t="s">
        <v>2834</v>
      </c>
      <c r="B2071" s="58" t="s">
        <v>1901</v>
      </c>
      <c r="D2071" s="58" t="s">
        <v>1897</v>
      </c>
      <c r="E2071" s="64">
        <v>41640</v>
      </c>
      <c r="F2071" s="64">
        <v>42004</v>
      </c>
      <c r="G2071" s="58" t="s">
        <v>1898</v>
      </c>
      <c r="H2071" s="58">
        <v>0.2</v>
      </c>
      <c r="I2071" s="58"/>
      <c r="J2071" s="58"/>
      <c r="K2071" s="58"/>
      <c r="L2071" s="58"/>
      <c r="M2071" s="58"/>
      <c r="N2071" s="58"/>
      <c r="O2071" s="58"/>
      <c r="P2071" s="58"/>
      <c r="Q2071" s="58"/>
      <c r="R2071" s="58"/>
      <c r="S2071" s="58"/>
      <c r="T2071" s="58"/>
      <c r="U2071" s="58"/>
      <c r="V2071" s="58"/>
      <c r="W2071" s="58"/>
      <c r="X2071" s="58"/>
      <c r="Y2071" s="58"/>
      <c r="Z2071" s="58"/>
      <c r="AA2071" s="58"/>
      <c r="AB2071" s="58"/>
      <c r="AC2071" s="58"/>
      <c r="AD2071" s="58"/>
      <c r="AE2071" s="58"/>
      <c r="AF2071" s="58" t="s">
        <v>3304</v>
      </c>
    </row>
    <row r="2072" spans="1:32">
      <c r="A2072" s="58" t="s">
        <v>2835</v>
      </c>
      <c r="B2072" s="58" t="s">
        <v>1901</v>
      </c>
      <c r="C2072" s="58" t="s">
        <v>1914</v>
      </c>
      <c r="D2072" s="58" t="s">
        <v>1897</v>
      </c>
      <c r="E2072" s="64">
        <v>41640</v>
      </c>
      <c r="F2072" s="64">
        <v>42004</v>
      </c>
      <c r="G2072" s="58" t="s">
        <v>1898</v>
      </c>
      <c r="H2072" s="58">
        <v>60</v>
      </c>
      <c r="I2072" s="58"/>
      <c r="J2072" s="58"/>
      <c r="K2072" s="58"/>
      <c r="L2072" s="58"/>
      <c r="M2072" s="58"/>
      <c r="N2072" s="58"/>
      <c r="O2072" s="58"/>
      <c r="P2072" s="58"/>
      <c r="Q2072" s="58"/>
      <c r="R2072" s="58"/>
      <c r="S2072" s="58"/>
      <c r="T2072" s="58"/>
      <c r="U2072" s="58"/>
      <c r="V2072" s="58"/>
      <c r="W2072" s="58"/>
      <c r="X2072" s="58"/>
      <c r="Y2072" s="58"/>
      <c r="Z2072" s="58"/>
      <c r="AA2072" s="58"/>
      <c r="AB2072" s="58"/>
      <c r="AC2072" s="58"/>
      <c r="AD2072" s="58"/>
      <c r="AE2072" s="58"/>
      <c r="AF2072" s="58" t="s">
        <v>3304</v>
      </c>
    </row>
    <row r="2073" spans="1:32">
      <c r="A2073" s="58" t="s">
        <v>2836</v>
      </c>
      <c r="B2073" s="58" t="s">
        <v>1901</v>
      </c>
      <c r="C2073" s="58" t="s">
        <v>1914</v>
      </c>
      <c r="D2073" s="58" t="s">
        <v>1897</v>
      </c>
      <c r="E2073" s="64">
        <v>41640</v>
      </c>
      <c r="F2073" s="64">
        <v>42004</v>
      </c>
      <c r="G2073" s="58" t="s">
        <v>1898</v>
      </c>
      <c r="H2073" s="58">
        <v>55</v>
      </c>
      <c r="I2073" s="58"/>
      <c r="J2073" s="58"/>
      <c r="K2073" s="58"/>
      <c r="L2073" s="58"/>
      <c r="M2073" s="58"/>
      <c r="N2073" s="58"/>
      <c r="O2073" s="58"/>
      <c r="P2073" s="58"/>
      <c r="Q2073" s="58"/>
      <c r="R2073" s="58"/>
      <c r="S2073" s="58"/>
      <c r="T2073" s="58"/>
      <c r="U2073" s="58"/>
      <c r="V2073" s="58"/>
      <c r="W2073" s="58"/>
      <c r="X2073" s="58"/>
      <c r="Y2073" s="58"/>
      <c r="Z2073" s="58"/>
      <c r="AA2073" s="58"/>
      <c r="AB2073" s="58"/>
      <c r="AC2073" s="58"/>
      <c r="AD2073" s="58"/>
      <c r="AE2073" s="58"/>
      <c r="AF2073" s="58" t="s">
        <v>3304</v>
      </c>
    </row>
    <row r="2074" spans="1:32">
      <c r="A2074" s="58" t="s">
        <v>2837</v>
      </c>
      <c r="B2074" s="58" t="s">
        <v>1901</v>
      </c>
      <c r="D2074" s="58" t="s">
        <v>1897</v>
      </c>
      <c r="E2074" s="64">
        <v>41640</v>
      </c>
      <c r="F2074" s="64">
        <v>42004</v>
      </c>
      <c r="G2074" s="58" t="s">
        <v>1898</v>
      </c>
      <c r="H2074" s="58">
        <v>0.05</v>
      </c>
      <c r="I2074" s="58"/>
      <c r="J2074" s="58"/>
      <c r="K2074" s="58"/>
      <c r="L2074" s="58"/>
      <c r="M2074" s="58"/>
      <c r="N2074" s="58"/>
      <c r="O2074" s="58"/>
      <c r="P2074" s="58"/>
      <c r="Q2074" s="58"/>
      <c r="R2074" s="58"/>
      <c r="S2074" s="58"/>
      <c r="T2074" s="58"/>
      <c r="U2074" s="58"/>
      <c r="V2074" s="58"/>
      <c r="W2074" s="58"/>
      <c r="X2074" s="58"/>
      <c r="Y2074" s="58"/>
      <c r="Z2074" s="58"/>
      <c r="AA2074" s="58"/>
      <c r="AB2074" s="58"/>
      <c r="AC2074" s="58"/>
      <c r="AD2074" s="58"/>
      <c r="AE2074" s="58"/>
      <c r="AF2074" s="58" t="s">
        <v>3304</v>
      </c>
    </row>
    <row r="2075" spans="1:32">
      <c r="A2075" s="58" t="s">
        <v>2838</v>
      </c>
      <c r="B2075" s="58" t="s">
        <v>1901</v>
      </c>
      <c r="D2075" s="58" t="s">
        <v>1897</v>
      </c>
      <c r="E2075" s="64">
        <v>41640</v>
      </c>
      <c r="F2075" s="64">
        <v>42004</v>
      </c>
      <c r="G2075" s="58" t="s">
        <v>1898</v>
      </c>
      <c r="H2075" s="58">
        <v>0.2</v>
      </c>
      <c r="I2075" s="58"/>
      <c r="J2075" s="58"/>
      <c r="K2075" s="58"/>
      <c r="L2075" s="58"/>
      <c r="M2075" s="58"/>
      <c r="N2075" s="58"/>
      <c r="O2075" s="58"/>
      <c r="P2075" s="58"/>
      <c r="Q2075" s="58"/>
      <c r="R2075" s="58"/>
      <c r="S2075" s="58"/>
      <c r="T2075" s="58"/>
      <c r="U2075" s="58"/>
      <c r="V2075" s="58"/>
      <c r="W2075" s="58"/>
      <c r="X2075" s="58"/>
      <c r="Y2075" s="58"/>
      <c r="Z2075" s="58"/>
      <c r="AA2075" s="58"/>
      <c r="AB2075" s="58"/>
      <c r="AC2075" s="58"/>
      <c r="AD2075" s="58"/>
      <c r="AE2075" s="58"/>
      <c r="AF2075" s="58" t="s">
        <v>3304</v>
      </c>
    </row>
    <row r="2076" spans="1:32">
      <c r="A2076" s="58" t="s">
        <v>2839</v>
      </c>
      <c r="B2076" s="58" t="s">
        <v>1901</v>
      </c>
      <c r="C2076" s="58" t="s">
        <v>1914</v>
      </c>
      <c r="D2076" s="58" t="s">
        <v>1897</v>
      </c>
      <c r="E2076" s="64">
        <v>41640</v>
      </c>
      <c r="F2076" s="64">
        <v>42004</v>
      </c>
      <c r="G2076" s="58" t="s">
        <v>1898</v>
      </c>
      <c r="H2076" s="58">
        <v>60</v>
      </c>
      <c r="I2076" s="58"/>
      <c r="J2076" s="58"/>
      <c r="K2076" s="58"/>
      <c r="L2076" s="58"/>
      <c r="M2076" s="58"/>
      <c r="N2076" s="58"/>
      <c r="O2076" s="58"/>
      <c r="P2076" s="58"/>
      <c r="Q2076" s="58"/>
      <c r="R2076" s="58"/>
      <c r="S2076" s="58"/>
      <c r="T2076" s="58"/>
      <c r="U2076" s="58"/>
      <c r="V2076" s="58"/>
      <c r="W2076" s="58"/>
      <c r="X2076" s="58"/>
      <c r="Y2076" s="58"/>
      <c r="Z2076" s="58"/>
      <c r="AA2076" s="58"/>
      <c r="AB2076" s="58"/>
      <c r="AC2076" s="58"/>
      <c r="AD2076" s="58"/>
      <c r="AE2076" s="58"/>
      <c r="AF2076" s="58" t="s">
        <v>3304</v>
      </c>
    </row>
    <row r="2077" spans="1:32">
      <c r="A2077" s="58" t="s">
        <v>2840</v>
      </c>
      <c r="B2077" s="58" t="s">
        <v>1901</v>
      </c>
      <c r="C2077" s="58" t="s">
        <v>1914</v>
      </c>
      <c r="D2077" s="58" t="s">
        <v>1897</v>
      </c>
      <c r="E2077" s="64">
        <v>41640</v>
      </c>
      <c r="F2077" s="64">
        <v>42004</v>
      </c>
      <c r="G2077" s="58" t="s">
        <v>1898</v>
      </c>
      <c r="H2077" s="58">
        <v>55</v>
      </c>
      <c r="I2077" s="58"/>
      <c r="J2077" s="58"/>
      <c r="K2077" s="58"/>
      <c r="L2077" s="58"/>
      <c r="M2077" s="58"/>
      <c r="N2077" s="58"/>
      <c r="O2077" s="58"/>
      <c r="P2077" s="58"/>
      <c r="Q2077" s="58"/>
      <c r="R2077" s="58"/>
      <c r="S2077" s="58"/>
      <c r="T2077" s="58"/>
      <c r="U2077" s="58"/>
      <c r="V2077" s="58"/>
      <c r="W2077" s="58"/>
      <c r="X2077" s="58"/>
      <c r="Y2077" s="58"/>
      <c r="Z2077" s="58"/>
      <c r="AA2077" s="58"/>
      <c r="AB2077" s="58"/>
      <c r="AC2077" s="58"/>
      <c r="AD2077" s="58"/>
      <c r="AE2077" s="58"/>
      <c r="AF2077" s="58" t="s">
        <v>3304</v>
      </c>
    </row>
    <row r="2078" spans="1:32">
      <c r="A2078" s="58" t="s">
        <v>2841</v>
      </c>
      <c r="B2078" s="58" t="s">
        <v>1901</v>
      </c>
      <c r="D2078" s="58" t="s">
        <v>1897</v>
      </c>
      <c r="E2078" s="64">
        <v>41640</v>
      </c>
      <c r="F2078" s="64">
        <v>42004</v>
      </c>
      <c r="G2078" s="58" t="s">
        <v>1898</v>
      </c>
      <c r="H2078" s="58">
        <v>0.05</v>
      </c>
      <c r="I2078" s="58"/>
      <c r="J2078" s="58"/>
      <c r="K2078" s="58"/>
      <c r="L2078" s="58"/>
      <c r="M2078" s="58"/>
      <c r="N2078" s="58"/>
      <c r="O2078" s="58"/>
      <c r="P2078" s="58"/>
      <c r="Q2078" s="58"/>
      <c r="R2078" s="58"/>
      <c r="S2078" s="58"/>
      <c r="T2078" s="58"/>
      <c r="U2078" s="58"/>
      <c r="V2078" s="58"/>
      <c r="W2078" s="58"/>
      <c r="X2078" s="58"/>
      <c r="Y2078" s="58"/>
      <c r="Z2078" s="58"/>
      <c r="AA2078" s="58"/>
      <c r="AB2078" s="58"/>
      <c r="AC2078" s="58"/>
      <c r="AD2078" s="58"/>
      <c r="AE2078" s="58"/>
      <c r="AF2078" s="58" t="s">
        <v>3304</v>
      </c>
    </row>
    <row r="2079" spans="1:32">
      <c r="A2079" s="58" t="s">
        <v>2842</v>
      </c>
      <c r="B2079" s="58" t="s">
        <v>1901</v>
      </c>
      <c r="D2079" s="58" t="s">
        <v>1897</v>
      </c>
      <c r="E2079" s="64">
        <v>41640</v>
      </c>
      <c r="F2079" s="64">
        <v>42004</v>
      </c>
      <c r="G2079" s="58" t="s">
        <v>1898</v>
      </c>
      <c r="H2079" s="58">
        <v>0.2</v>
      </c>
      <c r="I2079" s="58"/>
      <c r="J2079" s="58"/>
      <c r="K2079" s="58"/>
      <c r="L2079" s="58"/>
      <c r="M2079" s="58"/>
      <c r="N2079" s="58"/>
      <c r="O2079" s="58"/>
      <c r="P2079" s="58"/>
      <c r="Q2079" s="58"/>
      <c r="R2079" s="58"/>
      <c r="S2079" s="58"/>
      <c r="T2079" s="58"/>
      <c r="U2079" s="58"/>
      <c r="V2079" s="58"/>
      <c r="W2079" s="58"/>
      <c r="X2079" s="58"/>
      <c r="Y2079" s="58"/>
      <c r="Z2079" s="58"/>
      <c r="AA2079" s="58"/>
      <c r="AB2079" s="58"/>
      <c r="AC2079" s="58"/>
      <c r="AD2079" s="58"/>
      <c r="AE2079" s="58"/>
      <c r="AF2079" s="58" t="s">
        <v>3304</v>
      </c>
    </row>
    <row r="2080" spans="1:32">
      <c r="A2080" s="58" t="s">
        <v>2843</v>
      </c>
      <c r="B2080" s="58" t="s">
        <v>1901</v>
      </c>
      <c r="C2080" s="58" t="s">
        <v>1914</v>
      </c>
      <c r="D2080" s="58" t="s">
        <v>1897</v>
      </c>
      <c r="E2080" s="64">
        <v>41640</v>
      </c>
      <c r="F2080" s="64">
        <v>42004</v>
      </c>
      <c r="G2080" s="58" t="s">
        <v>1898</v>
      </c>
      <c r="H2080" s="58">
        <v>60</v>
      </c>
      <c r="I2080" s="58"/>
      <c r="J2080" s="58"/>
      <c r="K2080" s="58"/>
      <c r="L2080" s="58"/>
      <c r="M2080" s="58"/>
      <c r="N2080" s="58"/>
      <c r="O2080" s="58"/>
      <c r="P2080" s="58"/>
      <c r="Q2080" s="58"/>
      <c r="R2080" s="58"/>
      <c r="S2080" s="58"/>
      <c r="T2080" s="58"/>
      <c r="U2080" s="58"/>
      <c r="V2080" s="58"/>
      <c r="W2080" s="58"/>
      <c r="X2080" s="58"/>
      <c r="Y2080" s="58"/>
      <c r="Z2080" s="58"/>
      <c r="AA2080" s="58"/>
      <c r="AB2080" s="58"/>
      <c r="AC2080" s="58"/>
      <c r="AD2080" s="58"/>
      <c r="AE2080" s="58"/>
      <c r="AF2080" s="58" t="s">
        <v>3304</v>
      </c>
    </row>
    <row r="2081" spans="1:32">
      <c r="A2081" s="58" t="s">
        <v>2844</v>
      </c>
      <c r="B2081" s="58" t="s">
        <v>1896</v>
      </c>
      <c r="C2081" s="58" t="s">
        <v>1914</v>
      </c>
      <c r="D2081" s="58" t="s">
        <v>1897</v>
      </c>
      <c r="E2081" s="64">
        <v>41640</v>
      </c>
      <c r="F2081" s="64">
        <v>42004</v>
      </c>
      <c r="G2081" s="58" t="s">
        <v>1898</v>
      </c>
      <c r="H2081" s="58">
        <v>16</v>
      </c>
      <c r="I2081" s="58"/>
      <c r="J2081" s="58"/>
      <c r="K2081" s="58"/>
      <c r="L2081" s="58"/>
      <c r="M2081" s="58"/>
      <c r="N2081" s="58"/>
      <c r="O2081" s="58"/>
      <c r="P2081" s="58"/>
      <c r="Q2081" s="58"/>
      <c r="R2081" s="58"/>
      <c r="S2081" s="58"/>
      <c r="T2081" s="58"/>
      <c r="U2081" s="58"/>
      <c r="V2081" s="58"/>
      <c r="W2081" s="58"/>
      <c r="X2081" s="58"/>
      <c r="Y2081" s="58"/>
      <c r="Z2081" s="58"/>
      <c r="AA2081" s="58"/>
      <c r="AB2081" s="58"/>
      <c r="AC2081" s="58"/>
      <c r="AD2081" s="58"/>
      <c r="AE2081" s="58"/>
      <c r="AF2081" s="58" t="s">
        <v>3304</v>
      </c>
    </row>
    <row r="2082" spans="1:32">
      <c r="A2082" s="58" t="s">
        <v>2845</v>
      </c>
      <c r="B2082" s="58" t="s">
        <v>1896</v>
      </c>
      <c r="C2082" s="58" t="s">
        <v>1914</v>
      </c>
      <c r="D2082" s="58" t="s">
        <v>1897</v>
      </c>
      <c r="E2082" s="64">
        <v>41640</v>
      </c>
      <c r="F2082" s="64">
        <v>42004</v>
      </c>
      <c r="G2082" s="58" t="s">
        <v>1898</v>
      </c>
      <c r="H2082" s="58">
        <v>82.2</v>
      </c>
      <c r="I2082" s="58"/>
      <c r="J2082" s="58"/>
      <c r="K2082" s="58"/>
      <c r="L2082" s="58"/>
      <c r="M2082" s="58"/>
      <c r="N2082" s="58"/>
      <c r="O2082" s="58"/>
      <c r="P2082" s="58"/>
      <c r="Q2082" s="58"/>
      <c r="R2082" s="58"/>
      <c r="S2082" s="58"/>
      <c r="T2082" s="58"/>
      <c r="U2082" s="58"/>
      <c r="V2082" s="58"/>
      <c r="W2082" s="58"/>
      <c r="X2082" s="58"/>
      <c r="Y2082" s="58"/>
      <c r="Z2082" s="58"/>
      <c r="AA2082" s="58"/>
      <c r="AB2082" s="58"/>
      <c r="AC2082" s="58"/>
      <c r="AD2082" s="58"/>
      <c r="AE2082" s="58"/>
      <c r="AF2082" s="58" t="s">
        <v>3304</v>
      </c>
    </row>
    <row r="2083" spans="1:32">
      <c r="A2083" s="58" t="s">
        <v>2846</v>
      </c>
      <c r="B2083" s="58" t="s">
        <v>1952</v>
      </c>
      <c r="D2083" s="58" t="s">
        <v>1897</v>
      </c>
      <c r="E2083" s="64">
        <v>41640</v>
      </c>
      <c r="F2083" s="64">
        <v>42004</v>
      </c>
      <c r="G2083" s="58" t="s">
        <v>1898</v>
      </c>
      <c r="H2083" s="58">
        <v>1</v>
      </c>
      <c r="I2083" s="58"/>
      <c r="J2083" s="58"/>
      <c r="K2083" s="58"/>
      <c r="L2083" s="58"/>
      <c r="M2083" s="58"/>
      <c r="N2083" s="58"/>
      <c r="O2083" s="58"/>
      <c r="P2083" s="58"/>
      <c r="Q2083" s="58"/>
      <c r="R2083" s="58"/>
      <c r="S2083" s="58"/>
      <c r="T2083" s="58"/>
      <c r="U2083" s="58"/>
      <c r="V2083" s="58"/>
      <c r="W2083" s="58"/>
      <c r="X2083" s="58"/>
      <c r="Y2083" s="58"/>
      <c r="Z2083" s="58"/>
      <c r="AA2083" s="58"/>
      <c r="AB2083" s="58"/>
      <c r="AC2083" s="58"/>
      <c r="AD2083" s="58"/>
      <c r="AE2083" s="58"/>
      <c r="AF2083" s="58" t="s">
        <v>3304</v>
      </c>
    </row>
    <row r="2084" spans="1:32">
      <c r="A2084" s="58" t="s">
        <v>2847</v>
      </c>
      <c r="B2084" s="58" t="s">
        <v>1913</v>
      </c>
      <c r="C2084" s="58" t="s">
        <v>1914</v>
      </c>
      <c r="D2084" s="58" t="s">
        <v>1906</v>
      </c>
      <c r="E2084" s="64">
        <v>41640</v>
      </c>
      <c r="F2084" s="64">
        <v>42004</v>
      </c>
      <c r="G2084" s="58" t="s">
        <v>1898</v>
      </c>
      <c r="H2084" s="58">
        <v>18.3</v>
      </c>
      <c r="I2084" s="58"/>
      <c r="J2084" s="58"/>
      <c r="K2084" s="58"/>
      <c r="L2084" s="58"/>
      <c r="M2084" s="58"/>
      <c r="N2084" s="58"/>
      <c r="O2084" s="58"/>
      <c r="P2084" s="58"/>
      <c r="Q2084" s="58"/>
      <c r="R2084" s="58"/>
      <c r="S2084" s="58"/>
      <c r="T2084" s="58"/>
      <c r="U2084" s="58"/>
      <c r="V2084" s="58"/>
      <c r="W2084" s="58"/>
      <c r="X2084" s="58"/>
      <c r="Y2084" s="58"/>
      <c r="Z2084" s="58"/>
      <c r="AA2084" s="58"/>
      <c r="AB2084" s="58"/>
      <c r="AC2084" s="58"/>
      <c r="AD2084" s="58"/>
      <c r="AE2084" s="58"/>
      <c r="AF2084" s="58" t="s">
        <v>3304</v>
      </c>
    </row>
    <row r="2085" spans="1:32">
      <c r="A2085" s="58" t="s">
        <v>2847</v>
      </c>
      <c r="B2085" s="58" t="s">
        <v>1913</v>
      </c>
      <c r="C2085" s="58" t="s">
        <v>1914</v>
      </c>
      <c r="D2085" s="58" t="s">
        <v>1904</v>
      </c>
      <c r="E2085" s="64">
        <v>41640</v>
      </c>
      <c r="F2085" s="64">
        <v>42004</v>
      </c>
      <c r="G2085" s="58" t="s">
        <v>1903</v>
      </c>
      <c r="H2085" s="58">
        <v>18.3</v>
      </c>
      <c r="I2085" s="58">
        <v>18.3</v>
      </c>
      <c r="J2085" s="58">
        <v>18.3</v>
      </c>
      <c r="K2085" s="58">
        <v>18.3</v>
      </c>
      <c r="L2085" s="58">
        <v>18.3</v>
      </c>
      <c r="M2085" s="58">
        <v>18.3</v>
      </c>
      <c r="N2085" s="58">
        <v>18.3</v>
      </c>
      <c r="O2085" s="58">
        <v>21.1</v>
      </c>
      <c r="P2085" s="58">
        <v>21.1</v>
      </c>
      <c r="Q2085" s="58">
        <v>21.1</v>
      </c>
      <c r="R2085" s="58">
        <v>21.1</v>
      </c>
      <c r="S2085" s="58">
        <v>21.1</v>
      </c>
      <c r="T2085" s="58">
        <v>21.1</v>
      </c>
      <c r="U2085" s="58">
        <v>21.1</v>
      </c>
      <c r="V2085" s="58">
        <v>21.1</v>
      </c>
      <c r="W2085" s="58">
        <v>18.3</v>
      </c>
      <c r="X2085" s="58">
        <v>18.3</v>
      </c>
      <c r="Y2085" s="58">
        <v>18.3</v>
      </c>
      <c r="Z2085" s="58">
        <v>18.3</v>
      </c>
      <c r="AA2085" s="58">
        <v>18.3</v>
      </c>
      <c r="AB2085" s="58">
        <v>18.3</v>
      </c>
      <c r="AC2085" s="58">
        <v>18.3</v>
      </c>
      <c r="AD2085" s="58">
        <v>18.3</v>
      </c>
      <c r="AE2085" s="58">
        <v>18.3</v>
      </c>
      <c r="AF2085" s="58" t="s">
        <v>3304</v>
      </c>
    </row>
    <row r="2086" spans="1:32">
      <c r="A2086" s="58" t="s">
        <v>2847</v>
      </c>
      <c r="B2086" s="58" t="s">
        <v>1913</v>
      </c>
      <c r="C2086" s="58" t="s">
        <v>1914</v>
      </c>
      <c r="D2086" s="58" t="s">
        <v>2120</v>
      </c>
      <c r="E2086" s="64">
        <v>41640</v>
      </c>
      <c r="F2086" s="64">
        <v>42004</v>
      </c>
      <c r="G2086" s="58" t="s">
        <v>1903</v>
      </c>
      <c r="H2086" s="58">
        <v>18.3</v>
      </c>
      <c r="I2086" s="58">
        <v>18.3</v>
      </c>
      <c r="J2086" s="58">
        <v>18.3</v>
      </c>
      <c r="K2086" s="58">
        <v>18.3</v>
      </c>
      <c r="L2086" s="58">
        <v>18.3</v>
      </c>
      <c r="M2086" s="58">
        <v>21.1</v>
      </c>
      <c r="N2086" s="58">
        <v>21.1</v>
      </c>
      <c r="O2086" s="58">
        <v>21.1</v>
      </c>
      <c r="P2086" s="58">
        <v>21.1</v>
      </c>
      <c r="Q2086" s="58">
        <v>21.1</v>
      </c>
      <c r="R2086" s="58">
        <v>21.1</v>
      </c>
      <c r="S2086" s="58">
        <v>21.1</v>
      </c>
      <c r="T2086" s="58">
        <v>21.1</v>
      </c>
      <c r="U2086" s="58">
        <v>21.1</v>
      </c>
      <c r="V2086" s="58">
        <v>21.1</v>
      </c>
      <c r="W2086" s="58">
        <v>21.1</v>
      </c>
      <c r="X2086" s="58">
        <v>21.1</v>
      </c>
      <c r="Y2086" s="58">
        <v>21.1</v>
      </c>
      <c r="Z2086" s="58">
        <v>18.3</v>
      </c>
      <c r="AA2086" s="58">
        <v>18.3</v>
      </c>
      <c r="AB2086" s="58">
        <v>18.3</v>
      </c>
      <c r="AC2086" s="58">
        <v>18.3</v>
      </c>
      <c r="AD2086" s="58">
        <v>18.3</v>
      </c>
      <c r="AE2086" s="58">
        <v>18.3</v>
      </c>
      <c r="AF2086" s="58" t="s">
        <v>3304</v>
      </c>
    </row>
    <row r="2087" spans="1:32">
      <c r="A2087" s="58" t="s">
        <v>2848</v>
      </c>
      <c r="B2087" s="58" t="s">
        <v>1913</v>
      </c>
      <c r="C2087" s="58" t="s">
        <v>1914</v>
      </c>
      <c r="D2087" s="58" t="s">
        <v>1906</v>
      </c>
      <c r="E2087" s="64">
        <v>41640</v>
      </c>
      <c r="F2087" s="64">
        <v>42004</v>
      </c>
      <c r="G2087" s="58" t="s">
        <v>1898</v>
      </c>
      <c r="H2087" s="58">
        <v>18.3</v>
      </c>
      <c r="I2087" s="58"/>
      <c r="J2087" s="58"/>
      <c r="K2087" s="58"/>
      <c r="L2087" s="58"/>
      <c r="M2087" s="58"/>
      <c r="N2087" s="58"/>
      <c r="O2087" s="58"/>
      <c r="P2087" s="58"/>
      <c r="Q2087" s="58"/>
      <c r="R2087" s="58"/>
      <c r="S2087" s="58"/>
      <c r="T2087" s="58"/>
      <c r="U2087" s="58"/>
      <c r="V2087" s="58"/>
      <c r="W2087" s="58"/>
      <c r="X2087" s="58"/>
      <c r="Y2087" s="58"/>
      <c r="Z2087" s="58"/>
      <c r="AA2087" s="58"/>
      <c r="AB2087" s="58"/>
      <c r="AC2087" s="58"/>
      <c r="AD2087" s="58"/>
      <c r="AE2087" s="58"/>
      <c r="AF2087" s="58" t="s">
        <v>3304</v>
      </c>
    </row>
    <row r="2088" spans="1:32">
      <c r="A2088" s="58" t="s">
        <v>2848</v>
      </c>
      <c r="B2088" s="58" t="s">
        <v>1913</v>
      </c>
      <c r="C2088" s="58" t="s">
        <v>1914</v>
      </c>
      <c r="D2088" s="58" t="s">
        <v>1904</v>
      </c>
      <c r="E2088" s="64">
        <v>41640</v>
      </c>
      <c r="F2088" s="64">
        <v>42004</v>
      </c>
      <c r="G2088" s="58" t="s">
        <v>1903</v>
      </c>
      <c r="H2088" s="58">
        <v>18.3</v>
      </c>
      <c r="I2088" s="58">
        <v>18.3</v>
      </c>
      <c r="J2088" s="58">
        <v>18.3</v>
      </c>
      <c r="K2088" s="58">
        <v>18.3</v>
      </c>
      <c r="L2088" s="58">
        <v>18.3</v>
      </c>
      <c r="M2088" s="58">
        <v>18.3</v>
      </c>
      <c r="N2088" s="58">
        <v>18.3</v>
      </c>
      <c r="O2088" s="58">
        <v>21.1</v>
      </c>
      <c r="P2088" s="58">
        <v>21.1</v>
      </c>
      <c r="Q2088" s="58">
        <v>21.1</v>
      </c>
      <c r="R2088" s="58">
        <v>21.1</v>
      </c>
      <c r="S2088" s="58">
        <v>21.1</v>
      </c>
      <c r="T2088" s="58">
        <v>21.1</v>
      </c>
      <c r="U2088" s="58">
        <v>21.1</v>
      </c>
      <c r="V2088" s="58">
        <v>21.1</v>
      </c>
      <c r="W2088" s="58">
        <v>18.3</v>
      </c>
      <c r="X2088" s="58">
        <v>18.3</v>
      </c>
      <c r="Y2088" s="58">
        <v>18.3</v>
      </c>
      <c r="Z2088" s="58">
        <v>18.3</v>
      </c>
      <c r="AA2088" s="58">
        <v>18.3</v>
      </c>
      <c r="AB2088" s="58">
        <v>18.3</v>
      </c>
      <c r="AC2088" s="58">
        <v>18.3</v>
      </c>
      <c r="AD2088" s="58">
        <v>18.3</v>
      </c>
      <c r="AE2088" s="58">
        <v>18.3</v>
      </c>
      <c r="AF2088" s="58" t="s">
        <v>3304</v>
      </c>
    </row>
    <row r="2089" spans="1:32">
      <c r="A2089" s="58" t="s">
        <v>2848</v>
      </c>
      <c r="B2089" s="58" t="s">
        <v>1913</v>
      </c>
      <c r="C2089" s="58" t="s">
        <v>1914</v>
      </c>
      <c r="D2089" s="58" t="s">
        <v>1905</v>
      </c>
      <c r="E2089" s="64">
        <v>41640</v>
      </c>
      <c r="F2089" s="64">
        <v>42004</v>
      </c>
      <c r="G2089" s="58" t="s">
        <v>1903</v>
      </c>
      <c r="H2089" s="58">
        <v>18.3</v>
      </c>
      <c r="I2089" s="58">
        <v>18.3</v>
      </c>
      <c r="J2089" s="58">
        <v>18.3</v>
      </c>
      <c r="K2089" s="58">
        <v>18.3</v>
      </c>
      <c r="L2089" s="58">
        <v>18.3</v>
      </c>
      <c r="M2089" s="58">
        <v>21.1</v>
      </c>
      <c r="N2089" s="58">
        <v>21.1</v>
      </c>
      <c r="O2089" s="58">
        <v>21.1</v>
      </c>
      <c r="P2089" s="58">
        <v>21.1</v>
      </c>
      <c r="Q2089" s="58">
        <v>21.1</v>
      </c>
      <c r="R2089" s="58">
        <v>21.1</v>
      </c>
      <c r="S2089" s="58">
        <v>21.1</v>
      </c>
      <c r="T2089" s="58">
        <v>21.1</v>
      </c>
      <c r="U2089" s="58">
        <v>21.1</v>
      </c>
      <c r="V2089" s="58">
        <v>21.1</v>
      </c>
      <c r="W2089" s="58">
        <v>21.1</v>
      </c>
      <c r="X2089" s="58">
        <v>21.1</v>
      </c>
      <c r="Y2089" s="58">
        <v>21.1</v>
      </c>
      <c r="Z2089" s="58">
        <v>18.3</v>
      </c>
      <c r="AA2089" s="58">
        <v>18.3</v>
      </c>
      <c r="AB2089" s="58">
        <v>18.3</v>
      </c>
      <c r="AC2089" s="58">
        <v>18.3</v>
      </c>
      <c r="AD2089" s="58">
        <v>18.3</v>
      </c>
      <c r="AE2089" s="58">
        <v>18.3</v>
      </c>
      <c r="AF2089" s="58" t="s">
        <v>3304</v>
      </c>
    </row>
    <row r="2090" spans="1:32">
      <c r="A2090" s="58" t="s">
        <v>2848</v>
      </c>
      <c r="B2090" s="58" t="s">
        <v>1913</v>
      </c>
      <c r="C2090" s="58" t="s">
        <v>1914</v>
      </c>
      <c r="D2090" s="58" t="s">
        <v>1966</v>
      </c>
      <c r="E2090" s="64">
        <v>41640</v>
      </c>
      <c r="F2090" s="64">
        <v>42004</v>
      </c>
      <c r="G2090" s="58" t="s">
        <v>1903</v>
      </c>
      <c r="H2090" s="58">
        <v>18.3</v>
      </c>
      <c r="I2090" s="58">
        <v>18.3</v>
      </c>
      <c r="J2090" s="58">
        <v>18.3</v>
      </c>
      <c r="K2090" s="58">
        <v>18.3</v>
      </c>
      <c r="L2090" s="58">
        <v>18.3</v>
      </c>
      <c r="M2090" s="58">
        <v>19.399999999999999</v>
      </c>
      <c r="N2090" s="58">
        <v>20</v>
      </c>
      <c r="O2090" s="58">
        <v>21.1</v>
      </c>
      <c r="P2090" s="58">
        <v>21.1</v>
      </c>
      <c r="Q2090" s="58">
        <v>21.1</v>
      </c>
      <c r="R2090" s="58">
        <v>21.1</v>
      </c>
      <c r="S2090" s="58">
        <v>21.1</v>
      </c>
      <c r="T2090" s="58">
        <v>21.1</v>
      </c>
      <c r="U2090" s="58">
        <v>21.1</v>
      </c>
      <c r="V2090" s="58">
        <v>21.1</v>
      </c>
      <c r="W2090" s="58">
        <v>21.1</v>
      </c>
      <c r="X2090" s="58">
        <v>21.1</v>
      </c>
      <c r="Y2090" s="58">
        <v>21.1</v>
      </c>
      <c r="Z2090" s="58">
        <v>18.3</v>
      </c>
      <c r="AA2090" s="58">
        <v>18.3</v>
      </c>
      <c r="AB2090" s="58">
        <v>18.3</v>
      </c>
      <c r="AC2090" s="58">
        <v>18.3</v>
      </c>
      <c r="AD2090" s="58">
        <v>18.3</v>
      </c>
      <c r="AE2090" s="58">
        <v>18.3</v>
      </c>
      <c r="AF2090" s="58" t="s">
        <v>3304</v>
      </c>
    </row>
    <row r="2091" spans="1:32">
      <c r="A2091" s="58" t="s">
        <v>2849</v>
      </c>
      <c r="B2091" s="58" t="s">
        <v>1896</v>
      </c>
      <c r="D2091" s="58" t="s">
        <v>2159</v>
      </c>
      <c r="E2091" s="64">
        <v>41640</v>
      </c>
      <c r="F2091" s="64">
        <v>42004</v>
      </c>
      <c r="G2091" s="58" t="s">
        <v>1898</v>
      </c>
      <c r="H2091" s="58">
        <v>50</v>
      </c>
      <c r="I2091" s="58"/>
      <c r="J2091" s="58"/>
      <c r="K2091" s="58"/>
      <c r="L2091" s="58"/>
      <c r="M2091" s="58"/>
      <c r="N2091" s="58"/>
      <c r="O2091" s="58"/>
      <c r="P2091" s="58"/>
      <c r="Q2091" s="58"/>
      <c r="R2091" s="58"/>
      <c r="S2091" s="58"/>
      <c r="T2091" s="58"/>
      <c r="U2091" s="58"/>
      <c r="V2091" s="58"/>
      <c r="W2091" s="58"/>
      <c r="X2091" s="58"/>
      <c r="Y2091" s="58"/>
      <c r="Z2091" s="58"/>
      <c r="AA2091" s="58"/>
      <c r="AB2091" s="58"/>
      <c r="AC2091" s="58"/>
      <c r="AD2091" s="58"/>
      <c r="AE2091" s="58"/>
      <c r="AF2091" s="58" t="s">
        <v>3304</v>
      </c>
    </row>
    <row r="2092" spans="1:32">
      <c r="A2092" s="58" t="s">
        <v>2850</v>
      </c>
      <c r="B2092" s="58" t="s">
        <v>1952</v>
      </c>
      <c r="D2092" s="58" t="s">
        <v>1897</v>
      </c>
      <c r="E2092" s="64">
        <v>41640</v>
      </c>
      <c r="F2092" s="64">
        <v>42004</v>
      </c>
      <c r="G2092" s="58" t="s">
        <v>1898</v>
      </c>
      <c r="H2092" s="58">
        <v>1</v>
      </c>
      <c r="I2092" s="58"/>
      <c r="J2092" s="58"/>
      <c r="K2092" s="58"/>
      <c r="L2092" s="58"/>
      <c r="M2092" s="58"/>
      <c r="N2092" s="58"/>
      <c r="O2092" s="58"/>
      <c r="P2092" s="58"/>
      <c r="Q2092" s="58"/>
      <c r="R2092" s="58"/>
      <c r="S2092" s="58"/>
      <c r="T2092" s="58"/>
      <c r="U2092" s="58"/>
      <c r="V2092" s="58"/>
      <c r="W2092" s="58"/>
      <c r="X2092" s="58"/>
      <c r="Y2092" s="58"/>
      <c r="Z2092" s="58"/>
      <c r="AA2092" s="58"/>
      <c r="AB2092" s="58"/>
      <c r="AC2092" s="58"/>
      <c r="AD2092" s="58"/>
      <c r="AE2092" s="58"/>
      <c r="AF2092" s="58" t="s">
        <v>3304</v>
      </c>
    </row>
    <row r="2093" spans="1:32">
      <c r="A2093" s="58" t="s">
        <v>2851</v>
      </c>
      <c r="B2093" s="58" t="s">
        <v>1896</v>
      </c>
      <c r="C2093" s="58" t="s">
        <v>1914</v>
      </c>
      <c r="D2093" s="58" t="s">
        <v>1897</v>
      </c>
      <c r="E2093" s="64">
        <v>41640</v>
      </c>
      <c r="F2093" s="64">
        <v>42004</v>
      </c>
      <c r="G2093" s="58" t="s">
        <v>1898</v>
      </c>
      <c r="H2093" s="58">
        <v>60</v>
      </c>
      <c r="I2093" s="58"/>
      <c r="J2093" s="58"/>
      <c r="K2093" s="58"/>
      <c r="L2093" s="58"/>
      <c r="M2093" s="58"/>
      <c r="N2093" s="58"/>
      <c r="O2093" s="58"/>
      <c r="P2093" s="58"/>
      <c r="Q2093" s="58"/>
      <c r="R2093" s="58"/>
      <c r="S2093" s="58"/>
      <c r="T2093" s="58"/>
      <c r="U2093" s="58"/>
      <c r="V2093" s="58"/>
      <c r="W2093" s="58"/>
      <c r="X2093" s="58"/>
      <c r="Y2093" s="58"/>
      <c r="Z2093" s="58"/>
      <c r="AA2093" s="58"/>
      <c r="AB2093" s="58"/>
      <c r="AC2093" s="58"/>
      <c r="AD2093" s="58"/>
      <c r="AE2093" s="58"/>
      <c r="AF2093" s="58" t="s">
        <v>3304</v>
      </c>
    </row>
    <row r="2094" spans="1:32">
      <c r="A2094" s="58" t="s">
        <v>2852</v>
      </c>
      <c r="B2094" s="58" t="s">
        <v>6</v>
      </c>
      <c r="D2094" s="58" t="s">
        <v>1897</v>
      </c>
      <c r="E2094" s="64">
        <v>41640</v>
      </c>
      <c r="F2094" s="64">
        <v>42004</v>
      </c>
      <c r="G2094" s="58" t="s">
        <v>1898</v>
      </c>
      <c r="H2094" s="58">
        <v>0</v>
      </c>
      <c r="I2094" s="58"/>
      <c r="J2094" s="58"/>
      <c r="K2094" s="58"/>
      <c r="L2094" s="58"/>
      <c r="M2094" s="58"/>
      <c r="N2094" s="58"/>
      <c r="O2094" s="58"/>
      <c r="P2094" s="58"/>
      <c r="Q2094" s="58"/>
      <c r="R2094" s="58"/>
      <c r="S2094" s="58"/>
      <c r="T2094" s="58"/>
      <c r="U2094" s="58"/>
      <c r="V2094" s="58"/>
      <c r="W2094" s="58"/>
      <c r="X2094" s="58"/>
      <c r="Y2094" s="58"/>
      <c r="Z2094" s="58"/>
      <c r="AA2094" s="58"/>
      <c r="AB2094" s="58"/>
      <c r="AC2094" s="58"/>
      <c r="AD2094" s="58"/>
      <c r="AE2094" s="58"/>
      <c r="AF2094" s="58" t="s">
        <v>3304</v>
      </c>
    </row>
    <row r="2095" spans="1:32">
      <c r="A2095" s="58" t="s">
        <v>2852</v>
      </c>
      <c r="B2095" s="58" t="s">
        <v>6</v>
      </c>
      <c r="D2095" s="58" t="s">
        <v>1966</v>
      </c>
      <c r="E2095" s="64">
        <v>41640</v>
      </c>
      <c r="F2095" s="64">
        <v>42004</v>
      </c>
      <c r="G2095" s="58" t="s">
        <v>1903</v>
      </c>
      <c r="H2095" s="58">
        <v>0</v>
      </c>
      <c r="I2095" s="58">
        <v>0</v>
      </c>
      <c r="J2095" s="58">
        <v>0</v>
      </c>
      <c r="K2095" s="58">
        <v>0</v>
      </c>
      <c r="L2095" s="58">
        <v>0</v>
      </c>
      <c r="M2095" s="58">
        <v>0</v>
      </c>
      <c r="N2095" s="58">
        <v>0.14399999999999999</v>
      </c>
      <c r="O2095" s="58">
        <v>1</v>
      </c>
      <c r="P2095" s="58">
        <v>1</v>
      </c>
      <c r="Q2095" s="58">
        <v>1</v>
      </c>
      <c r="R2095" s="58">
        <v>1</v>
      </c>
      <c r="S2095" s="58">
        <v>1</v>
      </c>
      <c r="T2095" s="58">
        <v>1</v>
      </c>
      <c r="U2095" s="58">
        <v>1</v>
      </c>
      <c r="V2095" s="58">
        <v>1</v>
      </c>
      <c r="W2095" s="58">
        <v>1</v>
      </c>
      <c r="X2095" s="58">
        <v>1</v>
      </c>
      <c r="Y2095" s="58">
        <v>1</v>
      </c>
      <c r="Z2095" s="58">
        <v>0.14399999999999999</v>
      </c>
      <c r="AA2095" s="58">
        <v>0</v>
      </c>
      <c r="AB2095" s="58">
        <v>0</v>
      </c>
      <c r="AC2095" s="58">
        <v>0</v>
      </c>
      <c r="AD2095" s="58">
        <v>0</v>
      </c>
      <c r="AE2095" s="58">
        <v>0</v>
      </c>
      <c r="AF2095" s="58" t="s">
        <v>3304</v>
      </c>
    </row>
    <row r="2096" spans="1:32">
      <c r="A2096" s="58" t="s">
        <v>2853</v>
      </c>
      <c r="B2096" s="58" t="s">
        <v>6</v>
      </c>
      <c r="D2096" s="58" t="s">
        <v>2366</v>
      </c>
      <c r="E2096" s="64">
        <v>41640</v>
      </c>
      <c r="F2096" s="64">
        <v>42004</v>
      </c>
      <c r="G2096" s="58" t="s">
        <v>1898</v>
      </c>
      <c r="H2096" s="58">
        <v>0.5</v>
      </c>
      <c r="I2096" s="58"/>
      <c r="J2096" s="58"/>
      <c r="K2096" s="58"/>
      <c r="L2096" s="58"/>
      <c r="M2096" s="58"/>
      <c r="N2096" s="58"/>
      <c r="O2096" s="58"/>
      <c r="P2096" s="58"/>
      <c r="Q2096" s="58"/>
      <c r="R2096" s="58"/>
      <c r="S2096" s="58"/>
      <c r="T2096" s="58"/>
      <c r="U2096" s="58"/>
      <c r="V2096" s="58"/>
      <c r="W2096" s="58"/>
      <c r="X2096" s="58"/>
      <c r="Y2096" s="58"/>
      <c r="Z2096" s="58"/>
      <c r="AA2096" s="58"/>
      <c r="AB2096" s="58"/>
      <c r="AC2096" s="58"/>
      <c r="AD2096" s="58"/>
      <c r="AE2096" s="58"/>
      <c r="AF2096" s="58" t="s">
        <v>3304</v>
      </c>
    </row>
    <row r="2097" spans="1:32">
      <c r="A2097" s="58" t="s">
        <v>2853</v>
      </c>
      <c r="B2097" s="58" t="s">
        <v>6</v>
      </c>
      <c r="D2097" s="58" t="s">
        <v>1930</v>
      </c>
      <c r="E2097" s="64">
        <v>41640</v>
      </c>
      <c r="F2097" s="64">
        <v>42004</v>
      </c>
      <c r="G2097" s="58" t="s">
        <v>1898</v>
      </c>
      <c r="H2097" s="58">
        <v>1</v>
      </c>
      <c r="I2097" s="58"/>
      <c r="J2097" s="58"/>
      <c r="K2097" s="58"/>
      <c r="L2097" s="58"/>
      <c r="M2097" s="58"/>
      <c r="N2097" s="58"/>
      <c r="O2097" s="58"/>
      <c r="P2097" s="58"/>
      <c r="Q2097" s="58"/>
      <c r="R2097" s="58"/>
      <c r="S2097" s="58"/>
      <c r="T2097" s="58"/>
      <c r="U2097" s="58"/>
      <c r="V2097" s="58"/>
      <c r="W2097" s="58"/>
      <c r="X2097" s="58"/>
      <c r="Y2097" s="58"/>
      <c r="Z2097" s="58"/>
      <c r="AA2097" s="58"/>
      <c r="AB2097" s="58"/>
      <c r="AC2097" s="58"/>
      <c r="AD2097" s="58"/>
      <c r="AE2097" s="58"/>
      <c r="AF2097" s="58" t="s">
        <v>3304</v>
      </c>
    </row>
    <row r="2098" spans="1:32">
      <c r="A2098" s="58" t="s">
        <v>2854</v>
      </c>
      <c r="B2098" s="58" t="s">
        <v>6</v>
      </c>
      <c r="D2098" s="58" t="s">
        <v>2366</v>
      </c>
      <c r="E2098" s="64">
        <v>41640</v>
      </c>
      <c r="F2098" s="64">
        <v>42004</v>
      </c>
      <c r="G2098" s="58" t="s">
        <v>1898</v>
      </c>
      <c r="H2098" s="58">
        <v>0.25</v>
      </c>
      <c r="I2098" s="58"/>
      <c r="J2098" s="58"/>
      <c r="K2098" s="58"/>
      <c r="L2098" s="58"/>
      <c r="M2098" s="58"/>
      <c r="N2098" s="58"/>
      <c r="O2098" s="58"/>
      <c r="P2098" s="58"/>
      <c r="Q2098" s="58"/>
      <c r="R2098" s="58"/>
      <c r="S2098" s="58"/>
      <c r="T2098" s="58"/>
      <c r="U2098" s="58"/>
      <c r="V2098" s="58"/>
      <c r="W2098" s="58"/>
      <c r="X2098" s="58"/>
      <c r="Y2098" s="58"/>
      <c r="Z2098" s="58"/>
      <c r="AA2098" s="58"/>
      <c r="AB2098" s="58"/>
      <c r="AC2098" s="58"/>
      <c r="AD2098" s="58"/>
      <c r="AE2098" s="58"/>
      <c r="AF2098" s="58" t="s">
        <v>3304</v>
      </c>
    </row>
    <row r="2099" spans="1:32">
      <c r="A2099" s="58" t="s">
        <v>2854</v>
      </c>
      <c r="B2099" s="58" t="s">
        <v>6</v>
      </c>
      <c r="D2099" s="58" t="s">
        <v>1930</v>
      </c>
      <c r="E2099" s="64">
        <v>41640</v>
      </c>
      <c r="F2099" s="64">
        <v>42004</v>
      </c>
      <c r="G2099" s="58" t="s">
        <v>1898</v>
      </c>
      <c r="H2099" s="58">
        <v>1</v>
      </c>
      <c r="I2099" s="58"/>
      <c r="J2099" s="58"/>
      <c r="K2099" s="58"/>
      <c r="L2099" s="58"/>
      <c r="M2099" s="58"/>
      <c r="N2099" s="58"/>
      <c r="O2099" s="58"/>
      <c r="P2099" s="58"/>
      <c r="Q2099" s="58"/>
      <c r="R2099" s="58"/>
      <c r="S2099" s="58"/>
      <c r="T2099" s="58"/>
      <c r="U2099" s="58"/>
      <c r="V2099" s="58"/>
      <c r="W2099" s="58"/>
      <c r="X2099" s="58"/>
      <c r="Y2099" s="58"/>
      <c r="Z2099" s="58"/>
      <c r="AA2099" s="58"/>
      <c r="AB2099" s="58"/>
      <c r="AC2099" s="58"/>
      <c r="AD2099" s="58"/>
      <c r="AE2099" s="58"/>
      <c r="AF2099" s="58" t="s">
        <v>3304</v>
      </c>
    </row>
    <row r="2100" spans="1:32">
      <c r="A2100" s="58" t="s">
        <v>2855</v>
      </c>
      <c r="B2100" s="58" t="s">
        <v>1896</v>
      </c>
      <c r="D2100" s="58" t="s">
        <v>1897</v>
      </c>
      <c r="E2100" s="64">
        <v>41640</v>
      </c>
      <c r="F2100" s="64">
        <v>42004</v>
      </c>
      <c r="G2100" s="58" t="s">
        <v>1898</v>
      </c>
      <c r="H2100" s="58">
        <v>60</v>
      </c>
      <c r="I2100" s="58"/>
      <c r="J2100" s="58"/>
      <c r="K2100" s="58"/>
      <c r="L2100" s="58"/>
      <c r="M2100" s="58"/>
      <c r="N2100" s="58"/>
      <c r="O2100" s="58"/>
      <c r="P2100" s="58"/>
      <c r="Q2100" s="58"/>
      <c r="R2100" s="58"/>
      <c r="S2100" s="58"/>
      <c r="T2100" s="58"/>
      <c r="U2100" s="58"/>
      <c r="V2100" s="58"/>
      <c r="W2100" s="58"/>
      <c r="X2100" s="58"/>
      <c r="Y2100" s="58"/>
      <c r="Z2100" s="58"/>
      <c r="AA2100" s="58"/>
      <c r="AB2100" s="58"/>
      <c r="AC2100" s="58"/>
      <c r="AD2100" s="58"/>
      <c r="AE2100" s="58"/>
      <c r="AF2100" s="58" t="s">
        <v>3304</v>
      </c>
    </row>
    <row r="2101" spans="1:32">
      <c r="A2101" s="58" t="s">
        <v>2856</v>
      </c>
      <c r="B2101" s="58" t="s">
        <v>2114</v>
      </c>
      <c r="D2101" s="58" t="s">
        <v>1897</v>
      </c>
      <c r="E2101" s="64">
        <v>41640</v>
      </c>
      <c r="F2101" s="64">
        <v>42004</v>
      </c>
      <c r="G2101" s="58" t="s">
        <v>1898</v>
      </c>
      <c r="H2101" s="58">
        <v>1</v>
      </c>
      <c r="I2101" s="58"/>
      <c r="J2101" s="58"/>
      <c r="K2101" s="58"/>
      <c r="L2101" s="58"/>
      <c r="M2101" s="58"/>
      <c r="N2101" s="58"/>
      <c r="O2101" s="58"/>
      <c r="P2101" s="58"/>
      <c r="Q2101" s="58"/>
      <c r="R2101" s="58"/>
      <c r="S2101" s="58"/>
      <c r="T2101" s="58"/>
      <c r="U2101" s="58"/>
      <c r="V2101" s="58"/>
      <c r="W2101" s="58"/>
      <c r="X2101" s="58"/>
      <c r="Y2101" s="58"/>
      <c r="Z2101" s="58"/>
      <c r="AA2101" s="58"/>
      <c r="AB2101" s="58"/>
      <c r="AC2101" s="58"/>
      <c r="AD2101" s="58"/>
      <c r="AE2101" s="58"/>
      <c r="AF2101" s="58" t="s">
        <v>3304</v>
      </c>
    </row>
    <row r="2102" spans="1:32">
      <c r="A2102" s="58" t="s">
        <v>2857</v>
      </c>
      <c r="B2102" s="58" t="s">
        <v>2114</v>
      </c>
      <c r="D2102" s="58" t="s">
        <v>1897</v>
      </c>
      <c r="E2102" s="64">
        <v>41640</v>
      </c>
      <c r="F2102" s="64">
        <v>42004</v>
      </c>
      <c r="G2102" s="58" t="s">
        <v>1898</v>
      </c>
      <c r="H2102" s="58">
        <v>1</v>
      </c>
      <c r="I2102" s="58"/>
      <c r="J2102" s="58"/>
      <c r="K2102" s="58"/>
      <c r="L2102" s="58"/>
      <c r="M2102" s="58"/>
      <c r="N2102" s="58"/>
      <c r="O2102" s="58"/>
      <c r="P2102" s="58"/>
      <c r="Q2102" s="58"/>
      <c r="R2102" s="58"/>
      <c r="S2102" s="58"/>
      <c r="T2102" s="58"/>
      <c r="U2102" s="58"/>
      <c r="V2102" s="58"/>
      <c r="W2102" s="58"/>
      <c r="X2102" s="58"/>
      <c r="Y2102" s="58"/>
      <c r="Z2102" s="58"/>
      <c r="AA2102" s="58"/>
      <c r="AB2102" s="58"/>
      <c r="AC2102" s="58"/>
      <c r="AD2102" s="58"/>
      <c r="AE2102" s="58"/>
      <c r="AF2102" s="58" t="s">
        <v>3304</v>
      </c>
    </row>
    <row r="2103" spans="1:32">
      <c r="A2103" s="58" t="s">
        <v>2858</v>
      </c>
      <c r="B2103" s="58" t="s">
        <v>1896</v>
      </c>
      <c r="D2103" s="58" t="s">
        <v>1897</v>
      </c>
      <c r="E2103" s="64">
        <v>41640</v>
      </c>
      <c r="F2103" s="64">
        <v>42004</v>
      </c>
      <c r="G2103" s="58" t="s">
        <v>1898</v>
      </c>
      <c r="H2103" s="58">
        <v>40</v>
      </c>
      <c r="I2103" s="58"/>
      <c r="J2103" s="58"/>
      <c r="K2103" s="58"/>
      <c r="L2103" s="58"/>
      <c r="M2103" s="58"/>
      <c r="N2103" s="58"/>
      <c r="O2103" s="58"/>
      <c r="P2103" s="58"/>
      <c r="Q2103" s="58"/>
      <c r="R2103" s="58"/>
      <c r="S2103" s="58"/>
      <c r="T2103" s="58"/>
      <c r="U2103" s="58"/>
      <c r="V2103" s="58"/>
      <c r="W2103" s="58"/>
      <c r="X2103" s="58"/>
      <c r="Y2103" s="58"/>
      <c r="Z2103" s="58"/>
      <c r="AA2103" s="58"/>
      <c r="AB2103" s="58"/>
      <c r="AC2103" s="58"/>
      <c r="AD2103" s="58"/>
      <c r="AE2103" s="58"/>
      <c r="AF2103" s="58" t="s">
        <v>3304</v>
      </c>
    </row>
    <row r="2104" spans="1:32">
      <c r="A2104" s="58" t="s">
        <v>2859</v>
      </c>
      <c r="B2104" s="58" t="s">
        <v>1896</v>
      </c>
      <c r="D2104" s="58" t="s">
        <v>1897</v>
      </c>
      <c r="E2104" s="64">
        <v>41640</v>
      </c>
      <c r="F2104" s="64">
        <v>42004</v>
      </c>
      <c r="G2104" s="58" t="s">
        <v>1898</v>
      </c>
      <c r="H2104" s="58">
        <v>30</v>
      </c>
      <c r="I2104" s="58"/>
      <c r="J2104" s="58"/>
      <c r="K2104" s="58"/>
      <c r="L2104" s="58"/>
      <c r="M2104" s="58"/>
      <c r="N2104" s="58"/>
      <c r="O2104" s="58"/>
      <c r="P2104" s="58"/>
      <c r="Q2104" s="58"/>
      <c r="R2104" s="58"/>
      <c r="S2104" s="58"/>
      <c r="T2104" s="58"/>
      <c r="U2104" s="58"/>
      <c r="V2104" s="58"/>
      <c r="W2104" s="58"/>
      <c r="X2104" s="58"/>
      <c r="Y2104" s="58"/>
      <c r="Z2104" s="58"/>
      <c r="AA2104" s="58"/>
      <c r="AB2104" s="58"/>
      <c r="AC2104" s="58"/>
      <c r="AD2104" s="58"/>
      <c r="AE2104" s="58"/>
      <c r="AF2104" s="58" t="s">
        <v>3304</v>
      </c>
    </row>
    <row r="2105" spans="1:32">
      <c r="A2105" s="58" t="s">
        <v>2860</v>
      </c>
      <c r="B2105" s="58" t="s">
        <v>1913</v>
      </c>
      <c r="C2105" s="58" t="s">
        <v>1914</v>
      </c>
      <c r="D2105" s="58" t="s">
        <v>1897</v>
      </c>
      <c r="E2105" s="64">
        <v>41640</v>
      </c>
      <c r="F2105" s="64">
        <v>42004</v>
      </c>
      <c r="G2105" s="58" t="s">
        <v>1903</v>
      </c>
      <c r="H2105" s="58">
        <v>22.2</v>
      </c>
      <c r="I2105" s="58">
        <v>22.2</v>
      </c>
      <c r="J2105" s="58">
        <v>22.2</v>
      </c>
      <c r="K2105" s="58">
        <v>22.2</v>
      </c>
      <c r="L2105" s="58">
        <v>22.2</v>
      </c>
      <c r="M2105" s="58">
        <v>22.2</v>
      </c>
      <c r="N2105" s="58">
        <v>18.3</v>
      </c>
      <c r="O2105" s="58">
        <v>18.3</v>
      </c>
      <c r="P2105" s="58">
        <v>18.3</v>
      </c>
      <c r="Q2105" s="58">
        <v>18.3</v>
      </c>
      <c r="R2105" s="58">
        <v>18.3</v>
      </c>
      <c r="S2105" s="58">
        <v>18.3</v>
      </c>
      <c r="T2105" s="58">
        <v>18.3</v>
      </c>
      <c r="U2105" s="58">
        <v>18.3</v>
      </c>
      <c r="V2105" s="58">
        <v>18.3</v>
      </c>
      <c r="W2105" s="58">
        <v>18.3</v>
      </c>
      <c r="X2105" s="58">
        <v>18.3</v>
      </c>
      <c r="Y2105" s="58">
        <v>22.2</v>
      </c>
      <c r="Z2105" s="58">
        <v>22.2</v>
      </c>
      <c r="AA2105" s="58">
        <v>22.2</v>
      </c>
      <c r="AB2105" s="58">
        <v>22.2</v>
      </c>
      <c r="AC2105" s="58">
        <v>22.2</v>
      </c>
      <c r="AD2105" s="58">
        <v>22.2</v>
      </c>
      <c r="AE2105" s="58">
        <v>22.2</v>
      </c>
      <c r="AF2105" s="58" t="s">
        <v>3304</v>
      </c>
    </row>
    <row r="2106" spans="1:32">
      <c r="A2106" s="58" t="s">
        <v>2861</v>
      </c>
      <c r="B2106" s="58" t="s">
        <v>1913</v>
      </c>
      <c r="C2106" s="58" t="s">
        <v>1914</v>
      </c>
      <c r="D2106" s="58" t="s">
        <v>1897</v>
      </c>
      <c r="E2106" s="64">
        <v>41640</v>
      </c>
      <c r="F2106" s="64">
        <v>42004</v>
      </c>
      <c r="G2106" s="58" t="s">
        <v>1898</v>
      </c>
      <c r="H2106" s="58">
        <v>18.3</v>
      </c>
      <c r="I2106" s="58"/>
      <c r="J2106" s="58"/>
      <c r="K2106" s="58"/>
      <c r="L2106" s="58"/>
      <c r="M2106" s="58"/>
      <c r="N2106" s="58"/>
      <c r="O2106" s="58"/>
      <c r="P2106" s="58"/>
      <c r="Q2106" s="58"/>
      <c r="R2106" s="58"/>
      <c r="S2106" s="58"/>
      <c r="T2106" s="58"/>
      <c r="U2106" s="58"/>
      <c r="V2106" s="58"/>
      <c r="W2106" s="58"/>
      <c r="X2106" s="58"/>
      <c r="Y2106" s="58"/>
      <c r="Z2106" s="58"/>
      <c r="AA2106" s="58"/>
      <c r="AB2106" s="58"/>
      <c r="AC2106" s="58"/>
      <c r="AD2106" s="58"/>
      <c r="AE2106" s="58"/>
      <c r="AF2106" s="58" t="s">
        <v>3304</v>
      </c>
    </row>
    <row r="2107" spans="1:32">
      <c r="A2107" s="58" t="s">
        <v>2862</v>
      </c>
      <c r="B2107" s="58" t="s">
        <v>1896</v>
      </c>
      <c r="D2107" s="58" t="s">
        <v>1917</v>
      </c>
      <c r="E2107" s="64">
        <v>41640</v>
      </c>
      <c r="F2107" s="64">
        <v>42004</v>
      </c>
      <c r="G2107" s="58" t="s">
        <v>1898</v>
      </c>
      <c r="H2107" s="58">
        <v>0.2</v>
      </c>
      <c r="I2107" s="58"/>
      <c r="J2107" s="58"/>
      <c r="K2107" s="58"/>
      <c r="L2107" s="58"/>
      <c r="M2107" s="58"/>
      <c r="N2107" s="58"/>
      <c r="O2107" s="58"/>
      <c r="P2107" s="58"/>
      <c r="Q2107" s="58"/>
      <c r="R2107" s="58"/>
      <c r="S2107" s="58"/>
      <c r="T2107" s="58"/>
      <c r="U2107" s="58"/>
      <c r="V2107" s="58"/>
      <c r="W2107" s="58"/>
      <c r="X2107" s="58"/>
      <c r="Y2107" s="58"/>
      <c r="Z2107" s="58"/>
      <c r="AA2107" s="58"/>
      <c r="AB2107" s="58"/>
      <c r="AC2107" s="58"/>
      <c r="AD2107" s="58"/>
      <c r="AE2107" s="58"/>
      <c r="AF2107" s="58" t="s">
        <v>3304</v>
      </c>
    </row>
    <row r="2108" spans="1:32">
      <c r="A2108" s="58" t="s">
        <v>2862</v>
      </c>
      <c r="B2108" s="58" t="s">
        <v>1896</v>
      </c>
      <c r="D2108" s="58" t="s">
        <v>1905</v>
      </c>
      <c r="E2108" s="64">
        <v>41640</v>
      </c>
      <c r="F2108" s="64">
        <v>42004</v>
      </c>
      <c r="G2108" s="58" t="s">
        <v>1898</v>
      </c>
      <c r="H2108" s="58">
        <v>1</v>
      </c>
      <c r="I2108" s="58"/>
      <c r="J2108" s="58"/>
      <c r="K2108" s="58"/>
      <c r="L2108" s="58"/>
      <c r="M2108" s="58"/>
      <c r="N2108" s="58"/>
      <c r="O2108" s="58"/>
      <c r="P2108" s="58"/>
      <c r="Q2108" s="58"/>
      <c r="R2108" s="58"/>
      <c r="S2108" s="58"/>
      <c r="T2108" s="58"/>
      <c r="U2108" s="58"/>
      <c r="V2108" s="58"/>
      <c r="W2108" s="58"/>
      <c r="X2108" s="58"/>
      <c r="Y2108" s="58"/>
      <c r="Z2108" s="58"/>
      <c r="AA2108" s="58"/>
      <c r="AB2108" s="58"/>
      <c r="AC2108" s="58"/>
      <c r="AD2108" s="58"/>
      <c r="AE2108" s="58"/>
      <c r="AF2108" s="58" t="s">
        <v>3304</v>
      </c>
    </row>
    <row r="2109" spans="1:32">
      <c r="A2109" s="58" t="s">
        <v>2862</v>
      </c>
      <c r="B2109" s="58" t="s">
        <v>1896</v>
      </c>
      <c r="D2109" s="58" t="s">
        <v>2863</v>
      </c>
      <c r="E2109" s="64">
        <v>41640</v>
      </c>
      <c r="F2109" s="64">
        <v>42004</v>
      </c>
      <c r="G2109" s="58" t="s">
        <v>1903</v>
      </c>
      <c r="H2109" s="58">
        <v>0.2</v>
      </c>
      <c r="I2109" s="58">
        <v>0.2</v>
      </c>
      <c r="J2109" s="58">
        <v>0.2</v>
      </c>
      <c r="K2109" s="58">
        <v>0.2</v>
      </c>
      <c r="L2109" s="58">
        <v>0.2</v>
      </c>
      <c r="M2109" s="58">
        <v>0.2</v>
      </c>
      <c r="N2109" s="58">
        <v>1</v>
      </c>
      <c r="O2109" s="58">
        <v>1</v>
      </c>
      <c r="P2109" s="58">
        <v>1</v>
      </c>
      <c r="Q2109" s="58">
        <v>1</v>
      </c>
      <c r="R2109" s="58">
        <v>1</v>
      </c>
      <c r="S2109" s="58">
        <v>1</v>
      </c>
      <c r="T2109" s="58">
        <v>1</v>
      </c>
      <c r="U2109" s="58">
        <v>1</v>
      </c>
      <c r="V2109" s="58">
        <v>1</v>
      </c>
      <c r="W2109" s="58">
        <v>1</v>
      </c>
      <c r="X2109" s="58">
        <v>1</v>
      </c>
      <c r="Y2109" s="58">
        <v>1</v>
      </c>
      <c r="Z2109" s="58">
        <v>0.2</v>
      </c>
      <c r="AA2109" s="58">
        <v>0.2</v>
      </c>
      <c r="AB2109" s="58">
        <v>0.2</v>
      </c>
      <c r="AC2109" s="58">
        <v>0.2</v>
      </c>
      <c r="AD2109" s="58">
        <v>0.2</v>
      </c>
      <c r="AE2109" s="58">
        <v>0.2</v>
      </c>
      <c r="AF2109" s="58" t="s">
        <v>3304</v>
      </c>
    </row>
    <row r="2110" spans="1:32">
      <c r="A2110" s="58" t="s">
        <v>2864</v>
      </c>
      <c r="B2110" s="58" t="s">
        <v>1896</v>
      </c>
      <c r="D2110" s="58" t="s">
        <v>1897</v>
      </c>
      <c r="E2110" s="64">
        <v>41640</v>
      </c>
      <c r="F2110" s="64">
        <v>42004</v>
      </c>
      <c r="G2110" s="58" t="s">
        <v>1898</v>
      </c>
      <c r="H2110" s="58">
        <v>1</v>
      </c>
      <c r="I2110" s="58"/>
      <c r="J2110" s="58"/>
      <c r="K2110" s="58"/>
      <c r="L2110" s="58"/>
      <c r="M2110" s="58"/>
      <c r="N2110" s="58"/>
      <c r="O2110" s="58"/>
      <c r="P2110" s="58"/>
      <c r="Q2110" s="58"/>
      <c r="R2110" s="58"/>
      <c r="S2110" s="58"/>
      <c r="T2110" s="58"/>
      <c r="U2110" s="58"/>
      <c r="V2110" s="58"/>
      <c r="W2110" s="58"/>
      <c r="X2110" s="58"/>
      <c r="Y2110" s="58"/>
      <c r="Z2110" s="58"/>
      <c r="AA2110" s="58"/>
      <c r="AB2110" s="58"/>
      <c r="AC2110" s="58"/>
      <c r="AD2110" s="58"/>
      <c r="AE2110" s="58"/>
      <c r="AF2110" s="58" t="s">
        <v>3304</v>
      </c>
    </row>
    <row r="2111" spans="1:32">
      <c r="A2111" s="58" t="s">
        <v>2865</v>
      </c>
      <c r="B2111" s="58" t="s">
        <v>1896</v>
      </c>
      <c r="D2111" s="58" t="s">
        <v>1897</v>
      </c>
      <c r="E2111" s="64">
        <v>41640</v>
      </c>
      <c r="F2111" s="64">
        <v>42004</v>
      </c>
      <c r="G2111" s="58" t="s">
        <v>1898</v>
      </c>
      <c r="H2111" s="58">
        <v>1</v>
      </c>
      <c r="I2111" s="58"/>
      <c r="J2111" s="58"/>
      <c r="K2111" s="58"/>
      <c r="L2111" s="58"/>
      <c r="M2111" s="58"/>
      <c r="N2111" s="58"/>
      <c r="O2111" s="58"/>
      <c r="P2111" s="58"/>
      <c r="Q2111" s="58"/>
      <c r="R2111" s="58"/>
      <c r="S2111" s="58"/>
      <c r="T2111" s="58"/>
      <c r="U2111" s="58"/>
      <c r="V2111" s="58"/>
      <c r="W2111" s="58"/>
      <c r="X2111" s="58"/>
      <c r="Y2111" s="58"/>
      <c r="Z2111" s="58"/>
      <c r="AA2111" s="58"/>
      <c r="AB2111" s="58"/>
      <c r="AC2111" s="58"/>
      <c r="AD2111" s="58"/>
      <c r="AE2111" s="58"/>
      <c r="AF2111" s="58" t="s">
        <v>3304</v>
      </c>
    </row>
    <row r="2112" spans="1:32">
      <c r="A2112" s="58" t="s">
        <v>2866</v>
      </c>
      <c r="B2112" s="58" t="s">
        <v>1896</v>
      </c>
      <c r="C2112" s="58" t="s">
        <v>1914</v>
      </c>
      <c r="D2112" s="58" t="s">
        <v>1897</v>
      </c>
      <c r="E2112" s="64">
        <v>41640</v>
      </c>
      <c r="F2112" s="64">
        <v>42004</v>
      </c>
      <c r="G2112" s="58" t="s">
        <v>1898</v>
      </c>
      <c r="H2112" s="58">
        <v>11.1</v>
      </c>
      <c r="I2112" s="58"/>
      <c r="J2112" s="58"/>
      <c r="K2112" s="58"/>
      <c r="L2112" s="58"/>
      <c r="M2112" s="58"/>
      <c r="N2112" s="58"/>
      <c r="O2112" s="58"/>
      <c r="P2112" s="58"/>
      <c r="Q2112" s="58"/>
      <c r="R2112" s="58"/>
      <c r="S2112" s="58"/>
      <c r="T2112" s="58"/>
      <c r="U2112" s="58"/>
      <c r="V2112" s="58"/>
      <c r="W2112" s="58"/>
      <c r="X2112" s="58"/>
      <c r="Y2112" s="58"/>
      <c r="Z2112" s="58"/>
      <c r="AA2112" s="58"/>
      <c r="AB2112" s="58"/>
      <c r="AC2112" s="58"/>
      <c r="AD2112" s="58"/>
      <c r="AE2112" s="58"/>
      <c r="AF2112" s="58" t="s">
        <v>3304</v>
      </c>
    </row>
    <row r="2113" spans="1:32">
      <c r="A2113" s="58" t="s">
        <v>2867</v>
      </c>
      <c r="B2113" s="58" t="s">
        <v>1896</v>
      </c>
      <c r="C2113" s="58" t="s">
        <v>1900</v>
      </c>
      <c r="D2113" s="58" t="s">
        <v>1897</v>
      </c>
      <c r="E2113" s="64">
        <v>41640</v>
      </c>
      <c r="F2113" s="64">
        <v>42004</v>
      </c>
      <c r="G2113" s="58" t="s">
        <v>1898</v>
      </c>
      <c r="H2113" s="58">
        <v>0</v>
      </c>
      <c r="I2113" s="58"/>
      <c r="J2113" s="58"/>
      <c r="K2113" s="58"/>
      <c r="L2113" s="58"/>
      <c r="M2113" s="58"/>
      <c r="N2113" s="58"/>
      <c r="O2113" s="58"/>
      <c r="P2113" s="58"/>
      <c r="Q2113" s="58"/>
      <c r="R2113" s="58"/>
      <c r="S2113" s="58"/>
      <c r="T2113" s="58"/>
      <c r="U2113" s="58"/>
      <c r="V2113" s="58"/>
      <c r="W2113" s="58"/>
      <c r="X2113" s="58"/>
      <c r="Y2113" s="58"/>
      <c r="Z2113" s="58"/>
      <c r="AA2113" s="58"/>
      <c r="AB2113" s="58"/>
      <c r="AC2113" s="58"/>
      <c r="AD2113" s="58"/>
      <c r="AE2113" s="58"/>
      <c r="AF2113" s="58" t="s">
        <v>3304</v>
      </c>
    </row>
    <row r="2114" spans="1:32">
      <c r="A2114" s="58" t="s">
        <v>2868</v>
      </c>
      <c r="B2114" s="58" t="s">
        <v>1910</v>
      </c>
      <c r="C2114" s="58" t="s">
        <v>1914</v>
      </c>
      <c r="D2114" s="58" t="s">
        <v>1897</v>
      </c>
      <c r="E2114" s="64">
        <v>41640</v>
      </c>
      <c r="F2114" s="64">
        <v>42004</v>
      </c>
      <c r="G2114" s="58" t="s">
        <v>1898</v>
      </c>
      <c r="H2114" s="58">
        <v>22</v>
      </c>
      <c r="I2114" s="58"/>
      <c r="J2114" s="58"/>
      <c r="K2114" s="58"/>
      <c r="L2114" s="58"/>
      <c r="M2114" s="58"/>
      <c r="N2114" s="58"/>
      <c r="O2114" s="58"/>
      <c r="P2114" s="58"/>
      <c r="Q2114" s="58"/>
      <c r="R2114" s="58"/>
      <c r="S2114" s="58"/>
      <c r="T2114" s="58"/>
      <c r="U2114" s="58"/>
      <c r="V2114" s="58"/>
      <c r="W2114" s="58"/>
      <c r="X2114" s="58"/>
      <c r="Y2114" s="58"/>
      <c r="Z2114" s="58"/>
      <c r="AA2114" s="58"/>
      <c r="AB2114" s="58"/>
      <c r="AC2114" s="58"/>
      <c r="AD2114" s="58"/>
      <c r="AE2114" s="58"/>
      <c r="AF2114" s="58" t="s">
        <v>3304</v>
      </c>
    </row>
    <row r="2115" spans="1:32">
      <c r="A2115" s="58" t="s">
        <v>2869</v>
      </c>
      <c r="B2115" s="58" t="s">
        <v>1910</v>
      </c>
      <c r="C2115" s="58" t="s">
        <v>1914</v>
      </c>
      <c r="D2115" s="58" t="s">
        <v>1897</v>
      </c>
      <c r="E2115" s="64">
        <v>41640</v>
      </c>
      <c r="F2115" s="64">
        <v>42004</v>
      </c>
      <c r="G2115" s="58" t="s">
        <v>1898</v>
      </c>
      <c r="H2115" s="58">
        <v>60</v>
      </c>
      <c r="I2115" s="58"/>
      <c r="J2115" s="58"/>
      <c r="K2115" s="58"/>
      <c r="L2115" s="58"/>
      <c r="M2115" s="58"/>
      <c r="N2115" s="58"/>
      <c r="O2115" s="58"/>
      <c r="P2115" s="58"/>
      <c r="Q2115" s="58"/>
      <c r="R2115" s="58"/>
      <c r="S2115" s="58"/>
      <c r="T2115" s="58"/>
      <c r="U2115" s="58"/>
      <c r="V2115" s="58"/>
      <c r="W2115" s="58"/>
      <c r="X2115" s="58"/>
      <c r="Y2115" s="58"/>
      <c r="Z2115" s="58"/>
      <c r="AA2115" s="58"/>
      <c r="AB2115" s="58"/>
      <c r="AC2115" s="58"/>
      <c r="AD2115" s="58"/>
      <c r="AE2115" s="58"/>
      <c r="AF2115" s="58" t="s">
        <v>3304</v>
      </c>
    </row>
    <row r="2116" spans="1:32">
      <c r="A2116" s="58" t="s">
        <v>2870</v>
      </c>
      <c r="B2116" s="58" t="s">
        <v>1910</v>
      </c>
      <c r="C2116" s="58" t="s">
        <v>1914</v>
      </c>
      <c r="D2116" s="58" t="s">
        <v>1897</v>
      </c>
      <c r="E2116" s="64">
        <v>41640</v>
      </c>
      <c r="F2116" s="64">
        <v>42004</v>
      </c>
      <c r="G2116" s="58" t="s">
        <v>1898</v>
      </c>
      <c r="H2116" s="58">
        <v>60</v>
      </c>
      <c r="I2116" s="58"/>
      <c r="J2116" s="58"/>
      <c r="K2116" s="58"/>
      <c r="L2116" s="58"/>
      <c r="M2116" s="58"/>
      <c r="N2116" s="58"/>
      <c r="O2116" s="58"/>
      <c r="P2116" s="58"/>
      <c r="Q2116" s="58"/>
      <c r="R2116" s="58"/>
      <c r="S2116" s="58"/>
      <c r="T2116" s="58"/>
      <c r="U2116" s="58"/>
      <c r="V2116" s="58"/>
      <c r="W2116" s="58"/>
      <c r="X2116" s="58"/>
      <c r="Y2116" s="58"/>
      <c r="Z2116" s="58"/>
      <c r="AA2116" s="58"/>
      <c r="AB2116" s="58"/>
      <c r="AC2116" s="58"/>
      <c r="AD2116" s="58"/>
      <c r="AE2116" s="58"/>
      <c r="AF2116" s="58" t="s">
        <v>3304</v>
      </c>
    </row>
    <row r="2117" spans="1:32">
      <c r="A2117" s="58" t="s">
        <v>2871</v>
      </c>
      <c r="B2117" s="58" t="s">
        <v>1896</v>
      </c>
      <c r="C2117" s="58" t="s">
        <v>1914</v>
      </c>
      <c r="D2117" s="58" t="s">
        <v>1897</v>
      </c>
      <c r="E2117" s="64">
        <v>41640</v>
      </c>
      <c r="F2117" s="64">
        <v>42004</v>
      </c>
      <c r="G2117" s="58" t="s">
        <v>1898</v>
      </c>
      <c r="H2117" s="58">
        <v>12.8</v>
      </c>
      <c r="I2117" s="58"/>
      <c r="J2117" s="58"/>
      <c r="K2117" s="58"/>
      <c r="L2117" s="58"/>
      <c r="M2117" s="58"/>
      <c r="N2117" s="58"/>
      <c r="O2117" s="58"/>
      <c r="P2117" s="58"/>
      <c r="Q2117" s="58"/>
      <c r="R2117" s="58"/>
      <c r="S2117" s="58"/>
      <c r="T2117" s="58"/>
      <c r="U2117" s="58"/>
      <c r="V2117" s="58"/>
      <c r="W2117" s="58"/>
      <c r="X2117" s="58"/>
      <c r="Y2117" s="58"/>
      <c r="Z2117" s="58"/>
      <c r="AA2117" s="58"/>
      <c r="AB2117" s="58"/>
      <c r="AC2117" s="58"/>
      <c r="AD2117" s="58"/>
      <c r="AE2117" s="58"/>
      <c r="AF2117" s="58" t="s">
        <v>3304</v>
      </c>
    </row>
    <row r="2118" spans="1:32">
      <c r="A2118" s="58" t="s">
        <v>2872</v>
      </c>
      <c r="B2118" s="58" t="s">
        <v>1896</v>
      </c>
      <c r="D2118" s="58" t="s">
        <v>1897</v>
      </c>
      <c r="E2118" s="64">
        <v>41640</v>
      </c>
      <c r="F2118" s="64">
        <v>42004</v>
      </c>
      <c r="G2118" s="58" t="s">
        <v>1898</v>
      </c>
      <c r="H2118" s="58">
        <v>0</v>
      </c>
      <c r="I2118" s="58"/>
      <c r="J2118" s="58"/>
      <c r="K2118" s="58"/>
      <c r="L2118" s="58"/>
      <c r="M2118" s="58"/>
      <c r="N2118" s="58"/>
      <c r="O2118" s="58"/>
      <c r="P2118" s="58"/>
      <c r="Q2118" s="58"/>
      <c r="R2118" s="58"/>
      <c r="S2118" s="58"/>
      <c r="T2118" s="58"/>
      <c r="U2118" s="58"/>
      <c r="V2118" s="58"/>
      <c r="W2118" s="58"/>
      <c r="X2118" s="58"/>
      <c r="Y2118" s="58"/>
      <c r="Z2118" s="58"/>
      <c r="AA2118" s="58"/>
      <c r="AB2118" s="58"/>
      <c r="AC2118" s="58"/>
      <c r="AD2118" s="58"/>
      <c r="AE2118" s="58"/>
      <c r="AF2118" s="58" t="s">
        <v>3304</v>
      </c>
    </row>
    <row r="2119" spans="1:32">
      <c r="A2119" s="58" t="s">
        <v>2873</v>
      </c>
      <c r="B2119" s="58" t="s">
        <v>1899</v>
      </c>
      <c r="C2119" s="58" t="s">
        <v>1900</v>
      </c>
      <c r="D2119" s="58" t="s">
        <v>1897</v>
      </c>
      <c r="E2119" s="64">
        <v>41640</v>
      </c>
      <c r="F2119" s="64">
        <v>42004</v>
      </c>
      <c r="G2119" s="58" t="s">
        <v>1898</v>
      </c>
      <c r="H2119" s="58">
        <v>120</v>
      </c>
      <c r="I2119" s="58"/>
      <c r="J2119" s="58"/>
      <c r="K2119" s="58"/>
      <c r="L2119" s="58"/>
      <c r="M2119" s="58"/>
      <c r="N2119" s="58"/>
      <c r="O2119" s="58"/>
      <c r="P2119" s="58"/>
      <c r="Q2119" s="58"/>
      <c r="R2119" s="58"/>
      <c r="S2119" s="58"/>
      <c r="T2119" s="58"/>
      <c r="U2119" s="58"/>
      <c r="V2119" s="58"/>
      <c r="W2119" s="58"/>
      <c r="X2119" s="58"/>
      <c r="Y2119" s="58"/>
      <c r="Z2119" s="58"/>
      <c r="AA2119" s="58"/>
      <c r="AB2119" s="58"/>
      <c r="AC2119" s="58"/>
      <c r="AD2119" s="58"/>
      <c r="AE2119" s="58"/>
      <c r="AF2119" s="58" t="s">
        <v>3304</v>
      </c>
    </row>
    <row r="2120" spans="1:32">
      <c r="A2120" s="58" t="s">
        <v>2874</v>
      </c>
      <c r="B2120" s="58" t="s">
        <v>1896</v>
      </c>
      <c r="C2120" s="58" t="s">
        <v>1900</v>
      </c>
      <c r="D2120" s="58" t="s">
        <v>1897</v>
      </c>
      <c r="E2120" s="64">
        <v>41640</v>
      </c>
      <c r="F2120" s="64">
        <v>42004</v>
      </c>
      <c r="G2120" s="58" t="s">
        <v>1898</v>
      </c>
      <c r="H2120" s="58">
        <v>0.2</v>
      </c>
      <c r="I2120" s="58"/>
      <c r="J2120" s="58"/>
      <c r="K2120" s="58"/>
      <c r="L2120" s="58"/>
      <c r="M2120" s="58"/>
      <c r="N2120" s="58"/>
      <c r="O2120" s="58"/>
      <c r="P2120" s="58"/>
      <c r="Q2120" s="58"/>
      <c r="R2120" s="58"/>
      <c r="S2120" s="58"/>
      <c r="T2120" s="58"/>
      <c r="U2120" s="58"/>
      <c r="V2120" s="58"/>
      <c r="W2120" s="58"/>
      <c r="X2120" s="58"/>
      <c r="Y2120" s="58"/>
      <c r="Z2120" s="58"/>
      <c r="AA2120" s="58"/>
      <c r="AB2120" s="58"/>
      <c r="AC2120" s="58"/>
      <c r="AD2120" s="58"/>
      <c r="AE2120" s="58"/>
      <c r="AF2120" s="58" t="s">
        <v>3304</v>
      </c>
    </row>
    <row r="2121" spans="1:32">
      <c r="A2121" s="58" t="s">
        <v>2875</v>
      </c>
      <c r="B2121" s="58" t="s">
        <v>1896</v>
      </c>
      <c r="D2121" s="58" t="s">
        <v>1897</v>
      </c>
      <c r="E2121" s="64">
        <v>41640</v>
      </c>
      <c r="F2121" s="64">
        <v>42004</v>
      </c>
      <c r="G2121" s="58" t="s">
        <v>1898</v>
      </c>
      <c r="H2121" s="58">
        <v>0</v>
      </c>
      <c r="I2121" s="58"/>
      <c r="J2121" s="58"/>
      <c r="K2121" s="58"/>
      <c r="L2121" s="58"/>
      <c r="M2121" s="58"/>
      <c r="N2121" s="58"/>
      <c r="O2121" s="58"/>
      <c r="P2121" s="58"/>
      <c r="Q2121" s="58"/>
      <c r="R2121" s="58"/>
      <c r="S2121" s="58"/>
      <c r="T2121" s="58"/>
      <c r="U2121" s="58"/>
      <c r="V2121" s="58"/>
      <c r="W2121" s="58"/>
      <c r="X2121" s="58"/>
      <c r="Y2121" s="58"/>
      <c r="Z2121" s="58"/>
      <c r="AA2121" s="58"/>
      <c r="AB2121" s="58"/>
      <c r="AC2121" s="58"/>
      <c r="AD2121" s="58"/>
      <c r="AE2121" s="58"/>
      <c r="AF2121" s="58" t="s">
        <v>3304</v>
      </c>
    </row>
    <row r="2122" spans="1:32">
      <c r="A2122" s="58" t="s">
        <v>2876</v>
      </c>
      <c r="B2122" s="58" t="s">
        <v>1896</v>
      </c>
      <c r="D2122" s="58" t="s">
        <v>1897</v>
      </c>
      <c r="E2122" s="64">
        <v>41640</v>
      </c>
      <c r="F2122" s="64">
        <v>42004</v>
      </c>
      <c r="G2122" s="58" t="s">
        <v>1898</v>
      </c>
      <c r="H2122" s="58">
        <v>1</v>
      </c>
      <c r="I2122" s="58"/>
      <c r="J2122" s="58"/>
      <c r="K2122" s="58"/>
      <c r="L2122" s="58"/>
      <c r="M2122" s="58"/>
      <c r="N2122" s="58"/>
      <c r="O2122" s="58"/>
      <c r="P2122" s="58"/>
      <c r="Q2122" s="58"/>
      <c r="R2122" s="58"/>
      <c r="S2122" s="58"/>
      <c r="T2122" s="58"/>
      <c r="U2122" s="58"/>
      <c r="V2122" s="58"/>
      <c r="W2122" s="58"/>
      <c r="X2122" s="58"/>
      <c r="Y2122" s="58"/>
      <c r="Z2122" s="58"/>
      <c r="AA2122" s="58"/>
      <c r="AB2122" s="58"/>
      <c r="AC2122" s="58"/>
      <c r="AD2122" s="58"/>
      <c r="AE2122" s="58"/>
      <c r="AF2122" s="58" t="s">
        <v>3304</v>
      </c>
    </row>
    <row r="2123" spans="1:32">
      <c r="A2123" s="58" t="s">
        <v>2877</v>
      </c>
      <c r="B2123" s="58" t="s">
        <v>1901</v>
      </c>
      <c r="D2123" s="58" t="s">
        <v>2366</v>
      </c>
      <c r="E2123" s="64">
        <v>41640</v>
      </c>
      <c r="F2123" s="64">
        <v>42004</v>
      </c>
      <c r="G2123" s="58" t="s">
        <v>1903</v>
      </c>
      <c r="H2123" s="58">
        <v>0.03</v>
      </c>
      <c r="I2123" s="58">
        <v>0.02</v>
      </c>
      <c r="J2123" s="58">
        <v>0.03</v>
      </c>
      <c r="K2123" s="58">
        <v>0.02</v>
      </c>
      <c r="L2123" s="58">
        <v>0.05</v>
      </c>
      <c r="M2123" s="58">
        <v>0.12</v>
      </c>
      <c r="N2123" s="58">
        <v>0.13</v>
      </c>
      <c r="O2123" s="58">
        <v>0.15</v>
      </c>
      <c r="P2123" s="58">
        <v>0.18</v>
      </c>
      <c r="Q2123" s="58">
        <v>0.21</v>
      </c>
      <c r="R2123" s="58">
        <v>0.26</v>
      </c>
      <c r="S2123" s="58">
        <v>0.28999999999999998</v>
      </c>
      <c r="T2123" s="58">
        <v>0.27</v>
      </c>
      <c r="U2123" s="58">
        <v>0.25</v>
      </c>
      <c r="V2123" s="58">
        <v>0.23</v>
      </c>
      <c r="W2123" s="58">
        <v>0.23</v>
      </c>
      <c r="X2123" s="58">
        <v>0.26</v>
      </c>
      <c r="Y2123" s="58">
        <v>0.26</v>
      </c>
      <c r="Z2123" s="58">
        <v>0.24</v>
      </c>
      <c r="AA2123" s="58">
        <v>0.22</v>
      </c>
      <c r="AB2123" s="58">
        <v>0.2</v>
      </c>
      <c r="AC2123" s="58">
        <v>0.18</v>
      </c>
      <c r="AD2123" s="58">
        <v>0.09</v>
      </c>
      <c r="AE2123" s="58">
        <v>0.03</v>
      </c>
      <c r="AF2123" s="58" t="s">
        <v>3304</v>
      </c>
    </row>
    <row r="2124" spans="1:32">
      <c r="A2124" s="58" t="s">
        <v>2877</v>
      </c>
      <c r="B2124" s="58" t="s">
        <v>1901</v>
      </c>
      <c r="D2124" s="58" t="s">
        <v>1904</v>
      </c>
      <c r="E2124" s="64">
        <v>41640</v>
      </c>
      <c r="F2124" s="64">
        <v>42004</v>
      </c>
      <c r="G2124" s="58" t="s">
        <v>1898</v>
      </c>
      <c r="H2124" s="58">
        <v>0</v>
      </c>
      <c r="I2124" s="58"/>
      <c r="J2124" s="58"/>
      <c r="K2124" s="58"/>
      <c r="L2124" s="58"/>
      <c r="M2124" s="58"/>
      <c r="N2124" s="58"/>
      <c r="O2124" s="58"/>
      <c r="P2124" s="58"/>
      <c r="Q2124" s="58"/>
      <c r="R2124" s="58"/>
      <c r="S2124" s="58"/>
      <c r="T2124" s="58"/>
      <c r="U2124" s="58"/>
      <c r="V2124" s="58"/>
      <c r="W2124" s="58"/>
      <c r="X2124" s="58"/>
      <c r="Y2124" s="58"/>
      <c r="Z2124" s="58"/>
      <c r="AA2124" s="58"/>
      <c r="AB2124" s="58"/>
      <c r="AC2124" s="58"/>
      <c r="AD2124" s="58"/>
      <c r="AE2124" s="58"/>
      <c r="AF2124" s="58" t="s">
        <v>3304</v>
      </c>
    </row>
    <row r="2125" spans="1:32">
      <c r="A2125" s="58" t="s">
        <v>2877</v>
      </c>
      <c r="B2125" s="58" t="s">
        <v>1901</v>
      </c>
      <c r="D2125" s="58" t="s">
        <v>1905</v>
      </c>
      <c r="E2125" s="64">
        <v>41640</v>
      </c>
      <c r="F2125" s="64">
        <v>42004</v>
      </c>
      <c r="G2125" s="58" t="s">
        <v>1898</v>
      </c>
      <c r="H2125" s="58">
        <v>0.28999999999999998</v>
      </c>
      <c r="I2125" s="58"/>
      <c r="J2125" s="58"/>
      <c r="K2125" s="58"/>
      <c r="L2125" s="58"/>
      <c r="M2125" s="58"/>
      <c r="N2125" s="58"/>
      <c r="O2125" s="58"/>
      <c r="P2125" s="58"/>
      <c r="Q2125" s="58"/>
      <c r="R2125" s="58"/>
      <c r="S2125" s="58"/>
      <c r="T2125" s="58"/>
      <c r="U2125" s="58"/>
      <c r="V2125" s="58"/>
      <c r="W2125" s="58"/>
      <c r="X2125" s="58"/>
      <c r="Y2125" s="58"/>
      <c r="Z2125" s="58"/>
      <c r="AA2125" s="58"/>
      <c r="AB2125" s="58"/>
      <c r="AC2125" s="58"/>
      <c r="AD2125" s="58"/>
      <c r="AE2125" s="58"/>
      <c r="AF2125" s="58" t="s">
        <v>3304</v>
      </c>
    </row>
    <row r="2126" spans="1:32">
      <c r="A2126" s="58" t="s">
        <v>2878</v>
      </c>
      <c r="B2126" s="58" t="s">
        <v>0</v>
      </c>
      <c r="D2126" s="58" t="s">
        <v>1906</v>
      </c>
      <c r="E2126" s="64">
        <v>41640</v>
      </c>
      <c r="F2126" s="64">
        <v>42004</v>
      </c>
      <c r="G2126" s="58" t="s">
        <v>1903</v>
      </c>
      <c r="H2126" s="58">
        <v>0.2</v>
      </c>
      <c r="I2126" s="58">
        <v>0.15</v>
      </c>
      <c r="J2126" s="58">
        <v>0.15</v>
      </c>
      <c r="K2126" s="58">
        <v>0.15</v>
      </c>
      <c r="L2126" s="58">
        <v>0.15</v>
      </c>
      <c r="M2126" s="58">
        <v>0.15</v>
      </c>
      <c r="N2126" s="58">
        <v>0.3</v>
      </c>
      <c r="O2126" s="58">
        <v>0.3</v>
      </c>
      <c r="P2126" s="58">
        <v>0.6</v>
      </c>
      <c r="Q2126" s="58">
        <v>0.6</v>
      </c>
      <c r="R2126" s="58">
        <v>0.8</v>
      </c>
      <c r="S2126" s="58">
        <v>0.8</v>
      </c>
      <c r="T2126" s="58">
        <v>0.8</v>
      </c>
      <c r="U2126" s="58">
        <v>0.8</v>
      </c>
      <c r="V2126" s="58">
        <v>0.8</v>
      </c>
      <c r="W2126" s="58">
        <v>0.8</v>
      </c>
      <c r="X2126" s="58">
        <v>0.8</v>
      </c>
      <c r="Y2126" s="58">
        <v>0.9</v>
      </c>
      <c r="Z2126" s="58">
        <v>0.9</v>
      </c>
      <c r="AA2126" s="58">
        <v>0.9</v>
      </c>
      <c r="AB2126" s="58">
        <v>0.9</v>
      </c>
      <c r="AC2126" s="58">
        <v>0.9</v>
      </c>
      <c r="AD2126" s="58">
        <v>0.5</v>
      </c>
      <c r="AE2126" s="58">
        <v>0.3</v>
      </c>
      <c r="AF2126" s="58" t="s">
        <v>3304</v>
      </c>
    </row>
    <row r="2127" spans="1:32">
      <c r="A2127" s="58" t="s">
        <v>2878</v>
      </c>
      <c r="B2127" s="58" t="s">
        <v>0</v>
      </c>
      <c r="D2127" s="58" t="s">
        <v>1904</v>
      </c>
      <c r="E2127" s="64">
        <v>41640</v>
      </c>
      <c r="F2127" s="64">
        <v>42004</v>
      </c>
      <c r="G2127" s="58" t="s">
        <v>1898</v>
      </c>
      <c r="H2127" s="58">
        <v>0</v>
      </c>
      <c r="I2127" s="58"/>
      <c r="J2127" s="58"/>
      <c r="K2127" s="58"/>
      <c r="L2127" s="58"/>
      <c r="M2127" s="58"/>
      <c r="N2127" s="58"/>
      <c r="O2127" s="58"/>
      <c r="P2127" s="58"/>
      <c r="Q2127" s="58"/>
      <c r="R2127" s="58"/>
      <c r="S2127" s="58"/>
      <c r="T2127" s="58"/>
      <c r="U2127" s="58"/>
      <c r="V2127" s="58"/>
      <c r="W2127" s="58"/>
      <c r="X2127" s="58"/>
      <c r="Y2127" s="58"/>
      <c r="Z2127" s="58"/>
      <c r="AA2127" s="58"/>
      <c r="AB2127" s="58"/>
      <c r="AC2127" s="58"/>
      <c r="AD2127" s="58"/>
      <c r="AE2127" s="58"/>
      <c r="AF2127" s="58" t="s">
        <v>3304</v>
      </c>
    </row>
    <row r="2128" spans="1:32">
      <c r="A2128" s="58" t="s">
        <v>2878</v>
      </c>
      <c r="B2128" s="58" t="s">
        <v>0</v>
      </c>
      <c r="D2128" s="58" t="s">
        <v>1905</v>
      </c>
      <c r="E2128" s="64">
        <v>41640</v>
      </c>
      <c r="F2128" s="64">
        <v>42004</v>
      </c>
      <c r="G2128" s="58" t="s">
        <v>1898</v>
      </c>
      <c r="H2128" s="58">
        <v>1</v>
      </c>
      <c r="I2128" s="58"/>
      <c r="J2128" s="58"/>
      <c r="K2128" s="58"/>
      <c r="L2128" s="58"/>
      <c r="M2128" s="58"/>
      <c r="N2128" s="58"/>
      <c r="O2128" s="58"/>
      <c r="P2128" s="58"/>
      <c r="Q2128" s="58"/>
      <c r="R2128" s="58"/>
      <c r="S2128" s="58"/>
      <c r="T2128" s="58"/>
      <c r="U2128" s="58"/>
      <c r="V2128" s="58"/>
      <c r="W2128" s="58"/>
      <c r="X2128" s="58"/>
      <c r="Y2128" s="58"/>
      <c r="Z2128" s="58"/>
      <c r="AA2128" s="58"/>
      <c r="AB2128" s="58"/>
      <c r="AC2128" s="58"/>
      <c r="AD2128" s="58"/>
      <c r="AE2128" s="58"/>
      <c r="AF2128" s="58" t="s">
        <v>3304</v>
      </c>
    </row>
    <row r="2129" spans="1:32">
      <c r="A2129" s="58" t="s">
        <v>2878</v>
      </c>
      <c r="B2129" s="58" t="s">
        <v>0</v>
      </c>
      <c r="D2129" s="58" t="s">
        <v>2879</v>
      </c>
      <c r="E2129" s="64">
        <v>41640</v>
      </c>
      <c r="F2129" s="64">
        <v>42004</v>
      </c>
      <c r="G2129" s="58" t="s">
        <v>1903</v>
      </c>
      <c r="H2129" s="58">
        <v>0.2</v>
      </c>
      <c r="I2129" s="58">
        <v>0.15</v>
      </c>
      <c r="J2129" s="58">
        <v>0.15</v>
      </c>
      <c r="K2129" s="58">
        <v>0.15</v>
      </c>
      <c r="L2129" s="58">
        <v>0.15</v>
      </c>
      <c r="M2129" s="58">
        <v>0.15</v>
      </c>
      <c r="N2129" s="58">
        <v>0.3</v>
      </c>
      <c r="O2129" s="58">
        <v>0.3</v>
      </c>
      <c r="P2129" s="58">
        <v>0.5</v>
      </c>
      <c r="Q2129" s="58">
        <v>0.5</v>
      </c>
      <c r="R2129" s="58">
        <v>0.7</v>
      </c>
      <c r="S2129" s="58">
        <v>0.7</v>
      </c>
      <c r="T2129" s="58">
        <v>0.7</v>
      </c>
      <c r="U2129" s="58">
        <v>0.7</v>
      </c>
      <c r="V2129" s="58">
        <v>0.7</v>
      </c>
      <c r="W2129" s="58">
        <v>0.7</v>
      </c>
      <c r="X2129" s="58">
        <v>0.6</v>
      </c>
      <c r="Y2129" s="58">
        <v>0.6</v>
      </c>
      <c r="Z2129" s="58">
        <v>0.6</v>
      </c>
      <c r="AA2129" s="58">
        <v>0.6</v>
      </c>
      <c r="AB2129" s="58">
        <v>0.6</v>
      </c>
      <c r="AC2129" s="58">
        <v>0.6</v>
      </c>
      <c r="AD2129" s="58">
        <v>0.5</v>
      </c>
      <c r="AE2129" s="58">
        <v>0.3</v>
      </c>
      <c r="AF2129" s="58" t="s">
        <v>3304</v>
      </c>
    </row>
    <row r="2130" spans="1:32">
      <c r="A2130" s="58" t="s">
        <v>2880</v>
      </c>
      <c r="B2130" s="58" t="s">
        <v>0</v>
      </c>
      <c r="D2130" s="58" t="s">
        <v>1906</v>
      </c>
      <c r="E2130" s="64">
        <v>41640</v>
      </c>
      <c r="F2130" s="64">
        <v>42004</v>
      </c>
      <c r="G2130" s="58" t="s">
        <v>1903</v>
      </c>
      <c r="H2130" s="58">
        <v>0.2</v>
      </c>
      <c r="I2130" s="58">
        <v>0.15</v>
      </c>
      <c r="J2130" s="58">
        <v>0.15</v>
      </c>
      <c r="K2130" s="58">
        <v>0.15</v>
      </c>
      <c r="L2130" s="58">
        <v>0.15</v>
      </c>
      <c r="M2130" s="58">
        <v>0.15</v>
      </c>
      <c r="N2130" s="58">
        <v>0.3</v>
      </c>
      <c r="O2130" s="58">
        <v>0.3</v>
      </c>
      <c r="P2130" s="58">
        <v>0.6</v>
      </c>
      <c r="Q2130" s="58">
        <v>0.6</v>
      </c>
      <c r="R2130" s="58">
        <v>0.8</v>
      </c>
      <c r="S2130" s="58">
        <v>0.8</v>
      </c>
      <c r="T2130" s="58">
        <v>0.8</v>
      </c>
      <c r="U2130" s="58">
        <v>0.8</v>
      </c>
      <c r="V2130" s="58">
        <v>0.8</v>
      </c>
      <c r="W2130" s="58">
        <v>0.8</v>
      </c>
      <c r="X2130" s="58">
        <v>0.8</v>
      </c>
      <c r="Y2130" s="58">
        <v>0.9</v>
      </c>
      <c r="Z2130" s="58">
        <v>0.9</v>
      </c>
      <c r="AA2130" s="58">
        <v>0.9</v>
      </c>
      <c r="AB2130" s="58">
        <v>0.9</v>
      </c>
      <c r="AC2130" s="58">
        <v>0.9</v>
      </c>
      <c r="AD2130" s="58">
        <v>0.5</v>
      </c>
      <c r="AE2130" s="58">
        <v>0.3</v>
      </c>
      <c r="AF2130" s="58" t="s">
        <v>3304</v>
      </c>
    </row>
    <row r="2131" spans="1:32">
      <c r="A2131" s="58" t="s">
        <v>2880</v>
      </c>
      <c r="B2131" s="58" t="s">
        <v>0</v>
      </c>
      <c r="D2131" s="58" t="s">
        <v>1904</v>
      </c>
      <c r="E2131" s="64">
        <v>41640</v>
      </c>
      <c r="F2131" s="64">
        <v>42004</v>
      </c>
      <c r="G2131" s="58" t="s">
        <v>1898</v>
      </c>
      <c r="H2131" s="58">
        <v>0</v>
      </c>
      <c r="I2131" s="58"/>
      <c r="J2131" s="58"/>
      <c r="K2131" s="58"/>
      <c r="L2131" s="58"/>
      <c r="M2131" s="58"/>
      <c r="N2131" s="58"/>
      <c r="O2131" s="58"/>
      <c r="P2131" s="58"/>
      <c r="Q2131" s="58"/>
      <c r="R2131" s="58"/>
      <c r="S2131" s="58"/>
      <c r="T2131" s="58"/>
      <c r="U2131" s="58"/>
      <c r="V2131" s="58"/>
      <c r="W2131" s="58"/>
      <c r="X2131" s="58"/>
      <c r="Y2131" s="58"/>
      <c r="Z2131" s="58"/>
      <c r="AA2131" s="58"/>
      <c r="AB2131" s="58"/>
      <c r="AC2131" s="58"/>
      <c r="AD2131" s="58"/>
      <c r="AE2131" s="58"/>
      <c r="AF2131" s="58" t="s">
        <v>3304</v>
      </c>
    </row>
    <row r="2132" spans="1:32">
      <c r="A2132" s="58" t="s">
        <v>2880</v>
      </c>
      <c r="B2132" s="58" t="s">
        <v>0</v>
      </c>
      <c r="D2132" s="58" t="s">
        <v>1905</v>
      </c>
      <c r="E2132" s="64">
        <v>41640</v>
      </c>
      <c r="F2132" s="64">
        <v>42004</v>
      </c>
      <c r="G2132" s="58" t="s">
        <v>1898</v>
      </c>
      <c r="H2132" s="58">
        <v>1</v>
      </c>
      <c r="I2132" s="58"/>
      <c r="J2132" s="58"/>
      <c r="K2132" s="58"/>
      <c r="L2132" s="58"/>
      <c r="M2132" s="58"/>
      <c r="N2132" s="58"/>
      <c r="O2132" s="58"/>
      <c r="P2132" s="58"/>
      <c r="Q2132" s="58"/>
      <c r="R2132" s="58"/>
      <c r="S2132" s="58"/>
      <c r="T2132" s="58"/>
      <c r="U2132" s="58"/>
      <c r="V2132" s="58"/>
      <c r="W2132" s="58"/>
      <c r="X2132" s="58"/>
      <c r="Y2132" s="58"/>
      <c r="Z2132" s="58"/>
      <c r="AA2132" s="58"/>
      <c r="AB2132" s="58"/>
      <c r="AC2132" s="58"/>
      <c r="AD2132" s="58"/>
      <c r="AE2132" s="58"/>
      <c r="AF2132" s="58" t="s">
        <v>3304</v>
      </c>
    </row>
    <row r="2133" spans="1:32">
      <c r="A2133" s="58" t="s">
        <v>2880</v>
      </c>
      <c r="B2133" s="58" t="s">
        <v>0</v>
      </c>
      <c r="D2133" s="58" t="s">
        <v>2879</v>
      </c>
      <c r="E2133" s="64">
        <v>41640</v>
      </c>
      <c r="F2133" s="64">
        <v>42004</v>
      </c>
      <c r="G2133" s="58" t="s">
        <v>1903</v>
      </c>
      <c r="H2133" s="58">
        <v>0.2</v>
      </c>
      <c r="I2133" s="58">
        <v>0.15</v>
      </c>
      <c r="J2133" s="58">
        <v>0.15</v>
      </c>
      <c r="K2133" s="58">
        <v>0.15</v>
      </c>
      <c r="L2133" s="58">
        <v>0.15</v>
      </c>
      <c r="M2133" s="58">
        <v>0.15</v>
      </c>
      <c r="N2133" s="58">
        <v>0.3</v>
      </c>
      <c r="O2133" s="58">
        <v>0.3</v>
      </c>
      <c r="P2133" s="58">
        <v>0.5</v>
      </c>
      <c r="Q2133" s="58">
        <v>0.5</v>
      </c>
      <c r="R2133" s="58">
        <v>0.7</v>
      </c>
      <c r="S2133" s="58">
        <v>0.7</v>
      </c>
      <c r="T2133" s="58">
        <v>0.7</v>
      </c>
      <c r="U2133" s="58">
        <v>0.7</v>
      </c>
      <c r="V2133" s="58">
        <v>0.7</v>
      </c>
      <c r="W2133" s="58">
        <v>0.7</v>
      </c>
      <c r="X2133" s="58">
        <v>0.6</v>
      </c>
      <c r="Y2133" s="58">
        <v>0.6</v>
      </c>
      <c r="Z2133" s="58">
        <v>0.6</v>
      </c>
      <c r="AA2133" s="58">
        <v>0.6</v>
      </c>
      <c r="AB2133" s="58">
        <v>0.6</v>
      </c>
      <c r="AC2133" s="58">
        <v>0.6</v>
      </c>
      <c r="AD2133" s="58">
        <v>0.5</v>
      </c>
      <c r="AE2133" s="58">
        <v>0.3</v>
      </c>
      <c r="AF2133" s="58" t="s">
        <v>3304</v>
      </c>
    </row>
    <row r="2134" spans="1:32">
      <c r="A2134" s="58" t="s">
        <v>2881</v>
      </c>
      <c r="B2134" s="58" t="s">
        <v>0</v>
      </c>
      <c r="D2134" s="58" t="s">
        <v>1906</v>
      </c>
      <c r="E2134" s="64">
        <v>41640</v>
      </c>
      <c r="F2134" s="64">
        <v>42004</v>
      </c>
      <c r="G2134" s="58" t="s">
        <v>1903</v>
      </c>
      <c r="H2134" s="58">
        <v>0.2</v>
      </c>
      <c r="I2134" s="58">
        <v>0.15</v>
      </c>
      <c r="J2134" s="58">
        <v>0.15</v>
      </c>
      <c r="K2134" s="58">
        <v>0.15</v>
      </c>
      <c r="L2134" s="58">
        <v>0.15</v>
      </c>
      <c r="M2134" s="58">
        <v>0.15</v>
      </c>
      <c r="N2134" s="58">
        <v>0.3</v>
      </c>
      <c r="O2134" s="58">
        <v>0.3</v>
      </c>
      <c r="P2134" s="58">
        <v>0.6</v>
      </c>
      <c r="Q2134" s="58">
        <v>0.6</v>
      </c>
      <c r="R2134" s="58">
        <v>0.8</v>
      </c>
      <c r="S2134" s="58">
        <v>0.8</v>
      </c>
      <c r="T2134" s="58">
        <v>0.8</v>
      </c>
      <c r="U2134" s="58">
        <v>0.8</v>
      </c>
      <c r="V2134" s="58">
        <v>0.8</v>
      </c>
      <c r="W2134" s="58">
        <v>0.8</v>
      </c>
      <c r="X2134" s="58">
        <v>0.8</v>
      </c>
      <c r="Y2134" s="58">
        <v>0.9</v>
      </c>
      <c r="Z2134" s="58">
        <v>0.9</v>
      </c>
      <c r="AA2134" s="58">
        <v>0.9</v>
      </c>
      <c r="AB2134" s="58">
        <v>0.9</v>
      </c>
      <c r="AC2134" s="58">
        <v>0.9</v>
      </c>
      <c r="AD2134" s="58">
        <v>0.5</v>
      </c>
      <c r="AE2134" s="58">
        <v>0.3</v>
      </c>
      <c r="AF2134" s="58" t="s">
        <v>3304</v>
      </c>
    </row>
    <row r="2135" spans="1:32">
      <c r="A2135" s="58" t="s">
        <v>2881</v>
      </c>
      <c r="B2135" s="58" t="s">
        <v>0</v>
      </c>
      <c r="D2135" s="58" t="s">
        <v>1904</v>
      </c>
      <c r="E2135" s="64">
        <v>41640</v>
      </c>
      <c r="F2135" s="64">
        <v>42004</v>
      </c>
      <c r="G2135" s="58" t="s">
        <v>1898</v>
      </c>
      <c r="H2135" s="58">
        <v>0</v>
      </c>
      <c r="I2135" s="58"/>
      <c r="J2135" s="58"/>
      <c r="K2135" s="58"/>
      <c r="L2135" s="58"/>
      <c r="M2135" s="58"/>
      <c r="N2135" s="58"/>
      <c r="O2135" s="58"/>
      <c r="P2135" s="58"/>
      <c r="Q2135" s="58"/>
      <c r="R2135" s="58"/>
      <c r="S2135" s="58"/>
      <c r="T2135" s="58"/>
      <c r="U2135" s="58"/>
      <c r="V2135" s="58"/>
      <c r="W2135" s="58"/>
      <c r="X2135" s="58"/>
      <c r="Y2135" s="58"/>
      <c r="Z2135" s="58"/>
      <c r="AA2135" s="58"/>
      <c r="AB2135" s="58"/>
      <c r="AC2135" s="58"/>
      <c r="AD2135" s="58"/>
      <c r="AE2135" s="58"/>
      <c r="AF2135" s="58" t="s">
        <v>3304</v>
      </c>
    </row>
    <row r="2136" spans="1:32">
      <c r="A2136" s="58" t="s">
        <v>2881</v>
      </c>
      <c r="B2136" s="58" t="s">
        <v>0</v>
      </c>
      <c r="D2136" s="58" t="s">
        <v>1905</v>
      </c>
      <c r="E2136" s="64">
        <v>41640</v>
      </c>
      <c r="F2136" s="64">
        <v>42004</v>
      </c>
      <c r="G2136" s="58" t="s">
        <v>1898</v>
      </c>
      <c r="H2136" s="58">
        <v>1</v>
      </c>
      <c r="I2136" s="58"/>
      <c r="J2136" s="58"/>
      <c r="K2136" s="58"/>
      <c r="L2136" s="58"/>
      <c r="M2136" s="58"/>
      <c r="N2136" s="58"/>
      <c r="O2136" s="58"/>
      <c r="P2136" s="58"/>
      <c r="Q2136" s="58"/>
      <c r="R2136" s="58"/>
      <c r="S2136" s="58"/>
      <c r="T2136" s="58"/>
      <c r="U2136" s="58"/>
      <c r="V2136" s="58"/>
      <c r="W2136" s="58"/>
      <c r="X2136" s="58"/>
      <c r="Y2136" s="58"/>
      <c r="Z2136" s="58"/>
      <c r="AA2136" s="58"/>
      <c r="AB2136" s="58"/>
      <c r="AC2136" s="58"/>
      <c r="AD2136" s="58"/>
      <c r="AE2136" s="58"/>
      <c r="AF2136" s="58" t="s">
        <v>3304</v>
      </c>
    </row>
    <row r="2137" spans="1:32">
      <c r="A2137" s="58" t="s">
        <v>2881</v>
      </c>
      <c r="B2137" s="58" t="s">
        <v>0</v>
      </c>
      <c r="D2137" s="58" t="s">
        <v>2879</v>
      </c>
      <c r="E2137" s="64">
        <v>41640</v>
      </c>
      <c r="F2137" s="64">
        <v>42004</v>
      </c>
      <c r="G2137" s="58" t="s">
        <v>1903</v>
      </c>
      <c r="H2137" s="58">
        <v>0.2</v>
      </c>
      <c r="I2137" s="58">
        <v>0.15</v>
      </c>
      <c r="J2137" s="58">
        <v>0.15</v>
      </c>
      <c r="K2137" s="58">
        <v>0.15</v>
      </c>
      <c r="L2137" s="58">
        <v>0.15</v>
      </c>
      <c r="M2137" s="58">
        <v>0.15</v>
      </c>
      <c r="N2137" s="58">
        <v>0.3</v>
      </c>
      <c r="O2137" s="58">
        <v>0.3</v>
      </c>
      <c r="P2137" s="58">
        <v>0.5</v>
      </c>
      <c r="Q2137" s="58">
        <v>0.5</v>
      </c>
      <c r="R2137" s="58">
        <v>0.7</v>
      </c>
      <c r="S2137" s="58">
        <v>0.7</v>
      </c>
      <c r="T2137" s="58">
        <v>0.7</v>
      </c>
      <c r="U2137" s="58">
        <v>0.7</v>
      </c>
      <c r="V2137" s="58">
        <v>0.7</v>
      </c>
      <c r="W2137" s="58">
        <v>0.7</v>
      </c>
      <c r="X2137" s="58">
        <v>0.6</v>
      </c>
      <c r="Y2137" s="58">
        <v>0.6</v>
      </c>
      <c r="Z2137" s="58">
        <v>0.6</v>
      </c>
      <c r="AA2137" s="58">
        <v>0.6</v>
      </c>
      <c r="AB2137" s="58">
        <v>0.6</v>
      </c>
      <c r="AC2137" s="58">
        <v>0.6</v>
      </c>
      <c r="AD2137" s="58">
        <v>0.5</v>
      </c>
      <c r="AE2137" s="58">
        <v>0.3</v>
      </c>
      <c r="AF2137" s="58" t="s">
        <v>3304</v>
      </c>
    </row>
    <row r="2138" spans="1:32">
      <c r="A2138" s="58" t="s">
        <v>2882</v>
      </c>
      <c r="B2138" s="58" t="s">
        <v>2</v>
      </c>
      <c r="D2138" s="58" t="s">
        <v>1906</v>
      </c>
      <c r="E2138" s="64">
        <v>41640</v>
      </c>
      <c r="F2138" s="64">
        <v>42004</v>
      </c>
      <c r="G2138" s="58" t="s">
        <v>1903</v>
      </c>
      <c r="H2138" s="58">
        <v>0.05</v>
      </c>
      <c r="I2138" s="58">
        <v>0</v>
      </c>
      <c r="J2138" s="58">
        <v>0</v>
      </c>
      <c r="K2138" s="58">
        <v>0</v>
      </c>
      <c r="L2138" s="58">
        <v>0</v>
      </c>
      <c r="M2138" s="58">
        <v>0</v>
      </c>
      <c r="N2138" s="58">
        <v>0.05</v>
      </c>
      <c r="O2138" s="58">
        <v>0.5</v>
      </c>
      <c r="P2138" s="58">
        <v>0.5</v>
      </c>
      <c r="Q2138" s="58">
        <v>0.2</v>
      </c>
      <c r="R2138" s="58">
        <v>0.2</v>
      </c>
      <c r="S2138" s="58">
        <v>0.3</v>
      </c>
      <c r="T2138" s="58">
        <v>0.5</v>
      </c>
      <c r="U2138" s="58">
        <v>0.5</v>
      </c>
      <c r="V2138" s="58">
        <v>0.3</v>
      </c>
      <c r="W2138" s="58">
        <v>0.2</v>
      </c>
      <c r="X2138" s="58">
        <v>0.25</v>
      </c>
      <c r="Y2138" s="58">
        <v>0.35</v>
      </c>
      <c r="Z2138" s="58">
        <v>0.55000000000000004</v>
      </c>
      <c r="AA2138" s="58">
        <v>0.65</v>
      </c>
      <c r="AB2138" s="58">
        <v>0.7</v>
      </c>
      <c r="AC2138" s="58">
        <v>0.35</v>
      </c>
      <c r="AD2138" s="58">
        <v>0.2</v>
      </c>
      <c r="AE2138" s="58">
        <v>0.2</v>
      </c>
      <c r="AF2138" s="58" t="s">
        <v>3304</v>
      </c>
    </row>
    <row r="2139" spans="1:32">
      <c r="A2139" s="58" t="s">
        <v>2882</v>
      </c>
      <c r="B2139" s="58" t="s">
        <v>2</v>
      </c>
      <c r="D2139" s="58" t="s">
        <v>1904</v>
      </c>
      <c r="E2139" s="64">
        <v>41640</v>
      </c>
      <c r="F2139" s="64">
        <v>42004</v>
      </c>
      <c r="G2139" s="58" t="s">
        <v>1898</v>
      </c>
      <c r="H2139" s="58">
        <v>0</v>
      </c>
      <c r="I2139" s="58"/>
      <c r="J2139" s="58"/>
      <c r="K2139" s="58"/>
      <c r="L2139" s="58"/>
      <c r="M2139" s="58"/>
      <c r="N2139" s="58"/>
      <c r="O2139" s="58"/>
      <c r="P2139" s="58"/>
      <c r="Q2139" s="58"/>
      <c r="R2139" s="58"/>
      <c r="S2139" s="58"/>
      <c r="T2139" s="58"/>
      <c r="U2139" s="58"/>
      <c r="V2139" s="58"/>
      <c r="W2139" s="58"/>
      <c r="X2139" s="58"/>
      <c r="Y2139" s="58"/>
      <c r="Z2139" s="58"/>
      <c r="AA2139" s="58"/>
      <c r="AB2139" s="58"/>
      <c r="AC2139" s="58"/>
      <c r="AD2139" s="58"/>
      <c r="AE2139" s="58"/>
      <c r="AF2139" s="58" t="s">
        <v>3304</v>
      </c>
    </row>
    <row r="2140" spans="1:32">
      <c r="A2140" s="58" t="s">
        <v>2882</v>
      </c>
      <c r="B2140" s="58" t="s">
        <v>2</v>
      </c>
      <c r="D2140" s="58" t="s">
        <v>1905</v>
      </c>
      <c r="E2140" s="64">
        <v>41640</v>
      </c>
      <c r="F2140" s="64">
        <v>42004</v>
      </c>
      <c r="G2140" s="58" t="s">
        <v>1898</v>
      </c>
      <c r="H2140" s="58">
        <v>1</v>
      </c>
      <c r="I2140" s="58"/>
      <c r="J2140" s="58"/>
      <c r="K2140" s="58"/>
      <c r="L2140" s="58"/>
      <c r="M2140" s="58"/>
      <c r="N2140" s="58"/>
      <c r="O2140" s="58"/>
      <c r="P2140" s="58"/>
      <c r="Q2140" s="58"/>
      <c r="R2140" s="58"/>
      <c r="S2140" s="58"/>
      <c r="T2140" s="58"/>
      <c r="U2140" s="58"/>
      <c r="V2140" s="58"/>
      <c r="W2140" s="58"/>
      <c r="X2140" s="58"/>
      <c r="Y2140" s="58"/>
      <c r="Z2140" s="58"/>
      <c r="AA2140" s="58"/>
      <c r="AB2140" s="58"/>
      <c r="AC2140" s="58"/>
      <c r="AD2140" s="58"/>
      <c r="AE2140" s="58"/>
      <c r="AF2140" s="58" t="s">
        <v>3304</v>
      </c>
    </row>
    <row r="2141" spans="1:32">
      <c r="A2141" s="58" t="s">
        <v>2882</v>
      </c>
      <c r="B2141" s="58" t="s">
        <v>2</v>
      </c>
      <c r="D2141" s="58" t="s">
        <v>1908</v>
      </c>
      <c r="E2141" s="64">
        <v>41640</v>
      </c>
      <c r="F2141" s="64">
        <v>42004</v>
      </c>
      <c r="G2141" s="58" t="s">
        <v>1903</v>
      </c>
      <c r="H2141" s="58">
        <v>0.05</v>
      </c>
      <c r="I2141" s="58">
        <v>0</v>
      </c>
      <c r="J2141" s="58">
        <v>0</v>
      </c>
      <c r="K2141" s="58">
        <v>0</v>
      </c>
      <c r="L2141" s="58">
        <v>0</v>
      </c>
      <c r="M2141" s="58">
        <v>0</v>
      </c>
      <c r="N2141" s="58">
        <v>0.05</v>
      </c>
      <c r="O2141" s="58">
        <v>0.5</v>
      </c>
      <c r="P2141" s="58">
        <v>0.5</v>
      </c>
      <c r="Q2141" s="58">
        <v>0.4</v>
      </c>
      <c r="R2141" s="58">
        <v>0.2</v>
      </c>
      <c r="S2141" s="58">
        <v>0.45</v>
      </c>
      <c r="T2141" s="58">
        <v>0.5</v>
      </c>
      <c r="U2141" s="58">
        <v>0.5</v>
      </c>
      <c r="V2141" s="58">
        <v>0.35</v>
      </c>
      <c r="W2141" s="58">
        <v>0.3</v>
      </c>
      <c r="X2141" s="58">
        <v>0.3</v>
      </c>
      <c r="Y2141" s="58">
        <v>0.3</v>
      </c>
      <c r="Z2141" s="58">
        <v>0.7</v>
      </c>
      <c r="AA2141" s="58">
        <v>0.9</v>
      </c>
      <c r="AB2141" s="58">
        <v>0.7</v>
      </c>
      <c r="AC2141" s="58">
        <v>0.65</v>
      </c>
      <c r="AD2141" s="58">
        <v>0.55000000000000004</v>
      </c>
      <c r="AE2141" s="58">
        <v>0.35</v>
      </c>
      <c r="AF2141" s="58" t="s">
        <v>3304</v>
      </c>
    </row>
    <row r="2142" spans="1:32">
      <c r="A2142" s="58" t="s">
        <v>2882</v>
      </c>
      <c r="B2142" s="58" t="s">
        <v>2</v>
      </c>
      <c r="D2142" s="58" t="s">
        <v>1966</v>
      </c>
      <c r="E2142" s="64">
        <v>41640</v>
      </c>
      <c r="F2142" s="64">
        <v>42004</v>
      </c>
      <c r="G2142" s="58" t="s">
        <v>1903</v>
      </c>
      <c r="H2142" s="58">
        <v>0.05</v>
      </c>
      <c r="I2142" s="58">
        <v>0</v>
      </c>
      <c r="J2142" s="58">
        <v>0</v>
      </c>
      <c r="K2142" s="58">
        <v>0</v>
      </c>
      <c r="L2142" s="58">
        <v>0</v>
      </c>
      <c r="M2142" s="58">
        <v>0.05</v>
      </c>
      <c r="N2142" s="58">
        <v>0.1</v>
      </c>
      <c r="O2142" s="58">
        <v>0.4</v>
      </c>
      <c r="P2142" s="58">
        <v>0.4</v>
      </c>
      <c r="Q2142" s="58">
        <v>0.4</v>
      </c>
      <c r="R2142" s="58">
        <v>0.2</v>
      </c>
      <c r="S2142" s="58">
        <v>0.5</v>
      </c>
      <c r="T2142" s="58">
        <v>0.8</v>
      </c>
      <c r="U2142" s="58">
        <v>0.7</v>
      </c>
      <c r="V2142" s="58">
        <v>0.4</v>
      </c>
      <c r="W2142" s="58">
        <v>0.2</v>
      </c>
      <c r="X2142" s="58">
        <v>0.25</v>
      </c>
      <c r="Y2142" s="58">
        <v>0.5</v>
      </c>
      <c r="Z2142" s="58">
        <v>0.8</v>
      </c>
      <c r="AA2142" s="58">
        <v>0.8</v>
      </c>
      <c r="AB2142" s="58">
        <v>0.8</v>
      </c>
      <c r="AC2142" s="58">
        <v>0.5</v>
      </c>
      <c r="AD2142" s="58">
        <v>0.35</v>
      </c>
      <c r="AE2142" s="58">
        <v>0.2</v>
      </c>
      <c r="AF2142" s="58" t="s">
        <v>3304</v>
      </c>
    </row>
    <row r="2143" spans="1:32">
      <c r="A2143" s="58" t="s">
        <v>2883</v>
      </c>
      <c r="B2143" s="58" t="s">
        <v>1910</v>
      </c>
      <c r="D2143" s="58" t="s">
        <v>1906</v>
      </c>
      <c r="E2143" s="64">
        <v>41640</v>
      </c>
      <c r="F2143" s="64">
        <v>42004</v>
      </c>
      <c r="G2143" s="58" t="s">
        <v>1903</v>
      </c>
      <c r="H2143" s="58">
        <v>0</v>
      </c>
      <c r="I2143" s="58">
        <v>0</v>
      </c>
      <c r="J2143" s="58">
        <v>0</v>
      </c>
      <c r="K2143" s="58">
        <v>0</v>
      </c>
      <c r="L2143" s="58">
        <v>0</v>
      </c>
      <c r="M2143" s="58">
        <v>0</v>
      </c>
      <c r="N2143" s="58">
        <v>0</v>
      </c>
      <c r="O2143" s="58">
        <v>0.15</v>
      </c>
      <c r="P2143" s="58">
        <v>0.15</v>
      </c>
      <c r="Q2143" s="58">
        <v>0.15</v>
      </c>
      <c r="R2143" s="58">
        <v>0.1</v>
      </c>
      <c r="S2143" s="58">
        <v>0.72</v>
      </c>
      <c r="T2143" s="58">
        <v>0.6</v>
      </c>
      <c r="U2143" s="58">
        <v>0.98</v>
      </c>
      <c r="V2143" s="58">
        <v>0.92</v>
      </c>
      <c r="W2143" s="58">
        <v>0.25</v>
      </c>
      <c r="X2143" s="58">
        <v>0.25</v>
      </c>
      <c r="Y2143" s="58">
        <v>0.23</v>
      </c>
      <c r="Z2143" s="58">
        <v>0.16</v>
      </c>
      <c r="AA2143" s="58">
        <v>0.1</v>
      </c>
      <c r="AB2143" s="58">
        <v>0.4</v>
      </c>
      <c r="AC2143" s="58">
        <v>0.42</v>
      </c>
      <c r="AD2143" s="58">
        <v>0.43</v>
      </c>
      <c r="AE2143" s="58">
        <v>0</v>
      </c>
      <c r="AF2143" s="58" t="s">
        <v>3304</v>
      </c>
    </row>
    <row r="2144" spans="1:32">
      <c r="A2144" s="58" t="s">
        <v>2883</v>
      </c>
      <c r="B2144" s="58" t="s">
        <v>1910</v>
      </c>
      <c r="D2144" s="58" t="s">
        <v>1930</v>
      </c>
      <c r="E2144" s="64">
        <v>41640</v>
      </c>
      <c r="F2144" s="64">
        <v>42004</v>
      </c>
      <c r="G2144" s="58" t="s">
        <v>1903</v>
      </c>
      <c r="H2144" s="58">
        <v>0</v>
      </c>
      <c r="I2144" s="58">
        <v>0</v>
      </c>
      <c r="J2144" s="58">
        <v>0</v>
      </c>
      <c r="K2144" s="58">
        <v>0</v>
      </c>
      <c r="L2144" s="58">
        <v>0</v>
      </c>
      <c r="M2144" s="58">
        <v>0</v>
      </c>
      <c r="N2144" s="58">
        <v>0</v>
      </c>
      <c r="O2144" s="58">
        <v>0.15</v>
      </c>
      <c r="P2144" s="58">
        <v>0.15</v>
      </c>
      <c r="Q2144" s="58">
        <v>0.15</v>
      </c>
      <c r="R2144" s="58">
        <v>0.1</v>
      </c>
      <c r="S2144" s="58">
        <v>0.72</v>
      </c>
      <c r="T2144" s="58">
        <v>0.6</v>
      </c>
      <c r="U2144" s="58">
        <v>0.98</v>
      </c>
      <c r="V2144" s="58">
        <v>0.92</v>
      </c>
      <c r="W2144" s="58">
        <v>0.25</v>
      </c>
      <c r="X2144" s="58">
        <v>0.25</v>
      </c>
      <c r="Y2144" s="58">
        <v>0.23</v>
      </c>
      <c r="Z2144" s="58">
        <v>0.16</v>
      </c>
      <c r="AA2144" s="58">
        <v>0.1</v>
      </c>
      <c r="AB2144" s="58">
        <v>0.4</v>
      </c>
      <c r="AC2144" s="58">
        <v>0.42</v>
      </c>
      <c r="AD2144" s="58">
        <v>0.43</v>
      </c>
      <c r="AE2144" s="58">
        <v>0.15</v>
      </c>
      <c r="AF2144" s="58" t="s">
        <v>3304</v>
      </c>
    </row>
    <row r="2145" spans="1:32">
      <c r="A2145" s="58" t="s">
        <v>2883</v>
      </c>
      <c r="B2145" s="58" t="s">
        <v>1910</v>
      </c>
      <c r="D2145" s="58" t="s">
        <v>1966</v>
      </c>
      <c r="E2145" s="64">
        <v>41640</v>
      </c>
      <c r="F2145" s="64">
        <v>42004</v>
      </c>
      <c r="G2145" s="58" t="s">
        <v>1903</v>
      </c>
      <c r="H2145" s="58">
        <v>0</v>
      </c>
      <c r="I2145" s="58">
        <v>0</v>
      </c>
      <c r="J2145" s="58">
        <v>0</v>
      </c>
      <c r="K2145" s="58">
        <v>0</v>
      </c>
      <c r="L2145" s="58">
        <v>0</v>
      </c>
      <c r="M2145" s="58">
        <v>0</v>
      </c>
      <c r="N2145" s="58">
        <v>0.15</v>
      </c>
      <c r="O2145" s="58">
        <v>0.15</v>
      </c>
      <c r="P2145" s="58">
        <v>0.33</v>
      </c>
      <c r="Q2145" s="58">
        <v>0.13</v>
      </c>
      <c r="R2145" s="58">
        <v>0.1</v>
      </c>
      <c r="S2145" s="58">
        <v>0.72</v>
      </c>
      <c r="T2145" s="58">
        <v>0.31</v>
      </c>
      <c r="U2145" s="58">
        <v>0.98</v>
      </c>
      <c r="V2145" s="58">
        <v>0.92</v>
      </c>
      <c r="W2145" s="58">
        <v>0.22</v>
      </c>
      <c r="X2145" s="58">
        <v>0.31</v>
      </c>
      <c r="Y2145" s="58">
        <v>0.23</v>
      </c>
      <c r="Z2145" s="58">
        <v>0.16</v>
      </c>
      <c r="AA2145" s="58">
        <v>0.1</v>
      </c>
      <c r="AB2145" s="58">
        <v>0.4</v>
      </c>
      <c r="AC2145" s="58">
        <v>0.42</v>
      </c>
      <c r="AD2145" s="58">
        <v>0.43</v>
      </c>
      <c r="AE2145" s="58">
        <v>0.15</v>
      </c>
      <c r="AF2145" s="58" t="s">
        <v>3304</v>
      </c>
    </row>
    <row r="2146" spans="1:32">
      <c r="A2146" s="58" t="s">
        <v>2884</v>
      </c>
      <c r="B2146" s="58" t="s">
        <v>1913</v>
      </c>
      <c r="C2146" s="58" t="s">
        <v>1914</v>
      </c>
      <c r="D2146" s="58" t="s">
        <v>2366</v>
      </c>
      <c r="E2146" s="64">
        <v>41640</v>
      </c>
      <c r="F2146" s="64">
        <v>42004</v>
      </c>
      <c r="G2146" s="58" t="s">
        <v>1903</v>
      </c>
      <c r="H2146" s="58">
        <v>30</v>
      </c>
      <c r="I2146" s="58">
        <v>30</v>
      </c>
      <c r="J2146" s="58">
        <v>30</v>
      </c>
      <c r="K2146" s="58">
        <v>26.11</v>
      </c>
      <c r="L2146" s="58">
        <v>26.11</v>
      </c>
      <c r="M2146" s="58">
        <v>26.11</v>
      </c>
      <c r="N2146" s="58">
        <v>26.11</v>
      </c>
      <c r="O2146" s="58">
        <v>26.11</v>
      </c>
      <c r="P2146" s="58">
        <v>26.11</v>
      </c>
      <c r="Q2146" s="58">
        <v>26.11</v>
      </c>
      <c r="R2146" s="58">
        <v>26.11</v>
      </c>
      <c r="S2146" s="58">
        <v>26.11</v>
      </c>
      <c r="T2146" s="58">
        <v>26.11</v>
      </c>
      <c r="U2146" s="58">
        <v>26.11</v>
      </c>
      <c r="V2146" s="58">
        <v>26.11</v>
      </c>
      <c r="W2146" s="58">
        <v>26.11</v>
      </c>
      <c r="X2146" s="58">
        <v>26.11</v>
      </c>
      <c r="Y2146" s="58">
        <v>26.11</v>
      </c>
      <c r="Z2146" s="58">
        <v>26.11</v>
      </c>
      <c r="AA2146" s="58">
        <v>26.11</v>
      </c>
      <c r="AB2146" s="58">
        <v>26.11</v>
      </c>
      <c r="AC2146" s="58">
        <v>26.11</v>
      </c>
      <c r="AD2146" s="58">
        <v>26.11</v>
      </c>
      <c r="AE2146" s="58">
        <v>26.11</v>
      </c>
      <c r="AF2146" s="58" t="s">
        <v>3304</v>
      </c>
    </row>
    <row r="2147" spans="1:32">
      <c r="A2147" s="58" t="s">
        <v>2884</v>
      </c>
      <c r="B2147" s="58" t="s">
        <v>1913</v>
      </c>
      <c r="C2147" s="58" t="s">
        <v>1914</v>
      </c>
      <c r="D2147" s="58" t="s">
        <v>1904</v>
      </c>
      <c r="E2147" s="64">
        <v>41640</v>
      </c>
      <c r="F2147" s="64">
        <v>42004</v>
      </c>
      <c r="G2147" s="58" t="s">
        <v>1898</v>
      </c>
      <c r="H2147" s="58">
        <v>30</v>
      </c>
      <c r="I2147" s="58"/>
      <c r="J2147" s="58"/>
      <c r="K2147" s="58"/>
      <c r="L2147" s="58"/>
      <c r="M2147" s="58"/>
      <c r="N2147" s="58"/>
      <c r="O2147" s="58"/>
      <c r="P2147" s="58"/>
      <c r="Q2147" s="58"/>
      <c r="R2147" s="58"/>
      <c r="S2147" s="58"/>
      <c r="T2147" s="58"/>
      <c r="U2147" s="58"/>
      <c r="V2147" s="58"/>
      <c r="W2147" s="58"/>
      <c r="X2147" s="58"/>
      <c r="Y2147" s="58"/>
      <c r="Z2147" s="58"/>
      <c r="AA2147" s="58"/>
      <c r="AB2147" s="58"/>
      <c r="AC2147" s="58"/>
      <c r="AD2147" s="58"/>
      <c r="AE2147" s="58"/>
      <c r="AF2147" s="58" t="s">
        <v>3304</v>
      </c>
    </row>
    <row r="2148" spans="1:32">
      <c r="A2148" s="58" t="s">
        <v>2884</v>
      </c>
      <c r="B2148" s="58" t="s">
        <v>1913</v>
      </c>
      <c r="C2148" s="58" t="s">
        <v>1914</v>
      </c>
      <c r="D2148" s="58" t="s">
        <v>1905</v>
      </c>
      <c r="E2148" s="64">
        <v>41640</v>
      </c>
      <c r="F2148" s="64">
        <v>42004</v>
      </c>
      <c r="G2148" s="58" t="s">
        <v>1903</v>
      </c>
      <c r="H2148" s="58">
        <v>30</v>
      </c>
      <c r="I2148" s="58">
        <v>30</v>
      </c>
      <c r="J2148" s="58">
        <v>30</v>
      </c>
      <c r="K2148" s="58">
        <v>30</v>
      </c>
      <c r="L2148" s="58">
        <v>30</v>
      </c>
      <c r="M2148" s="58">
        <v>28.33</v>
      </c>
      <c r="N2148" s="58">
        <v>26.11</v>
      </c>
      <c r="O2148" s="58">
        <v>26.11</v>
      </c>
      <c r="P2148" s="58">
        <v>26.11</v>
      </c>
      <c r="Q2148" s="58">
        <v>26.11</v>
      </c>
      <c r="R2148" s="58">
        <v>26.11</v>
      </c>
      <c r="S2148" s="58">
        <v>26.11</v>
      </c>
      <c r="T2148" s="58">
        <v>26.11</v>
      </c>
      <c r="U2148" s="58">
        <v>26.11</v>
      </c>
      <c r="V2148" s="58">
        <v>26.11</v>
      </c>
      <c r="W2148" s="58">
        <v>26.11</v>
      </c>
      <c r="X2148" s="58">
        <v>26.11</v>
      </c>
      <c r="Y2148" s="58">
        <v>26.11</v>
      </c>
      <c r="Z2148" s="58">
        <v>26.11</v>
      </c>
      <c r="AA2148" s="58">
        <v>26.11</v>
      </c>
      <c r="AB2148" s="58">
        <v>26.11</v>
      </c>
      <c r="AC2148" s="58">
        <v>26.11</v>
      </c>
      <c r="AD2148" s="58">
        <v>26.11</v>
      </c>
      <c r="AE2148" s="58">
        <v>26.11</v>
      </c>
      <c r="AF2148" s="58" t="s">
        <v>3304</v>
      </c>
    </row>
    <row r="2149" spans="1:32">
      <c r="A2149" s="58" t="s">
        <v>2885</v>
      </c>
      <c r="B2149" s="58" t="s">
        <v>1913</v>
      </c>
      <c r="C2149" s="58" t="s">
        <v>1914</v>
      </c>
      <c r="D2149" s="58" t="s">
        <v>2366</v>
      </c>
      <c r="E2149" s="64">
        <v>41640</v>
      </c>
      <c r="F2149" s="64">
        <v>42004</v>
      </c>
      <c r="G2149" s="58" t="s">
        <v>1898</v>
      </c>
      <c r="H2149" s="58">
        <v>26.11</v>
      </c>
      <c r="I2149" s="58"/>
      <c r="J2149" s="58"/>
      <c r="K2149" s="58"/>
      <c r="L2149" s="58"/>
      <c r="M2149" s="58"/>
      <c r="N2149" s="58"/>
      <c r="O2149" s="58"/>
      <c r="P2149" s="58"/>
      <c r="Q2149" s="58"/>
      <c r="R2149" s="58"/>
      <c r="S2149" s="58"/>
      <c r="T2149" s="58"/>
      <c r="U2149" s="58"/>
      <c r="V2149" s="58"/>
      <c r="W2149" s="58"/>
      <c r="X2149" s="58"/>
      <c r="Y2149" s="58"/>
      <c r="Z2149" s="58"/>
      <c r="AA2149" s="58"/>
      <c r="AB2149" s="58"/>
      <c r="AC2149" s="58"/>
      <c r="AD2149" s="58"/>
      <c r="AE2149" s="58"/>
      <c r="AF2149" s="58" t="s">
        <v>3304</v>
      </c>
    </row>
    <row r="2150" spans="1:32">
      <c r="A2150" s="58" t="s">
        <v>2885</v>
      </c>
      <c r="B2150" s="58" t="s">
        <v>1913</v>
      </c>
      <c r="C2150" s="58" t="s">
        <v>1914</v>
      </c>
      <c r="D2150" s="58" t="s">
        <v>1904</v>
      </c>
      <c r="E2150" s="64">
        <v>41640</v>
      </c>
      <c r="F2150" s="64">
        <v>42004</v>
      </c>
      <c r="G2150" s="58" t="s">
        <v>1898</v>
      </c>
      <c r="H2150" s="58">
        <v>30</v>
      </c>
      <c r="I2150" s="58"/>
      <c r="J2150" s="58"/>
      <c r="K2150" s="58"/>
      <c r="L2150" s="58"/>
      <c r="M2150" s="58"/>
      <c r="N2150" s="58"/>
      <c r="O2150" s="58"/>
      <c r="P2150" s="58"/>
      <c r="Q2150" s="58"/>
      <c r="R2150" s="58"/>
      <c r="S2150" s="58"/>
      <c r="T2150" s="58"/>
      <c r="U2150" s="58"/>
      <c r="V2150" s="58"/>
      <c r="W2150" s="58"/>
      <c r="X2150" s="58"/>
      <c r="Y2150" s="58"/>
      <c r="Z2150" s="58"/>
      <c r="AA2150" s="58"/>
      <c r="AB2150" s="58"/>
      <c r="AC2150" s="58"/>
      <c r="AD2150" s="58"/>
      <c r="AE2150" s="58"/>
      <c r="AF2150" s="58" t="s">
        <v>3304</v>
      </c>
    </row>
    <row r="2151" spans="1:32">
      <c r="A2151" s="58" t="s">
        <v>2885</v>
      </c>
      <c r="B2151" s="58" t="s">
        <v>1913</v>
      </c>
      <c r="C2151" s="58" t="s">
        <v>1914</v>
      </c>
      <c r="D2151" s="58" t="s">
        <v>1905</v>
      </c>
      <c r="E2151" s="64">
        <v>41640</v>
      </c>
      <c r="F2151" s="64">
        <v>42004</v>
      </c>
      <c r="G2151" s="58" t="s">
        <v>1903</v>
      </c>
      <c r="H2151" s="58">
        <v>30</v>
      </c>
      <c r="I2151" s="58">
        <v>30</v>
      </c>
      <c r="J2151" s="58">
        <v>30</v>
      </c>
      <c r="K2151" s="58">
        <v>30</v>
      </c>
      <c r="L2151" s="58">
        <v>30</v>
      </c>
      <c r="M2151" s="58">
        <v>28.33</v>
      </c>
      <c r="N2151" s="58">
        <v>26.11</v>
      </c>
      <c r="O2151" s="58">
        <v>26.11</v>
      </c>
      <c r="P2151" s="58">
        <v>26.11</v>
      </c>
      <c r="Q2151" s="58">
        <v>26.11</v>
      </c>
      <c r="R2151" s="58">
        <v>26.11</v>
      </c>
      <c r="S2151" s="58">
        <v>26.11</v>
      </c>
      <c r="T2151" s="58">
        <v>26.11</v>
      </c>
      <c r="U2151" s="58">
        <v>26.11</v>
      </c>
      <c r="V2151" s="58">
        <v>26.11</v>
      </c>
      <c r="W2151" s="58">
        <v>26.11</v>
      </c>
      <c r="X2151" s="58">
        <v>26.11</v>
      </c>
      <c r="Y2151" s="58">
        <v>26.11</v>
      </c>
      <c r="Z2151" s="58">
        <v>26.11</v>
      </c>
      <c r="AA2151" s="58">
        <v>26.11</v>
      </c>
      <c r="AB2151" s="58">
        <v>26.11</v>
      </c>
      <c r="AC2151" s="58">
        <v>26.11</v>
      </c>
      <c r="AD2151" s="58">
        <v>26.11</v>
      </c>
      <c r="AE2151" s="58">
        <v>26.11</v>
      </c>
      <c r="AF2151" s="58" t="s">
        <v>3304</v>
      </c>
    </row>
    <row r="2152" spans="1:32">
      <c r="A2152" s="58" t="s">
        <v>2886</v>
      </c>
      <c r="B2152" s="58" t="s">
        <v>1913</v>
      </c>
      <c r="C2152" s="58" t="s">
        <v>1914</v>
      </c>
      <c r="D2152" s="58" t="s">
        <v>2366</v>
      </c>
      <c r="E2152" s="64">
        <v>41640</v>
      </c>
      <c r="F2152" s="64">
        <v>42004</v>
      </c>
      <c r="G2152" s="58" t="s">
        <v>1903</v>
      </c>
      <c r="H2152" s="58">
        <v>30</v>
      </c>
      <c r="I2152" s="58">
        <v>30</v>
      </c>
      <c r="J2152" s="58">
        <v>30</v>
      </c>
      <c r="K2152" s="58">
        <v>28.9</v>
      </c>
      <c r="L2152" s="58">
        <v>27.8</v>
      </c>
      <c r="M2152" s="58">
        <v>26.11</v>
      </c>
      <c r="N2152" s="58">
        <v>26.11</v>
      </c>
      <c r="O2152" s="58">
        <v>26.11</v>
      </c>
      <c r="P2152" s="58">
        <v>26.11</v>
      </c>
      <c r="Q2152" s="58">
        <v>26.11</v>
      </c>
      <c r="R2152" s="58">
        <v>26.11</v>
      </c>
      <c r="S2152" s="58">
        <v>26.11</v>
      </c>
      <c r="T2152" s="58">
        <v>26.11</v>
      </c>
      <c r="U2152" s="58">
        <v>26.11</v>
      </c>
      <c r="V2152" s="58">
        <v>26.11</v>
      </c>
      <c r="W2152" s="58">
        <v>26.11</v>
      </c>
      <c r="X2152" s="58">
        <v>26.11</v>
      </c>
      <c r="Y2152" s="58">
        <v>26.11</v>
      </c>
      <c r="Z2152" s="58">
        <v>26.11</v>
      </c>
      <c r="AA2152" s="58">
        <v>26.11</v>
      </c>
      <c r="AB2152" s="58">
        <v>26.11</v>
      </c>
      <c r="AC2152" s="58">
        <v>26.11</v>
      </c>
      <c r="AD2152" s="58">
        <v>26.11</v>
      </c>
      <c r="AE2152" s="58">
        <v>26.11</v>
      </c>
      <c r="AF2152" s="58" t="s">
        <v>3304</v>
      </c>
    </row>
    <row r="2153" spans="1:32">
      <c r="A2153" s="58" t="s">
        <v>2886</v>
      </c>
      <c r="B2153" s="58" t="s">
        <v>1913</v>
      </c>
      <c r="C2153" s="58" t="s">
        <v>1914</v>
      </c>
      <c r="D2153" s="58" t="s">
        <v>1904</v>
      </c>
      <c r="E2153" s="64">
        <v>41640</v>
      </c>
      <c r="F2153" s="64">
        <v>42004</v>
      </c>
      <c r="G2153" s="58" t="s">
        <v>1898</v>
      </c>
      <c r="H2153" s="58">
        <v>30</v>
      </c>
      <c r="I2153" s="58"/>
      <c r="J2153" s="58"/>
      <c r="K2153" s="58"/>
      <c r="L2153" s="58"/>
      <c r="M2153" s="58"/>
      <c r="N2153" s="58"/>
      <c r="O2153" s="58"/>
      <c r="P2153" s="58"/>
      <c r="Q2153" s="58"/>
      <c r="R2153" s="58"/>
      <c r="S2153" s="58"/>
      <c r="T2153" s="58"/>
      <c r="U2153" s="58"/>
      <c r="V2153" s="58"/>
      <c r="W2153" s="58"/>
      <c r="X2153" s="58"/>
      <c r="Y2153" s="58"/>
      <c r="Z2153" s="58"/>
      <c r="AA2153" s="58"/>
      <c r="AB2153" s="58"/>
      <c r="AC2153" s="58"/>
      <c r="AD2153" s="58"/>
      <c r="AE2153" s="58"/>
      <c r="AF2153" s="58" t="s">
        <v>3304</v>
      </c>
    </row>
    <row r="2154" spans="1:32">
      <c r="A2154" s="58" t="s">
        <v>2886</v>
      </c>
      <c r="B2154" s="58" t="s">
        <v>1913</v>
      </c>
      <c r="C2154" s="58" t="s">
        <v>1914</v>
      </c>
      <c r="D2154" s="58" t="s">
        <v>1905</v>
      </c>
      <c r="E2154" s="64">
        <v>41640</v>
      </c>
      <c r="F2154" s="64">
        <v>42004</v>
      </c>
      <c r="G2154" s="58" t="s">
        <v>1903</v>
      </c>
      <c r="H2154" s="58">
        <v>30</v>
      </c>
      <c r="I2154" s="58">
        <v>30</v>
      </c>
      <c r="J2154" s="58">
        <v>30</v>
      </c>
      <c r="K2154" s="58">
        <v>30</v>
      </c>
      <c r="L2154" s="58">
        <v>30</v>
      </c>
      <c r="M2154" s="58">
        <v>28.33</v>
      </c>
      <c r="N2154" s="58">
        <v>26.11</v>
      </c>
      <c r="O2154" s="58">
        <v>26.11</v>
      </c>
      <c r="P2154" s="58">
        <v>26.11</v>
      </c>
      <c r="Q2154" s="58">
        <v>26.11</v>
      </c>
      <c r="R2154" s="58">
        <v>26.11</v>
      </c>
      <c r="S2154" s="58">
        <v>26.11</v>
      </c>
      <c r="T2154" s="58">
        <v>26.11</v>
      </c>
      <c r="U2154" s="58">
        <v>26.11</v>
      </c>
      <c r="V2154" s="58">
        <v>26.11</v>
      </c>
      <c r="W2154" s="58">
        <v>26.11</v>
      </c>
      <c r="X2154" s="58">
        <v>26.11</v>
      </c>
      <c r="Y2154" s="58">
        <v>26.11</v>
      </c>
      <c r="Z2154" s="58">
        <v>26.11</v>
      </c>
      <c r="AA2154" s="58">
        <v>26.11</v>
      </c>
      <c r="AB2154" s="58">
        <v>26.11</v>
      </c>
      <c r="AC2154" s="58">
        <v>26.11</v>
      </c>
      <c r="AD2154" s="58">
        <v>26.11</v>
      </c>
      <c r="AE2154" s="58">
        <v>26.11</v>
      </c>
      <c r="AF2154" s="58" t="s">
        <v>3304</v>
      </c>
    </row>
    <row r="2155" spans="1:32">
      <c r="A2155" s="58" t="s">
        <v>2887</v>
      </c>
      <c r="B2155" s="58" t="s">
        <v>1913</v>
      </c>
      <c r="C2155" s="58" t="s">
        <v>1914</v>
      </c>
      <c r="D2155" s="58" t="s">
        <v>2366</v>
      </c>
      <c r="E2155" s="64">
        <v>41640</v>
      </c>
      <c r="F2155" s="64">
        <v>42004</v>
      </c>
      <c r="G2155" s="58" t="s">
        <v>1903</v>
      </c>
      <c r="H2155" s="58">
        <v>30</v>
      </c>
      <c r="I2155" s="58">
        <v>30</v>
      </c>
      <c r="J2155" s="58">
        <v>30</v>
      </c>
      <c r="K2155" s="58">
        <v>23.89</v>
      </c>
      <c r="L2155" s="58">
        <v>23.89</v>
      </c>
      <c r="M2155" s="58">
        <v>23.89</v>
      </c>
      <c r="N2155" s="58">
        <v>23.89</v>
      </c>
      <c r="O2155" s="58">
        <v>23.89</v>
      </c>
      <c r="P2155" s="58">
        <v>23.89</v>
      </c>
      <c r="Q2155" s="58">
        <v>23.89</v>
      </c>
      <c r="R2155" s="58">
        <v>23.89</v>
      </c>
      <c r="S2155" s="58">
        <v>23.89</v>
      </c>
      <c r="T2155" s="58">
        <v>23.89</v>
      </c>
      <c r="U2155" s="58">
        <v>23.89</v>
      </c>
      <c r="V2155" s="58">
        <v>23.89</v>
      </c>
      <c r="W2155" s="58">
        <v>23.89</v>
      </c>
      <c r="X2155" s="58">
        <v>23.89</v>
      </c>
      <c r="Y2155" s="58">
        <v>23.89</v>
      </c>
      <c r="Z2155" s="58">
        <v>23.89</v>
      </c>
      <c r="AA2155" s="58">
        <v>23.89</v>
      </c>
      <c r="AB2155" s="58">
        <v>23.89</v>
      </c>
      <c r="AC2155" s="58">
        <v>23.89</v>
      </c>
      <c r="AD2155" s="58">
        <v>23.89</v>
      </c>
      <c r="AE2155" s="58">
        <v>23.89</v>
      </c>
      <c r="AF2155" s="58" t="s">
        <v>3304</v>
      </c>
    </row>
    <row r="2156" spans="1:32">
      <c r="A2156" s="58" t="s">
        <v>2887</v>
      </c>
      <c r="B2156" s="58" t="s">
        <v>1913</v>
      </c>
      <c r="C2156" s="58" t="s">
        <v>1914</v>
      </c>
      <c r="D2156" s="58" t="s">
        <v>1904</v>
      </c>
      <c r="E2156" s="64">
        <v>41640</v>
      </c>
      <c r="F2156" s="64">
        <v>42004</v>
      </c>
      <c r="G2156" s="58" t="s">
        <v>1898</v>
      </c>
      <c r="H2156" s="58">
        <v>30</v>
      </c>
      <c r="I2156" s="58"/>
      <c r="J2156" s="58"/>
      <c r="K2156" s="58"/>
      <c r="L2156" s="58"/>
      <c r="M2156" s="58"/>
      <c r="N2156" s="58"/>
      <c r="O2156" s="58"/>
      <c r="P2156" s="58"/>
      <c r="Q2156" s="58"/>
      <c r="R2156" s="58"/>
      <c r="S2156" s="58"/>
      <c r="T2156" s="58"/>
      <c r="U2156" s="58"/>
      <c r="V2156" s="58"/>
      <c r="W2156" s="58"/>
      <c r="X2156" s="58"/>
      <c r="Y2156" s="58"/>
      <c r="Z2156" s="58"/>
      <c r="AA2156" s="58"/>
      <c r="AB2156" s="58"/>
      <c r="AC2156" s="58"/>
      <c r="AD2156" s="58"/>
      <c r="AE2156" s="58"/>
      <c r="AF2156" s="58" t="s">
        <v>3304</v>
      </c>
    </row>
    <row r="2157" spans="1:32">
      <c r="A2157" s="58" t="s">
        <v>2887</v>
      </c>
      <c r="B2157" s="58" t="s">
        <v>1913</v>
      </c>
      <c r="C2157" s="58" t="s">
        <v>1914</v>
      </c>
      <c r="D2157" s="58" t="s">
        <v>1905</v>
      </c>
      <c r="E2157" s="64">
        <v>41640</v>
      </c>
      <c r="F2157" s="64">
        <v>42004</v>
      </c>
      <c r="G2157" s="58" t="s">
        <v>1903</v>
      </c>
      <c r="H2157" s="58">
        <v>30</v>
      </c>
      <c r="I2157" s="58">
        <v>30</v>
      </c>
      <c r="J2157" s="58">
        <v>30</v>
      </c>
      <c r="K2157" s="58">
        <v>30</v>
      </c>
      <c r="L2157" s="58">
        <v>30</v>
      </c>
      <c r="M2157" s="58">
        <v>26.67</v>
      </c>
      <c r="N2157" s="58">
        <v>23.89</v>
      </c>
      <c r="O2157" s="58">
        <v>23.89</v>
      </c>
      <c r="P2157" s="58">
        <v>23.89</v>
      </c>
      <c r="Q2157" s="58">
        <v>23.89</v>
      </c>
      <c r="R2157" s="58">
        <v>23.89</v>
      </c>
      <c r="S2157" s="58">
        <v>23.89</v>
      </c>
      <c r="T2157" s="58">
        <v>23.89</v>
      </c>
      <c r="U2157" s="58">
        <v>23.89</v>
      </c>
      <c r="V2157" s="58">
        <v>23.89</v>
      </c>
      <c r="W2157" s="58">
        <v>23.89</v>
      </c>
      <c r="X2157" s="58">
        <v>23.89</v>
      </c>
      <c r="Y2157" s="58">
        <v>23.89</v>
      </c>
      <c r="Z2157" s="58">
        <v>23.89</v>
      </c>
      <c r="AA2157" s="58">
        <v>23.89</v>
      </c>
      <c r="AB2157" s="58">
        <v>23.89</v>
      </c>
      <c r="AC2157" s="58">
        <v>23.89</v>
      </c>
      <c r="AD2157" s="58">
        <v>23.89</v>
      </c>
      <c r="AE2157" s="58">
        <v>23.89</v>
      </c>
      <c r="AF2157" s="58" t="s">
        <v>3304</v>
      </c>
    </row>
    <row r="2158" spans="1:32">
      <c r="A2158" s="58" t="s">
        <v>2888</v>
      </c>
      <c r="B2158" s="58" t="s">
        <v>1913</v>
      </c>
      <c r="C2158" s="58" t="s">
        <v>1914</v>
      </c>
      <c r="D2158" s="58" t="s">
        <v>2366</v>
      </c>
      <c r="E2158" s="64">
        <v>41640</v>
      </c>
      <c r="F2158" s="64">
        <v>42004</v>
      </c>
      <c r="G2158" s="58" t="s">
        <v>1898</v>
      </c>
      <c r="H2158" s="58">
        <v>23.89</v>
      </c>
      <c r="I2158" s="58"/>
      <c r="J2158" s="58"/>
      <c r="K2158" s="58"/>
      <c r="L2158" s="58"/>
      <c r="M2158" s="58"/>
      <c r="N2158" s="58"/>
      <c r="O2158" s="58"/>
      <c r="P2158" s="58"/>
      <c r="Q2158" s="58"/>
      <c r="R2158" s="58"/>
      <c r="S2158" s="58"/>
      <c r="T2158" s="58"/>
      <c r="U2158" s="58"/>
      <c r="V2158" s="58"/>
      <c r="W2158" s="58"/>
      <c r="X2158" s="58"/>
      <c r="Y2158" s="58"/>
      <c r="Z2158" s="58"/>
      <c r="AA2158" s="58"/>
      <c r="AB2158" s="58"/>
      <c r="AC2158" s="58"/>
      <c r="AD2158" s="58"/>
      <c r="AE2158" s="58"/>
      <c r="AF2158" s="58" t="s">
        <v>3304</v>
      </c>
    </row>
    <row r="2159" spans="1:32">
      <c r="A2159" s="58" t="s">
        <v>2888</v>
      </c>
      <c r="B2159" s="58" t="s">
        <v>1913</v>
      </c>
      <c r="C2159" s="58" t="s">
        <v>1914</v>
      </c>
      <c r="D2159" s="58" t="s">
        <v>1904</v>
      </c>
      <c r="E2159" s="64">
        <v>41640</v>
      </c>
      <c r="F2159" s="64">
        <v>42004</v>
      </c>
      <c r="G2159" s="58" t="s">
        <v>1898</v>
      </c>
      <c r="H2159" s="58">
        <v>30</v>
      </c>
      <c r="I2159" s="58"/>
      <c r="J2159" s="58"/>
      <c r="K2159" s="58"/>
      <c r="L2159" s="58"/>
      <c r="M2159" s="58"/>
      <c r="N2159" s="58"/>
      <c r="O2159" s="58"/>
      <c r="P2159" s="58"/>
      <c r="Q2159" s="58"/>
      <c r="R2159" s="58"/>
      <c r="S2159" s="58"/>
      <c r="T2159" s="58"/>
      <c r="U2159" s="58"/>
      <c r="V2159" s="58"/>
      <c r="W2159" s="58"/>
      <c r="X2159" s="58"/>
      <c r="Y2159" s="58"/>
      <c r="Z2159" s="58"/>
      <c r="AA2159" s="58"/>
      <c r="AB2159" s="58"/>
      <c r="AC2159" s="58"/>
      <c r="AD2159" s="58"/>
      <c r="AE2159" s="58"/>
      <c r="AF2159" s="58" t="s">
        <v>3304</v>
      </c>
    </row>
    <row r="2160" spans="1:32">
      <c r="A2160" s="58" t="s">
        <v>2888</v>
      </c>
      <c r="B2160" s="58" t="s">
        <v>1913</v>
      </c>
      <c r="C2160" s="58" t="s">
        <v>1914</v>
      </c>
      <c r="D2160" s="58" t="s">
        <v>1905</v>
      </c>
      <c r="E2160" s="64">
        <v>41640</v>
      </c>
      <c r="F2160" s="64">
        <v>42004</v>
      </c>
      <c r="G2160" s="58" t="s">
        <v>1903</v>
      </c>
      <c r="H2160" s="58">
        <v>30</v>
      </c>
      <c r="I2160" s="58">
        <v>30</v>
      </c>
      <c r="J2160" s="58">
        <v>30</v>
      </c>
      <c r="K2160" s="58">
        <v>30</v>
      </c>
      <c r="L2160" s="58">
        <v>30</v>
      </c>
      <c r="M2160" s="58">
        <v>26.67</v>
      </c>
      <c r="N2160" s="58">
        <v>23.89</v>
      </c>
      <c r="O2160" s="58">
        <v>23.89</v>
      </c>
      <c r="P2160" s="58">
        <v>23.89</v>
      </c>
      <c r="Q2160" s="58">
        <v>23.89</v>
      </c>
      <c r="R2160" s="58">
        <v>23.89</v>
      </c>
      <c r="S2160" s="58">
        <v>23.89</v>
      </c>
      <c r="T2160" s="58">
        <v>23.89</v>
      </c>
      <c r="U2160" s="58">
        <v>23.89</v>
      </c>
      <c r="V2160" s="58">
        <v>23.89</v>
      </c>
      <c r="W2160" s="58">
        <v>23.89</v>
      </c>
      <c r="X2160" s="58">
        <v>23.89</v>
      </c>
      <c r="Y2160" s="58">
        <v>23.89</v>
      </c>
      <c r="Z2160" s="58">
        <v>23.89</v>
      </c>
      <c r="AA2160" s="58">
        <v>23.89</v>
      </c>
      <c r="AB2160" s="58">
        <v>23.89</v>
      </c>
      <c r="AC2160" s="58">
        <v>23.89</v>
      </c>
      <c r="AD2160" s="58">
        <v>23.89</v>
      </c>
      <c r="AE2160" s="58">
        <v>23.89</v>
      </c>
      <c r="AF2160" s="58" t="s">
        <v>3304</v>
      </c>
    </row>
    <row r="2161" spans="1:32">
      <c r="A2161" s="58" t="s">
        <v>2889</v>
      </c>
      <c r="B2161" s="58" t="s">
        <v>1913</v>
      </c>
      <c r="C2161" s="58" t="s">
        <v>1914</v>
      </c>
      <c r="D2161" s="58" t="s">
        <v>2366</v>
      </c>
      <c r="E2161" s="64">
        <v>41640</v>
      </c>
      <c r="F2161" s="64">
        <v>42004</v>
      </c>
      <c r="G2161" s="58" t="s">
        <v>1903</v>
      </c>
      <c r="H2161" s="58">
        <v>30</v>
      </c>
      <c r="I2161" s="58">
        <v>30</v>
      </c>
      <c r="J2161" s="58">
        <v>30</v>
      </c>
      <c r="K2161" s="58">
        <v>27.8</v>
      </c>
      <c r="L2161" s="58">
        <v>25.6</v>
      </c>
      <c r="M2161" s="58">
        <v>23.89</v>
      </c>
      <c r="N2161" s="58">
        <v>23.89</v>
      </c>
      <c r="O2161" s="58">
        <v>23.89</v>
      </c>
      <c r="P2161" s="58">
        <v>23.89</v>
      </c>
      <c r="Q2161" s="58">
        <v>23.89</v>
      </c>
      <c r="R2161" s="58">
        <v>23.89</v>
      </c>
      <c r="S2161" s="58">
        <v>23.89</v>
      </c>
      <c r="T2161" s="58">
        <v>23.89</v>
      </c>
      <c r="U2161" s="58">
        <v>23.89</v>
      </c>
      <c r="V2161" s="58">
        <v>23.89</v>
      </c>
      <c r="W2161" s="58">
        <v>23.89</v>
      </c>
      <c r="X2161" s="58">
        <v>23.89</v>
      </c>
      <c r="Y2161" s="58">
        <v>23.89</v>
      </c>
      <c r="Z2161" s="58">
        <v>23.89</v>
      </c>
      <c r="AA2161" s="58">
        <v>23.89</v>
      </c>
      <c r="AB2161" s="58">
        <v>23.89</v>
      </c>
      <c r="AC2161" s="58">
        <v>23.89</v>
      </c>
      <c r="AD2161" s="58">
        <v>23.89</v>
      </c>
      <c r="AE2161" s="58">
        <v>23.89</v>
      </c>
      <c r="AF2161" s="58" t="s">
        <v>3304</v>
      </c>
    </row>
    <row r="2162" spans="1:32">
      <c r="A2162" s="58" t="s">
        <v>2889</v>
      </c>
      <c r="B2162" s="58" t="s">
        <v>1913</v>
      </c>
      <c r="C2162" s="58" t="s">
        <v>1914</v>
      </c>
      <c r="D2162" s="58" t="s">
        <v>1904</v>
      </c>
      <c r="E2162" s="64">
        <v>41640</v>
      </c>
      <c r="F2162" s="64">
        <v>42004</v>
      </c>
      <c r="G2162" s="58" t="s">
        <v>1898</v>
      </c>
      <c r="H2162" s="58">
        <v>30</v>
      </c>
      <c r="I2162" s="58"/>
      <c r="J2162" s="58"/>
      <c r="K2162" s="58"/>
      <c r="L2162" s="58"/>
      <c r="M2162" s="58"/>
      <c r="N2162" s="58"/>
      <c r="O2162" s="58"/>
      <c r="P2162" s="58"/>
      <c r="Q2162" s="58"/>
      <c r="R2162" s="58"/>
      <c r="S2162" s="58"/>
      <c r="T2162" s="58"/>
      <c r="U2162" s="58"/>
      <c r="V2162" s="58"/>
      <c r="W2162" s="58"/>
      <c r="X2162" s="58"/>
      <c r="Y2162" s="58"/>
      <c r="Z2162" s="58"/>
      <c r="AA2162" s="58"/>
      <c r="AB2162" s="58"/>
      <c r="AC2162" s="58"/>
      <c r="AD2162" s="58"/>
      <c r="AE2162" s="58"/>
      <c r="AF2162" s="58" t="s">
        <v>3304</v>
      </c>
    </row>
    <row r="2163" spans="1:32">
      <c r="A2163" s="58" t="s">
        <v>2889</v>
      </c>
      <c r="B2163" s="58" t="s">
        <v>1913</v>
      </c>
      <c r="C2163" s="58" t="s">
        <v>1914</v>
      </c>
      <c r="D2163" s="58" t="s">
        <v>1905</v>
      </c>
      <c r="E2163" s="64">
        <v>41640</v>
      </c>
      <c r="F2163" s="64">
        <v>42004</v>
      </c>
      <c r="G2163" s="58" t="s">
        <v>1903</v>
      </c>
      <c r="H2163" s="58">
        <v>30</v>
      </c>
      <c r="I2163" s="58">
        <v>30</v>
      </c>
      <c r="J2163" s="58">
        <v>30</v>
      </c>
      <c r="K2163" s="58">
        <v>30</v>
      </c>
      <c r="L2163" s="58">
        <v>30</v>
      </c>
      <c r="M2163" s="58">
        <v>26.67</v>
      </c>
      <c r="N2163" s="58">
        <v>23.89</v>
      </c>
      <c r="O2163" s="58">
        <v>23.89</v>
      </c>
      <c r="P2163" s="58">
        <v>23.89</v>
      </c>
      <c r="Q2163" s="58">
        <v>23.89</v>
      </c>
      <c r="R2163" s="58">
        <v>23.89</v>
      </c>
      <c r="S2163" s="58">
        <v>23.89</v>
      </c>
      <c r="T2163" s="58">
        <v>23.89</v>
      </c>
      <c r="U2163" s="58">
        <v>23.89</v>
      </c>
      <c r="V2163" s="58">
        <v>23.89</v>
      </c>
      <c r="W2163" s="58">
        <v>23.89</v>
      </c>
      <c r="X2163" s="58">
        <v>23.89</v>
      </c>
      <c r="Y2163" s="58">
        <v>23.89</v>
      </c>
      <c r="Z2163" s="58">
        <v>23.89</v>
      </c>
      <c r="AA2163" s="58">
        <v>23.89</v>
      </c>
      <c r="AB2163" s="58">
        <v>23.89</v>
      </c>
      <c r="AC2163" s="58">
        <v>23.89</v>
      </c>
      <c r="AD2163" s="58">
        <v>23.89</v>
      </c>
      <c r="AE2163" s="58">
        <v>23.89</v>
      </c>
      <c r="AF2163" s="58" t="s">
        <v>3304</v>
      </c>
    </row>
    <row r="2164" spans="1:32">
      <c r="A2164" s="58" t="s">
        <v>2890</v>
      </c>
      <c r="B2164" s="58" t="s">
        <v>1916</v>
      </c>
      <c r="C2164" s="58" t="s">
        <v>1900</v>
      </c>
      <c r="D2164" s="58" t="s">
        <v>1911</v>
      </c>
      <c r="E2164" s="64">
        <v>41640</v>
      </c>
      <c r="F2164" s="64">
        <v>42004</v>
      </c>
      <c r="G2164" s="58" t="s">
        <v>1898</v>
      </c>
      <c r="H2164" s="58">
        <v>0.5</v>
      </c>
      <c r="I2164" s="58"/>
      <c r="J2164" s="58"/>
      <c r="K2164" s="58"/>
      <c r="L2164" s="58"/>
      <c r="M2164" s="58"/>
      <c r="N2164" s="58"/>
      <c r="O2164" s="58"/>
      <c r="P2164" s="58"/>
      <c r="Q2164" s="58"/>
      <c r="R2164" s="58"/>
      <c r="S2164" s="58"/>
      <c r="T2164" s="58"/>
      <c r="U2164" s="58"/>
      <c r="V2164" s="58"/>
      <c r="W2164" s="58"/>
      <c r="X2164" s="58"/>
      <c r="Y2164" s="58"/>
      <c r="Z2164" s="58"/>
      <c r="AA2164" s="58"/>
      <c r="AB2164" s="58"/>
      <c r="AC2164" s="58"/>
      <c r="AD2164" s="58"/>
      <c r="AE2164" s="58"/>
      <c r="AF2164" s="58" t="s">
        <v>3304</v>
      </c>
    </row>
    <row r="2165" spans="1:32">
      <c r="A2165" s="58" t="s">
        <v>2890</v>
      </c>
      <c r="B2165" s="58" t="s">
        <v>1916</v>
      </c>
      <c r="C2165" s="58" t="s">
        <v>1900</v>
      </c>
      <c r="D2165" s="58" t="s">
        <v>1904</v>
      </c>
      <c r="E2165" s="64">
        <v>41640</v>
      </c>
      <c r="F2165" s="64">
        <v>42004</v>
      </c>
      <c r="G2165" s="58" t="s">
        <v>1898</v>
      </c>
      <c r="H2165" s="58">
        <v>1</v>
      </c>
      <c r="I2165" s="58"/>
      <c r="J2165" s="58"/>
      <c r="K2165" s="58"/>
      <c r="L2165" s="58"/>
      <c r="M2165" s="58"/>
      <c r="N2165" s="58"/>
      <c r="O2165" s="58"/>
      <c r="P2165" s="58"/>
      <c r="Q2165" s="58"/>
      <c r="R2165" s="58"/>
      <c r="S2165" s="58"/>
      <c r="T2165" s="58"/>
      <c r="U2165" s="58"/>
      <c r="V2165" s="58"/>
      <c r="W2165" s="58"/>
      <c r="X2165" s="58"/>
      <c r="Y2165" s="58"/>
      <c r="Z2165" s="58"/>
      <c r="AA2165" s="58"/>
      <c r="AB2165" s="58"/>
      <c r="AC2165" s="58"/>
      <c r="AD2165" s="58"/>
      <c r="AE2165" s="58"/>
      <c r="AF2165" s="58" t="s">
        <v>3304</v>
      </c>
    </row>
    <row r="2166" spans="1:32">
      <c r="A2166" s="58" t="s">
        <v>2890</v>
      </c>
      <c r="B2166" s="58" t="s">
        <v>1916</v>
      </c>
      <c r="C2166" s="58" t="s">
        <v>1900</v>
      </c>
      <c r="D2166" s="58" t="s">
        <v>1918</v>
      </c>
      <c r="E2166" s="64">
        <v>41913</v>
      </c>
      <c r="F2166" s="64">
        <v>42004</v>
      </c>
      <c r="G2166" s="58" t="s">
        <v>1898</v>
      </c>
      <c r="H2166" s="58">
        <v>1</v>
      </c>
      <c r="I2166" s="58"/>
      <c r="J2166" s="58"/>
      <c r="K2166" s="58"/>
      <c r="L2166" s="58"/>
      <c r="M2166" s="58"/>
      <c r="N2166" s="58"/>
      <c r="O2166" s="58"/>
      <c r="P2166" s="58"/>
      <c r="Q2166" s="58"/>
      <c r="R2166" s="58"/>
      <c r="S2166" s="58"/>
      <c r="T2166" s="58"/>
      <c r="U2166" s="58"/>
      <c r="V2166" s="58"/>
      <c r="W2166" s="58"/>
      <c r="X2166" s="58"/>
      <c r="Y2166" s="58"/>
      <c r="Z2166" s="58"/>
      <c r="AA2166" s="58"/>
      <c r="AB2166" s="58"/>
      <c r="AC2166" s="58"/>
      <c r="AD2166" s="58"/>
      <c r="AE2166" s="58"/>
      <c r="AF2166" s="58" t="s">
        <v>3304</v>
      </c>
    </row>
    <row r="2167" spans="1:32">
      <c r="A2167" s="58" t="s">
        <v>2890</v>
      </c>
      <c r="B2167" s="58" t="s">
        <v>1916</v>
      </c>
      <c r="C2167" s="58" t="s">
        <v>1900</v>
      </c>
      <c r="D2167" s="58" t="s">
        <v>1918</v>
      </c>
      <c r="E2167" s="64">
        <v>41640</v>
      </c>
      <c r="F2167" s="64">
        <v>41759</v>
      </c>
      <c r="G2167" s="58" t="s">
        <v>1898</v>
      </c>
      <c r="H2167" s="58">
        <v>1</v>
      </c>
      <c r="I2167" s="58"/>
      <c r="J2167" s="58"/>
      <c r="K2167" s="58"/>
      <c r="L2167" s="58"/>
      <c r="M2167" s="58"/>
      <c r="N2167" s="58"/>
      <c r="O2167" s="58"/>
      <c r="P2167" s="58"/>
      <c r="Q2167" s="58"/>
      <c r="R2167" s="58"/>
      <c r="S2167" s="58"/>
      <c r="T2167" s="58"/>
      <c r="U2167" s="58"/>
      <c r="V2167" s="58"/>
      <c r="W2167" s="58"/>
      <c r="X2167" s="58"/>
      <c r="Y2167" s="58"/>
      <c r="Z2167" s="58"/>
      <c r="AA2167" s="58"/>
      <c r="AB2167" s="58"/>
      <c r="AC2167" s="58"/>
      <c r="AD2167" s="58"/>
      <c r="AE2167" s="58"/>
      <c r="AF2167" s="58" t="s">
        <v>3304</v>
      </c>
    </row>
    <row r="2168" spans="1:32">
      <c r="A2168" s="58" t="s">
        <v>2891</v>
      </c>
      <c r="B2168" s="58" t="s">
        <v>6</v>
      </c>
      <c r="D2168" s="58" t="s">
        <v>1906</v>
      </c>
      <c r="E2168" s="64">
        <v>41640</v>
      </c>
      <c r="F2168" s="64">
        <v>42004</v>
      </c>
      <c r="G2168" s="58" t="s">
        <v>1903</v>
      </c>
      <c r="H2168" s="58">
        <v>0</v>
      </c>
      <c r="I2168" s="58">
        <v>0</v>
      </c>
      <c r="J2168" s="58">
        <v>0</v>
      </c>
      <c r="K2168" s="58">
        <v>0</v>
      </c>
      <c r="L2168" s="58">
        <v>0</v>
      </c>
      <c r="M2168" s="58">
        <v>0</v>
      </c>
      <c r="N2168" s="58">
        <v>0.14399999999999999</v>
      </c>
      <c r="O2168" s="58">
        <v>0.55800000000000005</v>
      </c>
      <c r="P2168" s="58">
        <v>0.55800000000000005</v>
      </c>
      <c r="Q2168" s="58">
        <v>0.25800000000000001</v>
      </c>
      <c r="R2168" s="58">
        <v>0.25800000000000001</v>
      </c>
      <c r="S2168" s="58">
        <v>0.36299999999999999</v>
      </c>
      <c r="T2168" s="58">
        <v>0.55800000000000005</v>
      </c>
      <c r="U2168" s="58">
        <v>0.55800000000000005</v>
      </c>
      <c r="V2168" s="58">
        <v>0.36299999999999999</v>
      </c>
      <c r="W2168" s="58">
        <v>0.25800000000000001</v>
      </c>
      <c r="X2168" s="58">
        <v>0.36299999999999999</v>
      </c>
      <c r="Y2168" s="58">
        <v>0.46200000000000002</v>
      </c>
      <c r="Z2168" s="58">
        <v>0.55800000000000005</v>
      </c>
      <c r="AA2168" s="58">
        <v>0.65</v>
      </c>
      <c r="AB2168" s="58">
        <v>0.74</v>
      </c>
      <c r="AC2168" s="58">
        <v>0.46200000000000002</v>
      </c>
      <c r="AD2168" s="58">
        <v>0.25800000000000001</v>
      </c>
      <c r="AE2168" s="58">
        <v>0.25800000000000001</v>
      </c>
      <c r="AF2168" s="58" t="s">
        <v>3304</v>
      </c>
    </row>
    <row r="2169" spans="1:32">
      <c r="A2169" s="58" t="s">
        <v>2891</v>
      </c>
      <c r="B2169" s="58" t="s">
        <v>6</v>
      </c>
      <c r="D2169" s="58" t="s">
        <v>1904</v>
      </c>
      <c r="E2169" s="64">
        <v>41640</v>
      </c>
      <c r="F2169" s="64">
        <v>42004</v>
      </c>
      <c r="G2169" s="58" t="s">
        <v>1898</v>
      </c>
      <c r="H2169" s="58">
        <v>0</v>
      </c>
      <c r="I2169" s="58"/>
      <c r="J2169" s="58"/>
      <c r="K2169" s="58"/>
      <c r="L2169" s="58"/>
      <c r="M2169" s="58"/>
      <c r="N2169" s="58"/>
      <c r="O2169" s="58"/>
      <c r="P2169" s="58"/>
      <c r="Q2169" s="58"/>
      <c r="R2169" s="58"/>
      <c r="S2169" s="58"/>
      <c r="T2169" s="58"/>
      <c r="U2169" s="58"/>
      <c r="V2169" s="58"/>
      <c r="W2169" s="58"/>
      <c r="X2169" s="58"/>
      <c r="Y2169" s="58"/>
      <c r="Z2169" s="58"/>
      <c r="AA2169" s="58"/>
      <c r="AB2169" s="58"/>
      <c r="AC2169" s="58"/>
      <c r="AD2169" s="58"/>
      <c r="AE2169" s="58"/>
      <c r="AF2169" s="58" t="s">
        <v>3304</v>
      </c>
    </row>
    <row r="2170" spans="1:32">
      <c r="A2170" s="58" t="s">
        <v>2891</v>
      </c>
      <c r="B2170" s="58" t="s">
        <v>6</v>
      </c>
      <c r="D2170" s="58" t="s">
        <v>1905</v>
      </c>
      <c r="E2170" s="64">
        <v>41640</v>
      </c>
      <c r="F2170" s="64">
        <v>42004</v>
      </c>
      <c r="G2170" s="58" t="s">
        <v>1898</v>
      </c>
      <c r="H2170" s="58">
        <v>1</v>
      </c>
      <c r="I2170" s="58"/>
      <c r="J2170" s="58"/>
      <c r="K2170" s="58"/>
      <c r="L2170" s="58"/>
      <c r="M2170" s="58"/>
      <c r="N2170" s="58"/>
      <c r="O2170" s="58"/>
      <c r="P2170" s="58"/>
      <c r="Q2170" s="58"/>
      <c r="R2170" s="58"/>
      <c r="S2170" s="58"/>
      <c r="T2170" s="58"/>
      <c r="U2170" s="58"/>
      <c r="V2170" s="58"/>
      <c r="W2170" s="58"/>
      <c r="X2170" s="58"/>
      <c r="Y2170" s="58"/>
      <c r="Z2170" s="58"/>
      <c r="AA2170" s="58"/>
      <c r="AB2170" s="58"/>
      <c r="AC2170" s="58"/>
      <c r="AD2170" s="58"/>
      <c r="AE2170" s="58"/>
      <c r="AF2170" s="58" t="s">
        <v>3304</v>
      </c>
    </row>
    <row r="2171" spans="1:32">
      <c r="A2171" s="58" t="s">
        <v>2891</v>
      </c>
      <c r="B2171" s="58" t="s">
        <v>6</v>
      </c>
      <c r="D2171" s="58" t="s">
        <v>1908</v>
      </c>
      <c r="E2171" s="64">
        <v>41640</v>
      </c>
      <c r="F2171" s="64">
        <v>42004</v>
      </c>
      <c r="G2171" s="58" t="s">
        <v>1903</v>
      </c>
      <c r="H2171" s="58">
        <v>0</v>
      </c>
      <c r="I2171" s="58">
        <v>0</v>
      </c>
      <c r="J2171" s="58">
        <v>0</v>
      </c>
      <c r="K2171" s="58">
        <v>0</v>
      </c>
      <c r="L2171" s="58">
        <v>0</v>
      </c>
      <c r="M2171" s="58">
        <v>0</v>
      </c>
      <c r="N2171" s="58">
        <v>0.14399999999999999</v>
      </c>
      <c r="O2171" s="58">
        <v>0.55800000000000005</v>
      </c>
      <c r="P2171" s="58">
        <v>0.55800000000000005</v>
      </c>
      <c r="Q2171" s="58">
        <v>0.46200000000000002</v>
      </c>
      <c r="R2171" s="58">
        <v>0.25800000000000001</v>
      </c>
      <c r="S2171" s="58">
        <v>0.46200000000000002</v>
      </c>
      <c r="T2171" s="58">
        <v>0.55800000000000005</v>
      </c>
      <c r="U2171" s="58">
        <v>0.55800000000000005</v>
      </c>
      <c r="V2171" s="58">
        <v>0.46200000000000002</v>
      </c>
      <c r="W2171" s="58">
        <v>0.36299999999999999</v>
      </c>
      <c r="X2171" s="58">
        <v>0.36299999999999999</v>
      </c>
      <c r="Y2171" s="58">
        <v>0.36299999999999999</v>
      </c>
      <c r="Z2171" s="58">
        <v>0.74</v>
      </c>
      <c r="AA2171" s="58">
        <v>0.91500000000000004</v>
      </c>
      <c r="AB2171" s="58">
        <v>0.74</v>
      </c>
      <c r="AC2171" s="58">
        <v>0.65</v>
      </c>
      <c r="AD2171" s="58">
        <v>0.55800000000000005</v>
      </c>
      <c r="AE2171" s="58">
        <v>0.36299999999999999</v>
      </c>
      <c r="AF2171" s="58" t="s">
        <v>3304</v>
      </c>
    </row>
    <row r="2172" spans="1:32">
      <c r="A2172" s="58" t="s">
        <v>2891</v>
      </c>
      <c r="B2172" s="58" t="s">
        <v>6</v>
      </c>
      <c r="D2172" s="58" t="s">
        <v>1966</v>
      </c>
      <c r="E2172" s="64">
        <v>41640</v>
      </c>
      <c r="F2172" s="64">
        <v>42004</v>
      </c>
      <c r="G2172" s="58" t="s">
        <v>1903</v>
      </c>
      <c r="H2172" s="58">
        <v>0</v>
      </c>
      <c r="I2172" s="58">
        <v>0</v>
      </c>
      <c r="J2172" s="58">
        <v>0</v>
      </c>
      <c r="K2172" s="58">
        <v>0</v>
      </c>
      <c r="L2172" s="58">
        <v>0</v>
      </c>
      <c r="M2172" s="58">
        <v>0</v>
      </c>
      <c r="N2172" s="58">
        <v>0.14399999999999999</v>
      </c>
      <c r="O2172" s="58">
        <v>0.46200000000000002</v>
      </c>
      <c r="P2172" s="58">
        <v>0.46200000000000002</v>
      </c>
      <c r="Q2172" s="58">
        <v>0.46200000000000002</v>
      </c>
      <c r="R2172" s="58">
        <v>0.25800000000000001</v>
      </c>
      <c r="S2172" s="58">
        <v>0.55800000000000005</v>
      </c>
      <c r="T2172" s="58">
        <v>0.82899999999999996</v>
      </c>
      <c r="U2172" s="58">
        <v>0.74</v>
      </c>
      <c r="V2172" s="58">
        <v>0.46200000000000002</v>
      </c>
      <c r="W2172" s="58">
        <v>0.25800000000000001</v>
      </c>
      <c r="X2172" s="58">
        <v>0.36299999999999999</v>
      </c>
      <c r="Y2172" s="58">
        <v>0.55800000000000005</v>
      </c>
      <c r="Z2172" s="58">
        <v>0.82899999999999996</v>
      </c>
      <c r="AA2172" s="58">
        <v>0.82899999999999996</v>
      </c>
      <c r="AB2172" s="58">
        <v>0.82899999999999996</v>
      </c>
      <c r="AC2172" s="58">
        <v>0.55800000000000005</v>
      </c>
      <c r="AD2172" s="58">
        <v>0.36299999999999999</v>
      </c>
      <c r="AE2172" s="58">
        <v>0.25800000000000001</v>
      </c>
      <c r="AF2172" s="58" t="s">
        <v>3304</v>
      </c>
    </row>
    <row r="2173" spans="1:32">
      <c r="A2173" s="58" t="s">
        <v>2892</v>
      </c>
      <c r="B2173" s="58" t="s">
        <v>1896</v>
      </c>
      <c r="D2173" s="58" t="s">
        <v>1897</v>
      </c>
      <c r="E2173" s="64">
        <v>41640</v>
      </c>
      <c r="F2173" s="64">
        <v>42004</v>
      </c>
      <c r="G2173" s="58" t="s">
        <v>1898</v>
      </c>
      <c r="H2173" s="58">
        <v>4</v>
      </c>
      <c r="I2173" s="58"/>
      <c r="J2173" s="58"/>
      <c r="K2173" s="58"/>
      <c r="L2173" s="58"/>
      <c r="M2173" s="58"/>
      <c r="N2173" s="58"/>
      <c r="O2173" s="58"/>
      <c r="P2173" s="58"/>
      <c r="Q2173" s="58"/>
      <c r="R2173" s="58"/>
      <c r="S2173" s="58"/>
      <c r="T2173" s="58"/>
      <c r="U2173" s="58"/>
      <c r="V2173" s="58"/>
      <c r="W2173" s="58"/>
      <c r="X2173" s="58"/>
      <c r="Y2173" s="58"/>
      <c r="Z2173" s="58"/>
      <c r="AA2173" s="58"/>
      <c r="AB2173" s="58"/>
      <c r="AC2173" s="58"/>
      <c r="AD2173" s="58"/>
      <c r="AE2173" s="58"/>
      <c r="AF2173" s="58" t="s">
        <v>3304</v>
      </c>
    </row>
    <row r="2174" spans="1:32">
      <c r="A2174" s="58" t="s">
        <v>2893</v>
      </c>
      <c r="B2174" s="58" t="s">
        <v>1896</v>
      </c>
      <c r="D2174" s="58" t="s">
        <v>1897</v>
      </c>
      <c r="E2174" s="64">
        <v>41640</v>
      </c>
      <c r="F2174" s="64">
        <v>42004</v>
      </c>
      <c r="G2174" s="58" t="s">
        <v>1903</v>
      </c>
      <c r="H2174" s="58">
        <v>1</v>
      </c>
      <c r="I2174" s="58">
        <v>0.5</v>
      </c>
      <c r="J2174" s="58">
        <v>0.5</v>
      </c>
      <c r="K2174" s="58">
        <v>0.5</v>
      </c>
      <c r="L2174" s="58">
        <v>0.5</v>
      </c>
      <c r="M2174" s="58">
        <v>0.5</v>
      </c>
      <c r="N2174" s="58">
        <v>0.5</v>
      </c>
      <c r="O2174" s="58">
        <v>0.5</v>
      </c>
      <c r="P2174" s="58">
        <v>0.5</v>
      </c>
      <c r="Q2174" s="58">
        <v>1</v>
      </c>
      <c r="R2174" s="58">
        <v>1</v>
      </c>
      <c r="S2174" s="58">
        <v>1</v>
      </c>
      <c r="T2174" s="58">
        <v>1</v>
      </c>
      <c r="U2174" s="58">
        <v>1</v>
      </c>
      <c r="V2174" s="58">
        <v>1</v>
      </c>
      <c r="W2174" s="58">
        <v>1</v>
      </c>
      <c r="X2174" s="58">
        <v>1</v>
      </c>
      <c r="Y2174" s="58">
        <v>1</v>
      </c>
      <c r="Z2174" s="58">
        <v>1</v>
      </c>
      <c r="AA2174" s="58">
        <v>1</v>
      </c>
      <c r="AB2174" s="58">
        <v>1</v>
      </c>
      <c r="AC2174" s="58">
        <v>1</v>
      </c>
      <c r="AD2174" s="58">
        <v>1</v>
      </c>
      <c r="AE2174" s="58">
        <v>1</v>
      </c>
      <c r="AF2174" s="58" t="s">
        <v>3304</v>
      </c>
    </row>
    <row r="2175" spans="1:32">
      <c r="A2175" s="58" t="s">
        <v>2894</v>
      </c>
      <c r="B2175" s="58" t="s">
        <v>1896</v>
      </c>
      <c r="D2175" s="58" t="s">
        <v>1897</v>
      </c>
      <c r="E2175" s="64">
        <v>41640</v>
      </c>
      <c r="F2175" s="64">
        <v>42004</v>
      </c>
      <c r="G2175" s="58" t="s">
        <v>1898</v>
      </c>
      <c r="H2175" s="58">
        <v>1</v>
      </c>
      <c r="I2175" s="58"/>
      <c r="J2175" s="58"/>
      <c r="K2175" s="58"/>
      <c r="L2175" s="58"/>
      <c r="M2175" s="58"/>
      <c r="N2175" s="58"/>
      <c r="O2175" s="58"/>
      <c r="P2175" s="58"/>
      <c r="Q2175" s="58"/>
      <c r="R2175" s="58"/>
      <c r="S2175" s="58"/>
      <c r="T2175" s="58"/>
      <c r="U2175" s="58"/>
      <c r="V2175" s="58"/>
      <c r="W2175" s="58"/>
      <c r="X2175" s="58"/>
      <c r="Y2175" s="58"/>
      <c r="Z2175" s="58"/>
      <c r="AA2175" s="58"/>
      <c r="AB2175" s="58"/>
      <c r="AC2175" s="58"/>
      <c r="AD2175" s="58"/>
      <c r="AE2175" s="58"/>
      <c r="AF2175" s="58" t="s">
        <v>3304</v>
      </c>
    </row>
    <row r="2176" spans="1:32">
      <c r="A2176" s="58" t="s">
        <v>2895</v>
      </c>
      <c r="B2176" s="58" t="s">
        <v>0</v>
      </c>
      <c r="D2176" s="58" t="s">
        <v>1897</v>
      </c>
      <c r="E2176" s="64">
        <v>41640</v>
      </c>
      <c r="F2176" s="64">
        <v>42004</v>
      </c>
      <c r="G2176" s="68" t="s">
        <v>1903</v>
      </c>
      <c r="H2176" s="68">
        <v>0</v>
      </c>
      <c r="I2176" s="68">
        <v>0</v>
      </c>
      <c r="J2176" s="68">
        <v>0</v>
      </c>
      <c r="K2176" s="68">
        <v>0</v>
      </c>
      <c r="L2176" s="68">
        <v>0</v>
      </c>
      <c r="M2176" s="68">
        <v>0</v>
      </c>
      <c r="N2176" s="68">
        <v>1</v>
      </c>
      <c r="O2176" s="68">
        <v>1</v>
      </c>
      <c r="P2176" s="68">
        <v>1</v>
      </c>
      <c r="Q2176" s="68">
        <v>1</v>
      </c>
      <c r="R2176" s="68">
        <v>1</v>
      </c>
      <c r="S2176" s="68">
        <v>1</v>
      </c>
      <c r="T2176" s="68">
        <v>1</v>
      </c>
      <c r="U2176" s="68">
        <v>1</v>
      </c>
      <c r="V2176" s="68">
        <v>1</v>
      </c>
      <c r="W2176" s="68">
        <v>1</v>
      </c>
      <c r="X2176" s="68">
        <v>1</v>
      </c>
      <c r="Y2176" s="68">
        <v>1</v>
      </c>
      <c r="Z2176" s="68">
        <v>1</v>
      </c>
      <c r="AA2176" s="68">
        <v>1</v>
      </c>
      <c r="AB2176" s="68">
        <v>1</v>
      </c>
      <c r="AC2176" s="68">
        <v>1</v>
      </c>
      <c r="AD2176" s="68">
        <v>1</v>
      </c>
      <c r="AE2176" s="68">
        <v>1</v>
      </c>
      <c r="AF2176" s="58" t="s">
        <v>3304</v>
      </c>
    </row>
    <row r="2177" spans="1:32">
      <c r="A2177" s="58" t="s">
        <v>2896</v>
      </c>
      <c r="B2177" s="58" t="s">
        <v>0</v>
      </c>
      <c r="D2177" s="58" t="s">
        <v>1897</v>
      </c>
      <c r="E2177" s="64">
        <v>41640</v>
      </c>
      <c r="F2177" s="64">
        <v>42004</v>
      </c>
      <c r="G2177" s="68" t="s">
        <v>1903</v>
      </c>
      <c r="H2177" s="68">
        <v>0.7</v>
      </c>
      <c r="I2177" s="68">
        <v>0.7</v>
      </c>
      <c r="J2177" s="68">
        <v>0.7</v>
      </c>
      <c r="K2177" s="68">
        <v>0.7</v>
      </c>
      <c r="L2177" s="68">
        <v>0.7</v>
      </c>
      <c r="M2177" s="68">
        <v>0.7</v>
      </c>
      <c r="N2177" s="68">
        <v>1</v>
      </c>
      <c r="O2177" s="68">
        <v>1</v>
      </c>
      <c r="P2177" s="68">
        <v>1</v>
      </c>
      <c r="Q2177" s="68">
        <v>1</v>
      </c>
      <c r="R2177" s="68">
        <v>1</v>
      </c>
      <c r="S2177" s="68">
        <v>1</v>
      </c>
      <c r="T2177" s="68">
        <v>1</v>
      </c>
      <c r="U2177" s="68">
        <v>1</v>
      </c>
      <c r="V2177" s="68">
        <v>1</v>
      </c>
      <c r="W2177" s="68">
        <v>1</v>
      </c>
      <c r="X2177" s="68">
        <v>1</v>
      </c>
      <c r="Y2177" s="68">
        <v>1</v>
      </c>
      <c r="Z2177" s="68">
        <v>1</v>
      </c>
      <c r="AA2177" s="68">
        <v>1</v>
      </c>
      <c r="AB2177" s="68">
        <v>1</v>
      </c>
      <c r="AC2177" s="68">
        <v>1</v>
      </c>
      <c r="AD2177" s="68">
        <v>1</v>
      </c>
      <c r="AE2177" s="68">
        <v>1</v>
      </c>
      <c r="AF2177" s="58" t="s">
        <v>3304</v>
      </c>
    </row>
    <row r="2178" spans="1:32">
      <c r="A2178" s="58" t="s">
        <v>2897</v>
      </c>
      <c r="B2178" s="58" t="s">
        <v>1896</v>
      </c>
      <c r="D2178" s="58" t="s">
        <v>1897</v>
      </c>
      <c r="E2178" s="64">
        <v>41640</v>
      </c>
      <c r="F2178" s="64">
        <v>42004</v>
      </c>
      <c r="G2178" s="58" t="s">
        <v>1898</v>
      </c>
      <c r="H2178" s="58">
        <v>1</v>
      </c>
      <c r="I2178" s="58"/>
      <c r="J2178" s="58"/>
      <c r="K2178" s="58"/>
      <c r="L2178" s="58"/>
      <c r="M2178" s="58"/>
      <c r="N2178" s="58"/>
      <c r="O2178" s="58"/>
      <c r="P2178" s="58"/>
      <c r="Q2178" s="58"/>
      <c r="R2178" s="58"/>
      <c r="S2178" s="58"/>
      <c r="T2178" s="58"/>
      <c r="U2178" s="58"/>
      <c r="V2178" s="58"/>
      <c r="W2178" s="58"/>
      <c r="X2178" s="58"/>
      <c r="Y2178" s="58"/>
      <c r="Z2178" s="58"/>
      <c r="AA2178" s="58"/>
      <c r="AB2178" s="58"/>
      <c r="AC2178" s="58"/>
      <c r="AD2178" s="58"/>
      <c r="AE2178" s="58"/>
      <c r="AF2178" s="58" t="s">
        <v>3304</v>
      </c>
    </row>
    <row r="2179" spans="1:32">
      <c r="A2179" s="58" t="s">
        <v>2898</v>
      </c>
      <c r="B2179" s="58" t="s">
        <v>1901</v>
      </c>
      <c r="D2179" s="58" t="s">
        <v>2366</v>
      </c>
      <c r="E2179" s="64">
        <v>41640</v>
      </c>
      <c r="F2179" s="64">
        <v>42004</v>
      </c>
      <c r="G2179" s="58" t="s">
        <v>1903</v>
      </c>
      <c r="H2179" s="58">
        <v>0.03</v>
      </c>
      <c r="I2179" s="58">
        <v>0.02</v>
      </c>
      <c r="J2179" s="58">
        <v>0.03</v>
      </c>
      <c r="K2179" s="58">
        <v>0.02</v>
      </c>
      <c r="L2179" s="58">
        <v>0.05</v>
      </c>
      <c r="M2179" s="58">
        <v>0.12</v>
      </c>
      <c r="N2179" s="58">
        <v>0.13</v>
      </c>
      <c r="O2179" s="58">
        <v>0.15</v>
      </c>
      <c r="P2179" s="58">
        <v>0.18</v>
      </c>
      <c r="Q2179" s="58">
        <v>0.21</v>
      </c>
      <c r="R2179" s="58">
        <v>0.26</v>
      </c>
      <c r="S2179" s="58">
        <v>0.28999999999999998</v>
      </c>
      <c r="T2179" s="58">
        <v>0.27</v>
      </c>
      <c r="U2179" s="58">
        <v>0.25</v>
      </c>
      <c r="V2179" s="58">
        <v>0.23</v>
      </c>
      <c r="W2179" s="58">
        <v>0.23</v>
      </c>
      <c r="X2179" s="58">
        <v>0.26</v>
      </c>
      <c r="Y2179" s="58">
        <v>0.26</v>
      </c>
      <c r="Z2179" s="58">
        <v>0.24</v>
      </c>
      <c r="AA2179" s="58">
        <v>0.22</v>
      </c>
      <c r="AB2179" s="58">
        <v>0.2</v>
      </c>
      <c r="AC2179" s="58">
        <v>0.18</v>
      </c>
      <c r="AD2179" s="58">
        <v>0.09</v>
      </c>
      <c r="AE2179" s="58">
        <v>0.03</v>
      </c>
      <c r="AF2179" s="58" t="s">
        <v>3304</v>
      </c>
    </row>
    <row r="2180" spans="1:32">
      <c r="A2180" s="58" t="s">
        <v>2898</v>
      </c>
      <c r="B2180" s="58" t="s">
        <v>1901</v>
      </c>
      <c r="D2180" s="58" t="s">
        <v>1904</v>
      </c>
      <c r="E2180" s="64">
        <v>41640</v>
      </c>
      <c r="F2180" s="64">
        <v>42004</v>
      </c>
      <c r="G2180" s="58" t="s">
        <v>1898</v>
      </c>
      <c r="H2180" s="58">
        <v>0</v>
      </c>
      <c r="I2180" s="58"/>
      <c r="J2180" s="58"/>
      <c r="K2180" s="58"/>
      <c r="L2180" s="58"/>
      <c r="M2180" s="58"/>
      <c r="N2180" s="58"/>
      <c r="O2180" s="58"/>
      <c r="P2180" s="58"/>
      <c r="Q2180" s="58"/>
      <c r="R2180" s="58"/>
      <c r="S2180" s="58"/>
      <c r="T2180" s="58"/>
      <c r="U2180" s="58"/>
      <c r="V2180" s="58"/>
      <c r="W2180" s="58"/>
      <c r="X2180" s="58"/>
      <c r="Y2180" s="58"/>
      <c r="Z2180" s="58"/>
      <c r="AA2180" s="58"/>
      <c r="AB2180" s="58"/>
      <c r="AC2180" s="58"/>
      <c r="AD2180" s="58"/>
      <c r="AE2180" s="58"/>
      <c r="AF2180" s="58" t="s">
        <v>3304</v>
      </c>
    </row>
    <row r="2181" spans="1:32">
      <c r="A2181" s="58" t="s">
        <v>2898</v>
      </c>
      <c r="B2181" s="58" t="s">
        <v>1901</v>
      </c>
      <c r="D2181" s="58" t="s">
        <v>1905</v>
      </c>
      <c r="E2181" s="64">
        <v>41640</v>
      </c>
      <c r="F2181" s="64">
        <v>42004</v>
      </c>
      <c r="G2181" s="58" t="s">
        <v>1898</v>
      </c>
      <c r="H2181" s="58">
        <v>0.28999999999999998</v>
      </c>
      <c r="I2181" s="58"/>
      <c r="J2181" s="58"/>
      <c r="K2181" s="58"/>
      <c r="L2181" s="58"/>
      <c r="M2181" s="58"/>
      <c r="N2181" s="58"/>
      <c r="O2181" s="58"/>
      <c r="P2181" s="58"/>
      <c r="Q2181" s="58"/>
      <c r="R2181" s="58"/>
      <c r="S2181" s="58"/>
      <c r="T2181" s="58"/>
      <c r="U2181" s="58"/>
      <c r="V2181" s="58"/>
      <c r="W2181" s="58"/>
      <c r="X2181" s="58"/>
      <c r="Y2181" s="58"/>
      <c r="Z2181" s="58"/>
      <c r="AA2181" s="58"/>
      <c r="AB2181" s="58"/>
      <c r="AC2181" s="58"/>
      <c r="AD2181" s="58"/>
      <c r="AE2181" s="58"/>
      <c r="AF2181" s="58" t="s">
        <v>3304</v>
      </c>
    </row>
    <row r="2182" spans="1:32">
      <c r="A2182" s="58" t="s">
        <v>2899</v>
      </c>
      <c r="B2182" s="58" t="s">
        <v>1952</v>
      </c>
      <c r="D2182" s="58" t="s">
        <v>2900</v>
      </c>
      <c r="E2182" s="64">
        <v>41640</v>
      </c>
      <c r="F2182" s="64">
        <v>42004</v>
      </c>
      <c r="G2182" s="58" t="s">
        <v>1903</v>
      </c>
      <c r="H2182" s="58">
        <v>1</v>
      </c>
      <c r="I2182" s="58">
        <v>0</v>
      </c>
      <c r="J2182" s="58">
        <v>0</v>
      </c>
      <c r="K2182" s="58">
        <v>0</v>
      </c>
      <c r="L2182" s="58">
        <v>0</v>
      </c>
      <c r="M2182" s="58">
        <v>1</v>
      </c>
      <c r="N2182" s="58">
        <v>1</v>
      </c>
      <c r="O2182" s="58">
        <v>1</v>
      </c>
      <c r="P2182" s="58">
        <v>1</v>
      </c>
      <c r="Q2182" s="58">
        <v>1</v>
      </c>
      <c r="R2182" s="58">
        <v>1</v>
      </c>
      <c r="S2182" s="58">
        <v>1</v>
      </c>
      <c r="T2182" s="58">
        <v>1</v>
      </c>
      <c r="U2182" s="58">
        <v>1</v>
      </c>
      <c r="V2182" s="58">
        <v>1</v>
      </c>
      <c r="W2182" s="58">
        <v>1</v>
      </c>
      <c r="X2182" s="58">
        <v>1</v>
      </c>
      <c r="Y2182" s="58">
        <v>1</v>
      </c>
      <c r="Z2182" s="58">
        <v>1</v>
      </c>
      <c r="AA2182" s="58">
        <v>1</v>
      </c>
      <c r="AB2182" s="58">
        <v>1</v>
      </c>
      <c r="AC2182" s="58">
        <v>1</v>
      </c>
      <c r="AD2182" s="58">
        <v>1</v>
      </c>
      <c r="AE2182" s="58">
        <v>1</v>
      </c>
      <c r="AF2182" s="58" t="s">
        <v>3304</v>
      </c>
    </row>
    <row r="2183" spans="1:32">
      <c r="A2183" s="58" t="s">
        <v>2901</v>
      </c>
      <c r="B2183" s="58" t="s">
        <v>1913</v>
      </c>
      <c r="C2183" s="58" t="s">
        <v>1914</v>
      </c>
      <c r="D2183" s="58" t="s">
        <v>2366</v>
      </c>
      <c r="E2183" s="64">
        <v>41640</v>
      </c>
      <c r="F2183" s="64">
        <v>42004</v>
      </c>
      <c r="G2183" s="58" t="s">
        <v>1903</v>
      </c>
      <c r="H2183" s="58">
        <v>15.56</v>
      </c>
      <c r="I2183" s="58">
        <v>15.56</v>
      </c>
      <c r="J2183" s="58">
        <v>15.56</v>
      </c>
      <c r="K2183" s="58">
        <v>18.89</v>
      </c>
      <c r="L2183" s="58">
        <v>18.89</v>
      </c>
      <c r="M2183" s="58">
        <v>18.89</v>
      </c>
      <c r="N2183" s="58">
        <v>18.89</v>
      </c>
      <c r="O2183" s="58">
        <v>18.89</v>
      </c>
      <c r="P2183" s="58">
        <v>18.89</v>
      </c>
      <c r="Q2183" s="58">
        <v>18.89</v>
      </c>
      <c r="R2183" s="58">
        <v>18.89</v>
      </c>
      <c r="S2183" s="58">
        <v>18.89</v>
      </c>
      <c r="T2183" s="58">
        <v>18.89</v>
      </c>
      <c r="U2183" s="58">
        <v>18.89</v>
      </c>
      <c r="V2183" s="58">
        <v>18.89</v>
      </c>
      <c r="W2183" s="58">
        <v>18.89</v>
      </c>
      <c r="X2183" s="58">
        <v>18.89</v>
      </c>
      <c r="Y2183" s="58">
        <v>18.89</v>
      </c>
      <c r="Z2183" s="58">
        <v>18.89</v>
      </c>
      <c r="AA2183" s="58">
        <v>18.89</v>
      </c>
      <c r="AB2183" s="58">
        <v>18.89</v>
      </c>
      <c r="AC2183" s="58">
        <v>18.89</v>
      </c>
      <c r="AD2183" s="58">
        <v>18.89</v>
      </c>
      <c r="AE2183" s="58">
        <v>18.89</v>
      </c>
      <c r="AF2183" s="58" t="s">
        <v>3304</v>
      </c>
    </row>
    <row r="2184" spans="1:32">
      <c r="A2184" s="58" t="s">
        <v>2901</v>
      </c>
      <c r="B2184" s="58" t="s">
        <v>1913</v>
      </c>
      <c r="C2184" s="58" t="s">
        <v>1914</v>
      </c>
      <c r="D2184" s="58" t="s">
        <v>1904</v>
      </c>
      <c r="E2184" s="64">
        <v>41640</v>
      </c>
      <c r="F2184" s="64">
        <v>42004</v>
      </c>
      <c r="G2184" s="58" t="s">
        <v>1903</v>
      </c>
      <c r="H2184" s="58">
        <v>15.56</v>
      </c>
      <c r="I2184" s="58">
        <v>15.56</v>
      </c>
      <c r="J2184" s="58">
        <v>15.56</v>
      </c>
      <c r="K2184" s="58">
        <v>15.56</v>
      </c>
      <c r="L2184" s="58">
        <v>15.56</v>
      </c>
      <c r="M2184" s="58">
        <v>17.22</v>
      </c>
      <c r="N2184" s="58">
        <v>18.89</v>
      </c>
      <c r="O2184" s="58">
        <v>18.89</v>
      </c>
      <c r="P2184" s="58">
        <v>18.89</v>
      </c>
      <c r="Q2184" s="58">
        <v>18.89</v>
      </c>
      <c r="R2184" s="58">
        <v>18.89</v>
      </c>
      <c r="S2184" s="58">
        <v>18.89</v>
      </c>
      <c r="T2184" s="58">
        <v>18.89</v>
      </c>
      <c r="U2184" s="58">
        <v>18.89</v>
      </c>
      <c r="V2184" s="58">
        <v>18.89</v>
      </c>
      <c r="W2184" s="58">
        <v>18.89</v>
      </c>
      <c r="X2184" s="58">
        <v>18.89</v>
      </c>
      <c r="Y2184" s="58">
        <v>18.89</v>
      </c>
      <c r="Z2184" s="58">
        <v>18.89</v>
      </c>
      <c r="AA2184" s="58">
        <v>18.89</v>
      </c>
      <c r="AB2184" s="58">
        <v>18.89</v>
      </c>
      <c r="AC2184" s="58">
        <v>18.89</v>
      </c>
      <c r="AD2184" s="58">
        <v>18.89</v>
      </c>
      <c r="AE2184" s="58">
        <v>18.89</v>
      </c>
      <c r="AF2184" s="58" t="s">
        <v>3304</v>
      </c>
    </row>
    <row r="2185" spans="1:32">
      <c r="A2185" s="58" t="s">
        <v>2901</v>
      </c>
      <c r="B2185" s="58" t="s">
        <v>1913</v>
      </c>
      <c r="C2185" s="58" t="s">
        <v>1914</v>
      </c>
      <c r="D2185" s="58" t="s">
        <v>1905</v>
      </c>
      <c r="E2185" s="64">
        <v>41640</v>
      </c>
      <c r="F2185" s="64">
        <v>42004</v>
      </c>
      <c r="G2185" s="58" t="s">
        <v>1898</v>
      </c>
      <c r="H2185" s="58">
        <v>15.56</v>
      </c>
      <c r="I2185" s="58"/>
      <c r="J2185" s="58"/>
      <c r="K2185" s="58"/>
      <c r="L2185" s="58"/>
      <c r="M2185" s="58"/>
      <c r="N2185" s="58"/>
      <c r="O2185" s="58"/>
      <c r="P2185" s="58"/>
      <c r="Q2185" s="58"/>
      <c r="R2185" s="58"/>
      <c r="S2185" s="58"/>
      <c r="T2185" s="58"/>
      <c r="U2185" s="58"/>
      <c r="V2185" s="58"/>
      <c r="W2185" s="58"/>
      <c r="X2185" s="58"/>
      <c r="Y2185" s="58"/>
      <c r="Z2185" s="58"/>
      <c r="AA2185" s="58"/>
      <c r="AB2185" s="58"/>
      <c r="AC2185" s="58"/>
      <c r="AD2185" s="58"/>
      <c r="AE2185" s="58"/>
      <c r="AF2185" s="58" t="s">
        <v>3304</v>
      </c>
    </row>
    <row r="2186" spans="1:32">
      <c r="A2186" s="58" t="s">
        <v>2902</v>
      </c>
      <c r="B2186" s="58" t="s">
        <v>1913</v>
      </c>
      <c r="C2186" s="58" t="s">
        <v>1914</v>
      </c>
      <c r="D2186" s="58" t="s">
        <v>2366</v>
      </c>
      <c r="E2186" s="64">
        <v>41640</v>
      </c>
      <c r="F2186" s="64">
        <v>42004</v>
      </c>
      <c r="G2186" s="58" t="s">
        <v>1903</v>
      </c>
      <c r="H2186" s="58">
        <v>15.56</v>
      </c>
      <c r="I2186" s="58">
        <v>15.56</v>
      </c>
      <c r="J2186" s="58">
        <v>15.56</v>
      </c>
      <c r="K2186" s="58">
        <v>16.7</v>
      </c>
      <c r="L2186" s="58">
        <v>17.8</v>
      </c>
      <c r="M2186" s="58">
        <v>18.89</v>
      </c>
      <c r="N2186" s="58">
        <v>18.89</v>
      </c>
      <c r="O2186" s="58">
        <v>18.89</v>
      </c>
      <c r="P2186" s="58">
        <v>18.89</v>
      </c>
      <c r="Q2186" s="58">
        <v>18.89</v>
      </c>
      <c r="R2186" s="58">
        <v>18.89</v>
      </c>
      <c r="S2186" s="58">
        <v>18.89</v>
      </c>
      <c r="T2186" s="58">
        <v>18.89</v>
      </c>
      <c r="U2186" s="58">
        <v>18.89</v>
      </c>
      <c r="V2186" s="58">
        <v>18.89</v>
      </c>
      <c r="W2186" s="58">
        <v>18.89</v>
      </c>
      <c r="X2186" s="58">
        <v>18.89</v>
      </c>
      <c r="Y2186" s="58">
        <v>18.89</v>
      </c>
      <c r="Z2186" s="58">
        <v>18.89</v>
      </c>
      <c r="AA2186" s="58">
        <v>18.89</v>
      </c>
      <c r="AB2186" s="58">
        <v>18.89</v>
      </c>
      <c r="AC2186" s="58">
        <v>18.89</v>
      </c>
      <c r="AD2186" s="58">
        <v>18.89</v>
      </c>
      <c r="AE2186" s="58">
        <v>18.89</v>
      </c>
      <c r="AF2186" s="58" t="s">
        <v>3304</v>
      </c>
    </row>
    <row r="2187" spans="1:32">
      <c r="A2187" s="58" t="s">
        <v>2902</v>
      </c>
      <c r="B2187" s="58" t="s">
        <v>1913</v>
      </c>
      <c r="C2187" s="58" t="s">
        <v>1914</v>
      </c>
      <c r="D2187" s="58" t="s">
        <v>1904</v>
      </c>
      <c r="E2187" s="64">
        <v>41640</v>
      </c>
      <c r="F2187" s="64">
        <v>42004</v>
      </c>
      <c r="G2187" s="58" t="s">
        <v>1903</v>
      </c>
      <c r="H2187" s="58">
        <v>15.56</v>
      </c>
      <c r="I2187" s="58">
        <v>15.56</v>
      </c>
      <c r="J2187" s="58">
        <v>15.56</v>
      </c>
      <c r="K2187" s="58">
        <v>15.56</v>
      </c>
      <c r="L2187" s="58">
        <v>15.56</v>
      </c>
      <c r="M2187" s="58">
        <v>17.22</v>
      </c>
      <c r="N2187" s="58">
        <v>18.89</v>
      </c>
      <c r="O2187" s="58">
        <v>18.89</v>
      </c>
      <c r="P2187" s="58">
        <v>18.89</v>
      </c>
      <c r="Q2187" s="58">
        <v>18.89</v>
      </c>
      <c r="R2187" s="58">
        <v>18.89</v>
      </c>
      <c r="S2187" s="58">
        <v>18.89</v>
      </c>
      <c r="T2187" s="58">
        <v>18.89</v>
      </c>
      <c r="U2187" s="58">
        <v>18.89</v>
      </c>
      <c r="V2187" s="58">
        <v>18.89</v>
      </c>
      <c r="W2187" s="58">
        <v>18.89</v>
      </c>
      <c r="X2187" s="58">
        <v>18.89</v>
      </c>
      <c r="Y2187" s="58">
        <v>18.89</v>
      </c>
      <c r="Z2187" s="58">
        <v>18.89</v>
      </c>
      <c r="AA2187" s="58">
        <v>18.89</v>
      </c>
      <c r="AB2187" s="58">
        <v>18.89</v>
      </c>
      <c r="AC2187" s="58">
        <v>18.89</v>
      </c>
      <c r="AD2187" s="58">
        <v>18.89</v>
      </c>
      <c r="AE2187" s="58">
        <v>18.89</v>
      </c>
      <c r="AF2187" s="58" t="s">
        <v>3304</v>
      </c>
    </row>
    <row r="2188" spans="1:32">
      <c r="A2188" s="58" t="s">
        <v>2902</v>
      </c>
      <c r="B2188" s="58" t="s">
        <v>1913</v>
      </c>
      <c r="C2188" s="58" t="s">
        <v>1914</v>
      </c>
      <c r="D2188" s="58" t="s">
        <v>1905</v>
      </c>
      <c r="E2188" s="64">
        <v>41640</v>
      </c>
      <c r="F2188" s="64">
        <v>42004</v>
      </c>
      <c r="G2188" s="58" t="s">
        <v>1898</v>
      </c>
      <c r="H2188" s="58">
        <v>15.56</v>
      </c>
      <c r="I2188" s="58"/>
      <c r="J2188" s="58"/>
      <c r="K2188" s="58"/>
      <c r="L2188" s="58"/>
      <c r="M2188" s="58"/>
      <c r="N2188" s="58"/>
      <c r="O2188" s="58"/>
      <c r="P2188" s="58"/>
      <c r="Q2188" s="58"/>
      <c r="R2188" s="58"/>
      <c r="S2188" s="58"/>
      <c r="T2188" s="58"/>
      <c r="U2188" s="58"/>
      <c r="V2188" s="58"/>
      <c r="W2188" s="58"/>
      <c r="X2188" s="58"/>
      <c r="Y2188" s="58"/>
      <c r="Z2188" s="58"/>
      <c r="AA2188" s="58"/>
      <c r="AB2188" s="58"/>
      <c r="AC2188" s="58"/>
      <c r="AD2188" s="58"/>
      <c r="AE2188" s="58"/>
      <c r="AF2188" s="58" t="s">
        <v>3304</v>
      </c>
    </row>
    <row r="2189" spans="1:32">
      <c r="A2189" s="58" t="s">
        <v>2903</v>
      </c>
      <c r="B2189" s="58" t="s">
        <v>1913</v>
      </c>
      <c r="C2189" s="58" t="s">
        <v>1914</v>
      </c>
      <c r="D2189" s="58" t="s">
        <v>2366</v>
      </c>
      <c r="E2189" s="64">
        <v>41640</v>
      </c>
      <c r="F2189" s="64">
        <v>42004</v>
      </c>
      <c r="G2189" s="58" t="s">
        <v>1903</v>
      </c>
      <c r="H2189" s="58">
        <v>15.56</v>
      </c>
      <c r="I2189" s="58">
        <v>15.56</v>
      </c>
      <c r="J2189" s="58">
        <v>15.56</v>
      </c>
      <c r="K2189" s="58">
        <v>21.11</v>
      </c>
      <c r="L2189" s="58">
        <v>21.11</v>
      </c>
      <c r="M2189" s="58">
        <v>21.11</v>
      </c>
      <c r="N2189" s="58">
        <v>21.11</v>
      </c>
      <c r="O2189" s="58">
        <v>21.11</v>
      </c>
      <c r="P2189" s="58">
        <v>21.11</v>
      </c>
      <c r="Q2189" s="58">
        <v>21.11</v>
      </c>
      <c r="R2189" s="58">
        <v>21.11</v>
      </c>
      <c r="S2189" s="58">
        <v>21.11</v>
      </c>
      <c r="T2189" s="58">
        <v>21.11</v>
      </c>
      <c r="U2189" s="58">
        <v>21.11</v>
      </c>
      <c r="V2189" s="58">
        <v>21.11</v>
      </c>
      <c r="W2189" s="58">
        <v>21.11</v>
      </c>
      <c r="X2189" s="58">
        <v>21.11</v>
      </c>
      <c r="Y2189" s="58">
        <v>21.11</v>
      </c>
      <c r="Z2189" s="58">
        <v>21.11</v>
      </c>
      <c r="AA2189" s="58">
        <v>21.11</v>
      </c>
      <c r="AB2189" s="58">
        <v>21.11</v>
      </c>
      <c r="AC2189" s="58">
        <v>21.11</v>
      </c>
      <c r="AD2189" s="58">
        <v>21.11</v>
      </c>
      <c r="AE2189" s="58">
        <v>21.11</v>
      </c>
      <c r="AF2189" s="58" t="s">
        <v>3304</v>
      </c>
    </row>
    <row r="2190" spans="1:32">
      <c r="A2190" s="58" t="s">
        <v>2903</v>
      </c>
      <c r="B2190" s="58" t="s">
        <v>1913</v>
      </c>
      <c r="C2190" s="58" t="s">
        <v>1914</v>
      </c>
      <c r="D2190" s="58" t="s">
        <v>1904</v>
      </c>
      <c r="E2190" s="64">
        <v>41640</v>
      </c>
      <c r="F2190" s="64">
        <v>42004</v>
      </c>
      <c r="G2190" s="58" t="s">
        <v>1903</v>
      </c>
      <c r="H2190" s="58">
        <v>15.56</v>
      </c>
      <c r="I2190" s="58">
        <v>15.56</v>
      </c>
      <c r="J2190" s="58">
        <v>15.56</v>
      </c>
      <c r="K2190" s="58">
        <v>15.56</v>
      </c>
      <c r="L2190" s="58">
        <v>15.56</v>
      </c>
      <c r="M2190" s="58">
        <v>18.329999999999998</v>
      </c>
      <c r="N2190" s="58">
        <v>21.11</v>
      </c>
      <c r="O2190" s="58">
        <v>21.11</v>
      </c>
      <c r="P2190" s="58">
        <v>21.11</v>
      </c>
      <c r="Q2190" s="58">
        <v>21.11</v>
      </c>
      <c r="R2190" s="58">
        <v>21.11</v>
      </c>
      <c r="S2190" s="58">
        <v>21.11</v>
      </c>
      <c r="T2190" s="58">
        <v>21.11</v>
      </c>
      <c r="U2190" s="58">
        <v>21.11</v>
      </c>
      <c r="V2190" s="58">
        <v>21.11</v>
      </c>
      <c r="W2190" s="58">
        <v>21.11</v>
      </c>
      <c r="X2190" s="58">
        <v>21.11</v>
      </c>
      <c r="Y2190" s="58">
        <v>21.11</v>
      </c>
      <c r="Z2190" s="58">
        <v>21.11</v>
      </c>
      <c r="AA2190" s="58">
        <v>21.11</v>
      </c>
      <c r="AB2190" s="58">
        <v>21.11</v>
      </c>
      <c r="AC2190" s="58">
        <v>21.11</v>
      </c>
      <c r="AD2190" s="58">
        <v>21.11</v>
      </c>
      <c r="AE2190" s="58">
        <v>21.11</v>
      </c>
      <c r="AF2190" s="58" t="s">
        <v>3304</v>
      </c>
    </row>
    <row r="2191" spans="1:32">
      <c r="A2191" s="58" t="s">
        <v>2903</v>
      </c>
      <c r="B2191" s="58" t="s">
        <v>1913</v>
      </c>
      <c r="C2191" s="58" t="s">
        <v>1914</v>
      </c>
      <c r="D2191" s="58" t="s">
        <v>1905</v>
      </c>
      <c r="E2191" s="64">
        <v>41640</v>
      </c>
      <c r="F2191" s="64">
        <v>42004</v>
      </c>
      <c r="G2191" s="58" t="s">
        <v>1898</v>
      </c>
      <c r="H2191" s="58">
        <v>15.56</v>
      </c>
      <c r="I2191" s="58"/>
      <c r="J2191" s="58"/>
      <c r="K2191" s="58"/>
      <c r="L2191" s="58"/>
      <c r="M2191" s="58"/>
      <c r="N2191" s="58"/>
      <c r="O2191" s="58"/>
      <c r="P2191" s="58"/>
      <c r="Q2191" s="58"/>
      <c r="R2191" s="58"/>
      <c r="S2191" s="58"/>
      <c r="T2191" s="58"/>
      <c r="U2191" s="58"/>
      <c r="V2191" s="58"/>
      <c r="W2191" s="58"/>
      <c r="X2191" s="58"/>
      <c r="Y2191" s="58"/>
      <c r="Z2191" s="58"/>
      <c r="AA2191" s="58"/>
      <c r="AB2191" s="58"/>
      <c r="AC2191" s="58"/>
      <c r="AD2191" s="58"/>
      <c r="AE2191" s="58"/>
      <c r="AF2191" s="58" t="s">
        <v>3304</v>
      </c>
    </row>
    <row r="2192" spans="1:32">
      <c r="A2192" s="58" t="s">
        <v>2904</v>
      </c>
      <c r="B2192" s="58" t="s">
        <v>1913</v>
      </c>
      <c r="C2192" s="58" t="s">
        <v>1914</v>
      </c>
      <c r="D2192" s="58" t="s">
        <v>2366</v>
      </c>
      <c r="E2192" s="64">
        <v>41640</v>
      </c>
      <c r="F2192" s="64">
        <v>42004</v>
      </c>
      <c r="G2192" s="58" t="s">
        <v>1903</v>
      </c>
      <c r="H2192" s="58">
        <v>15.56</v>
      </c>
      <c r="I2192" s="58">
        <v>15.56</v>
      </c>
      <c r="J2192" s="58">
        <v>15.56</v>
      </c>
      <c r="K2192" s="58">
        <v>17.8</v>
      </c>
      <c r="L2192" s="58">
        <v>20</v>
      </c>
      <c r="M2192" s="58">
        <v>21.11</v>
      </c>
      <c r="N2192" s="58">
        <v>21.11</v>
      </c>
      <c r="O2192" s="58">
        <v>21.11</v>
      </c>
      <c r="P2192" s="58">
        <v>21.11</v>
      </c>
      <c r="Q2192" s="58">
        <v>21.11</v>
      </c>
      <c r="R2192" s="58">
        <v>21.11</v>
      </c>
      <c r="S2192" s="58">
        <v>21.11</v>
      </c>
      <c r="T2192" s="58">
        <v>21.11</v>
      </c>
      <c r="U2192" s="58">
        <v>21.11</v>
      </c>
      <c r="V2192" s="58">
        <v>21.11</v>
      </c>
      <c r="W2192" s="58">
        <v>21.11</v>
      </c>
      <c r="X2192" s="58">
        <v>21.11</v>
      </c>
      <c r="Y2192" s="58">
        <v>21.11</v>
      </c>
      <c r="Z2192" s="58">
        <v>21.11</v>
      </c>
      <c r="AA2192" s="58">
        <v>21.11</v>
      </c>
      <c r="AB2192" s="58">
        <v>21.11</v>
      </c>
      <c r="AC2192" s="58">
        <v>21.11</v>
      </c>
      <c r="AD2192" s="58">
        <v>21.11</v>
      </c>
      <c r="AE2192" s="58">
        <v>21.11</v>
      </c>
      <c r="AF2192" s="58" t="s">
        <v>3304</v>
      </c>
    </row>
    <row r="2193" spans="1:32">
      <c r="A2193" s="58" t="s">
        <v>2904</v>
      </c>
      <c r="B2193" s="58" t="s">
        <v>1913</v>
      </c>
      <c r="C2193" s="58" t="s">
        <v>1914</v>
      </c>
      <c r="D2193" s="58" t="s">
        <v>1904</v>
      </c>
      <c r="E2193" s="64">
        <v>41640</v>
      </c>
      <c r="F2193" s="64">
        <v>42004</v>
      </c>
      <c r="G2193" s="58" t="s">
        <v>1903</v>
      </c>
      <c r="H2193" s="58">
        <v>15.56</v>
      </c>
      <c r="I2193" s="58">
        <v>15.56</v>
      </c>
      <c r="J2193" s="58">
        <v>15.56</v>
      </c>
      <c r="K2193" s="58">
        <v>15.56</v>
      </c>
      <c r="L2193" s="58">
        <v>15.56</v>
      </c>
      <c r="M2193" s="58">
        <v>18.329999999999998</v>
      </c>
      <c r="N2193" s="58">
        <v>21.11</v>
      </c>
      <c r="O2193" s="58">
        <v>21.11</v>
      </c>
      <c r="P2193" s="58">
        <v>21.11</v>
      </c>
      <c r="Q2193" s="58">
        <v>21.11</v>
      </c>
      <c r="R2193" s="58">
        <v>21.11</v>
      </c>
      <c r="S2193" s="58">
        <v>21.11</v>
      </c>
      <c r="T2193" s="58">
        <v>21.11</v>
      </c>
      <c r="U2193" s="58">
        <v>21.11</v>
      </c>
      <c r="V2193" s="58">
        <v>21.11</v>
      </c>
      <c r="W2193" s="58">
        <v>21.11</v>
      </c>
      <c r="X2193" s="58">
        <v>21.11</v>
      </c>
      <c r="Y2193" s="58">
        <v>21.11</v>
      </c>
      <c r="Z2193" s="58">
        <v>21.11</v>
      </c>
      <c r="AA2193" s="58">
        <v>21.11</v>
      </c>
      <c r="AB2193" s="58">
        <v>21.11</v>
      </c>
      <c r="AC2193" s="58">
        <v>21.11</v>
      </c>
      <c r="AD2193" s="58">
        <v>21.11</v>
      </c>
      <c r="AE2193" s="58">
        <v>21.11</v>
      </c>
      <c r="AF2193" s="58" t="s">
        <v>3304</v>
      </c>
    </row>
    <row r="2194" spans="1:32">
      <c r="A2194" s="58" t="s">
        <v>2904</v>
      </c>
      <c r="B2194" s="58" t="s">
        <v>1913</v>
      </c>
      <c r="C2194" s="58" t="s">
        <v>1914</v>
      </c>
      <c r="D2194" s="58" t="s">
        <v>1905</v>
      </c>
      <c r="E2194" s="64">
        <v>41640</v>
      </c>
      <c r="F2194" s="64">
        <v>42004</v>
      </c>
      <c r="G2194" s="58" t="s">
        <v>1898</v>
      </c>
      <c r="H2194" s="58">
        <v>15.56</v>
      </c>
      <c r="I2194" s="58"/>
      <c r="J2194" s="58"/>
      <c r="K2194" s="58"/>
      <c r="L2194" s="58"/>
      <c r="M2194" s="58"/>
      <c r="N2194" s="58"/>
      <c r="O2194" s="58"/>
      <c r="P2194" s="58"/>
      <c r="Q2194" s="58"/>
      <c r="R2194" s="58"/>
      <c r="S2194" s="58"/>
      <c r="T2194" s="58"/>
      <c r="U2194" s="58"/>
      <c r="V2194" s="58"/>
      <c r="W2194" s="58"/>
      <c r="X2194" s="58"/>
      <c r="Y2194" s="58"/>
      <c r="Z2194" s="58"/>
      <c r="AA2194" s="58"/>
      <c r="AB2194" s="58"/>
      <c r="AC2194" s="58"/>
      <c r="AD2194" s="58"/>
      <c r="AE2194" s="58"/>
      <c r="AF2194" s="58" t="s">
        <v>3304</v>
      </c>
    </row>
    <row r="2195" spans="1:32">
      <c r="A2195" s="58" t="s">
        <v>2905</v>
      </c>
      <c r="B2195" s="58" t="s">
        <v>1952</v>
      </c>
      <c r="D2195" s="58" t="s">
        <v>2900</v>
      </c>
      <c r="E2195" s="64">
        <v>41640</v>
      </c>
      <c r="F2195" s="64">
        <v>42004</v>
      </c>
      <c r="G2195" s="58" t="s">
        <v>1903</v>
      </c>
      <c r="H2195" s="58">
        <v>1</v>
      </c>
      <c r="I2195" s="58">
        <v>0</v>
      </c>
      <c r="J2195" s="58">
        <v>0</v>
      </c>
      <c r="K2195" s="58">
        <v>0</v>
      </c>
      <c r="L2195" s="58">
        <v>0</v>
      </c>
      <c r="M2195" s="58">
        <v>1</v>
      </c>
      <c r="N2195" s="58">
        <v>1</v>
      </c>
      <c r="O2195" s="58">
        <v>1</v>
      </c>
      <c r="P2195" s="58">
        <v>1</v>
      </c>
      <c r="Q2195" s="58">
        <v>1</v>
      </c>
      <c r="R2195" s="58">
        <v>1</v>
      </c>
      <c r="S2195" s="58">
        <v>1</v>
      </c>
      <c r="T2195" s="58">
        <v>1</v>
      </c>
      <c r="U2195" s="58">
        <v>1</v>
      </c>
      <c r="V2195" s="58">
        <v>1</v>
      </c>
      <c r="W2195" s="58">
        <v>1</v>
      </c>
      <c r="X2195" s="58">
        <v>1</v>
      </c>
      <c r="Y2195" s="58">
        <v>1</v>
      </c>
      <c r="Z2195" s="58">
        <v>1</v>
      </c>
      <c r="AA2195" s="58">
        <v>1</v>
      </c>
      <c r="AB2195" s="58">
        <v>1</v>
      </c>
      <c r="AC2195" s="58">
        <v>1</v>
      </c>
      <c r="AD2195" s="58">
        <v>1</v>
      </c>
      <c r="AE2195" s="58">
        <v>1</v>
      </c>
      <c r="AF2195" s="58" t="s">
        <v>3304</v>
      </c>
    </row>
    <row r="2196" spans="1:32">
      <c r="A2196" s="58" t="s">
        <v>2906</v>
      </c>
      <c r="B2196" s="58" t="s">
        <v>6</v>
      </c>
      <c r="D2196" s="58" t="s">
        <v>2159</v>
      </c>
      <c r="E2196" s="64">
        <v>41640</v>
      </c>
      <c r="F2196" s="64">
        <v>42004</v>
      </c>
      <c r="G2196" s="58" t="s">
        <v>1903</v>
      </c>
      <c r="H2196" s="58">
        <v>0.25</v>
      </c>
      <c r="I2196" s="58">
        <v>1</v>
      </c>
      <c r="J2196" s="58">
        <v>1</v>
      </c>
      <c r="K2196" s="58">
        <v>1</v>
      </c>
      <c r="L2196" s="58">
        <v>1</v>
      </c>
      <c r="M2196" s="58">
        <v>0.25</v>
      </c>
      <c r="N2196" s="58">
        <v>0.25</v>
      </c>
      <c r="O2196" s="58">
        <v>0.25</v>
      </c>
      <c r="P2196" s="58">
        <v>0.25</v>
      </c>
      <c r="Q2196" s="58">
        <v>0.25</v>
      </c>
      <c r="R2196" s="58">
        <v>0.25</v>
      </c>
      <c r="S2196" s="58">
        <v>0.25</v>
      </c>
      <c r="T2196" s="58">
        <v>0.25</v>
      </c>
      <c r="U2196" s="58">
        <v>0.25</v>
      </c>
      <c r="V2196" s="58">
        <v>0.25</v>
      </c>
      <c r="W2196" s="58">
        <v>0.25</v>
      </c>
      <c r="X2196" s="58">
        <v>0.25</v>
      </c>
      <c r="Y2196" s="58">
        <v>0.25</v>
      </c>
      <c r="Z2196" s="58">
        <v>0.25</v>
      </c>
      <c r="AA2196" s="58">
        <v>0.25</v>
      </c>
      <c r="AB2196" s="58">
        <v>0.25</v>
      </c>
      <c r="AC2196" s="58">
        <v>0.25</v>
      </c>
      <c r="AD2196" s="58">
        <v>0.25</v>
      </c>
      <c r="AE2196" s="58">
        <v>0.25</v>
      </c>
      <c r="AF2196" s="58" t="s">
        <v>3304</v>
      </c>
    </row>
    <row r="2197" spans="1:32">
      <c r="A2197" s="58" t="s">
        <v>2907</v>
      </c>
      <c r="B2197" s="58" t="s">
        <v>1901</v>
      </c>
      <c r="D2197" s="58" t="s">
        <v>2900</v>
      </c>
      <c r="E2197" s="64">
        <v>41640</v>
      </c>
      <c r="F2197" s="64">
        <v>42004</v>
      </c>
      <c r="G2197" s="58" t="s">
        <v>1903</v>
      </c>
      <c r="H2197" s="58">
        <v>0.53051147038679902</v>
      </c>
      <c r="I2197" s="58">
        <v>0</v>
      </c>
      <c r="J2197" s="58">
        <v>0</v>
      </c>
      <c r="K2197" s="58">
        <v>0</v>
      </c>
      <c r="L2197" s="58">
        <v>0</v>
      </c>
      <c r="M2197" s="58">
        <v>0.53051147038679902</v>
      </c>
      <c r="N2197" s="58">
        <v>0.53051147038679902</v>
      </c>
      <c r="O2197" s="58">
        <v>0.53051147038679902</v>
      </c>
      <c r="P2197" s="58">
        <v>0.53051147038679902</v>
      </c>
      <c r="Q2197" s="58">
        <v>0.53051147038679902</v>
      </c>
      <c r="R2197" s="58">
        <v>0.53051147038679902</v>
      </c>
      <c r="S2197" s="58">
        <v>0.53051147038679902</v>
      </c>
      <c r="T2197" s="58">
        <v>0.53051147038679902</v>
      </c>
      <c r="U2197" s="58">
        <v>0.53051147038679902</v>
      </c>
      <c r="V2197" s="58">
        <v>0.53051147038679902</v>
      </c>
      <c r="W2197" s="58">
        <v>0.53051147038679902</v>
      </c>
      <c r="X2197" s="58">
        <v>0.53051147038679902</v>
      </c>
      <c r="Y2197" s="58">
        <v>0.53051147038679902</v>
      </c>
      <c r="Z2197" s="58">
        <v>0.53051147038679902</v>
      </c>
      <c r="AA2197" s="58">
        <v>0.53051147038679902</v>
      </c>
      <c r="AB2197" s="58">
        <v>0.53051147038679902</v>
      </c>
      <c r="AC2197" s="58">
        <v>0.53051147038679902</v>
      </c>
      <c r="AD2197" s="58">
        <v>0.53051147038679902</v>
      </c>
      <c r="AE2197" s="58">
        <v>0.53051147038679902</v>
      </c>
      <c r="AF2197" s="58" t="s">
        <v>3304</v>
      </c>
    </row>
    <row r="2198" spans="1:32">
      <c r="A2198" s="58" t="s">
        <v>2908</v>
      </c>
      <c r="B2198" s="58" t="s">
        <v>1901</v>
      </c>
      <c r="C2198" s="58" t="s">
        <v>1914</v>
      </c>
      <c r="D2198" s="58" t="s">
        <v>1897</v>
      </c>
      <c r="E2198" s="64">
        <v>41640</v>
      </c>
      <c r="F2198" s="64">
        <v>42004</v>
      </c>
      <c r="G2198" s="58" t="s">
        <v>1898</v>
      </c>
      <c r="H2198" s="58">
        <v>55</v>
      </c>
      <c r="I2198" s="58"/>
      <c r="J2198" s="58"/>
      <c r="K2198" s="58"/>
      <c r="L2198" s="58"/>
      <c r="M2198" s="58"/>
      <c r="N2198" s="58"/>
      <c r="O2198" s="58"/>
      <c r="P2198" s="58"/>
      <c r="Q2198" s="58"/>
      <c r="R2198" s="58"/>
      <c r="S2198" s="58"/>
      <c r="T2198" s="58"/>
      <c r="U2198" s="58"/>
      <c r="V2198" s="58"/>
      <c r="W2198" s="58"/>
      <c r="X2198" s="58"/>
      <c r="Y2198" s="58"/>
      <c r="Z2198" s="58"/>
      <c r="AA2198" s="58"/>
      <c r="AB2198" s="58"/>
      <c r="AC2198" s="58"/>
      <c r="AD2198" s="58"/>
      <c r="AE2198" s="58"/>
      <c r="AF2198" s="58" t="s">
        <v>3304</v>
      </c>
    </row>
    <row r="2199" spans="1:32">
      <c r="A2199" s="58" t="s">
        <v>2909</v>
      </c>
      <c r="B2199" s="58" t="s">
        <v>1901</v>
      </c>
      <c r="D2199" s="58" t="s">
        <v>1897</v>
      </c>
      <c r="E2199" s="64">
        <v>41640</v>
      </c>
      <c r="F2199" s="64">
        <v>42004</v>
      </c>
      <c r="G2199" s="58" t="s">
        <v>1898</v>
      </c>
      <c r="H2199" s="58">
        <v>0.05</v>
      </c>
      <c r="I2199" s="58"/>
      <c r="J2199" s="58"/>
      <c r="K2199" s="58"/>
      <c r="L2199" s="58"/>
      <c r="M2199" s="58"/>
      <c r="N2199" s="58"/>
      <c r="O2199" s="58"/>
      <c r="P2199" s="58"/>
      <c r="Q2199" s="58"/>
      <c r="R2199" s="58"/>
      <c r="S2199" s="58"/>
      <c r="T2199" s="58"/>
      <c r="U2199" s="58"/>
      <c r="V2199" s="58"/>
      <c r="W2199" s="58"/>
      <c r="X2199" s="58"/>
      <c r="Y2199" s="58"/>
      <c r="Z2199" s="58"/>
      <c r="AA2199" s="58"/>
      <c r="AB2199" s="58"/>
      <c r="AC2199" s="58"/>
      <c r="AD2199" s="58"/>
      <c r="AE2199" s="58"/>
      <c r="AF2199" s="58" t="s">
        <v>3304</v>
      </c>
    </row>
    <row r="2200" spans="1:32">
      <c r="A2200" s="58" t="s">
        <v>2910</v>
      </c>
      <c r="B2200" s="58" t="s">
        <v>1901</v>
      </c>
      <c r="D2200" s="58" t="s">
        <v>1897</v>
      </c>
      <c r="E2200" s="64">
        <v>41640</v>
      </c>
      <c r="F2200" s="64">
        <v>42004</v>
      </c>
      <c r="G2200" s="58" t="s">
        <v>1898</v>
      </c>
      <c r="H2200" s="58">
        <v>0.2</v>
      </c>
      <c r="I2200" s="58"/>
      <c r="J2200" s="58"/>
      <c r="K2200" s="58"/>
      <c r="L2200" s="58"/>
      <c r="M2200" s="58"/>
      <c r="N2200" s="58"/>
      <c r="O2200" s="58"/>
      <c r="P2200" s="58"/>
      <c r="Q2200" s="58"/>
      <c r="R2200" s="58"/>
      <c r="S2200" s="58"/>
      <c r="T2200" s="58"/>
      <c r="U2200" s="58"/>
      <c r="V2200" s="58"/>
      <c r="W2200" s="58"/>
      <c r="X2200" s="58"/>
      <c r="Y2200" s="58"/>
      <c r="Z2200" s="58"/>
      <c r="AA2200" s="58"/>
      <c r="AB2200" s="58"/>
      <c r="AC2200" s="58"/>
      <c r="AD2200" s="58"/>
      <c r="AE2200" s="58"/>
      <c r="AF2200" s="58" t="s">
        <v>3304</v>
      </c>
    </row>
    <row r="2201" spans="1:32">
      <c r="A2201" s="58" t="s">
        <v>2911</v>
      </c>
      <c r="B2201" s="58" t="s">
        <v>1901</v>
      </c>
      <c r="C2201" s="58" t="s">
        <v>1914</v>
      </c>
      <c r="D2201" s="58" t="s">
        <v>1897</v>
      </c>
      <c r="E2201" s="64">
        <v>41640</v>
      </c>
      <c r="F2201" s="64">
        <v>42004</v>
      </c>
      <c r="G2201" s="58" t="s">
        <v>1898</v>
      </c>
      <c r="H2201" s="58">
        <v>60</v>
      </c>
      <c r="I2201" s="58"/>
      <c r="J2201" s="58"/>
      <c r="K2201" s="58"/>
      <c r="L2201" s="58"/>
      <c r="M2201" s="58"/>
      <c r="N2201" s="58"/>
      <c r="O2201" s="58"/>
      <c r="P2201" s="58"/>
      <c r="Q2201" s="58"/>
      <c r="R2201" s="58"/>
      <c r="S2201" s="58"/>
      <c r="T2201" s="58"/>
      <c r="U2201" s="58"/>
      <c r="V2201" s="58"/>
      <c r="W2201" s="58"/>
      <c r="X2201" s="58"/>
      <c r="Y2201" s="58"/>
      <c r="Z2201" s="58"/>
      <c r="AA2201" s="58"/>
      <c r="AB2201" s="58"/>
      <c r="AC2201" s="58"/>
      <c r="AD2201" s="58"/>
      <c r="AE2201" s="58"/>
      <c r="AF2201" s="58" t="s">
        <v>3304</v>
      </c>
    </row>
    <row r="2202" spans="1:32">
      <c r="A2202" s="58" t="s">
        <v>2912</v>
      </c>
      <c r="B2202" s="58" t="s">
        <v>1901</v>
      </c>
      <c r="C2202" s="58" t="s">
        <v>1900</v>
      </c>
      <c r="D2202" s="58" t="s">
        <v>1906</v>
      </c>
      <c r="E2202" s="64">
        <v>41640</v>
      </c>
      <c r="F2202" s="64">
        <v>42004</v>
      </c>
      <c r="G2202" s="58" t="s">
        <v>1903</v>
      </c>
      <c r="H2202" s="58">
        <v>0</v>
      </c>
      <c r="I2202" s="58">
        <v>0</v>
      </c>
      <c r="J2202" s="58">
        <v>0</v>
      </c>
      <c r="K2202" s="58">
        <v>0</v>
      </c>
      <c r="L2202" s="58">
        <v>725</v>
      </c>
      <c r="M2202" s="58">
        <v>417</v>
      </c>
      <c r="N2202" s="58">
        <v>290</v>
      </c>
      <c r="O2202" s="58">
        <v>0</v>
      </c>
      <c r="P2202" s="58">
        <v>0</v>
      </c>
      <c r="Q2202" s="58">
        <v>0</v>
      </c>
      <c r="R2202" s="58">
        <v>0</v>
      </c>
      <c r="S2202" s="58">
        <v>0</v>
      </c>
      <c r="T2202" s="58">
        <v>0</v>
      </c>
      <c r="U2202" s="58">
        <v>0</v>
      </c>
      <c r="V2202" s="58">
        <v>0</v>
      </c>
      <c r="W2202" s="58">
        <v>0</v>
      </c>
      <c r="X2202" s="58">
        <v>0</v>
      </c>
      <c r="Y2202" s="58">
        <v>0</v>
      </c>
      <c r="Z2202" s="58">
        <v>0</v>
      </c>
      <c r="AA2202" s="58">
        <v>0</v>
      </c>
      <c r="AB2202" s="58">
        <v>0</v>
      </c>
      <c r="AC2202" s="58">
        <v>0</v>
      </c>
      <c r="AD2202" s="58">
        <v>0</v>
      </c>
      <c r="AE2202" s="58">
        <v>0</v>
      </c>
      <c r="AF2202" s="58" t="s">
        <v>3304</v>
      </c>
    </row>
    <row r="2203" spans="1:32">
      <c r="A2203" s="58" t="s">
        <v>2912</v>
      </c>
      <c r="B2203" s="58" t="s">
        <v>1901</v>
      </c>
      <c r="C2203" s="58" t="s">
        <v>1900</v>
      </c>
      <c r="D2203" s="58" t="s">
        <v>2172</v>
      </c>
      <c r="E2203" s="64">
        <v>41640</v>
      </c>
      <c r="F2203" s="64">
        <v>42004</v>
      </c>
      <c r="G2203" s="58" t="s">
        <v>1903</v>
      </c>
      <c r="H2203" s="58">
        <v>0</v>
      </c>
      <c r="I2203" s="58">
        <v>0</v>
      </c>
      <c r="J2203" s="58">
        <v>0</v>
      </c>
      <c r="K2203" s="58">
        <v>0</v>
      </c>
      <c r="L2203" s="58">
        <v>125</v>
      </c>
      <c r="M2203" s="58">
        <v>117</v>
      </c>
      <c r="N2203" s="58">
        <v>90</v>
      </c>
      <c r="O2203" s="58">
        <v>0</v>
      </c>
      <c r="P2203" s="58">
        <v>0</v>
      </c>
      <c r="Q2203" s="58">
        <v>0</v>
      </c>
      <c r="R2203" s="58">
        <v>0</v>
      </c>
      <c r="S2203" s="58">
        <v>0</v>
      </c>
      <c r="T2203" s="58">
        <v>0</v>
      </c>
      <c r="U2203" s="58">
        <v>0</v>
      </c>
      <c r="V2203" s="58">
        <v>0</v>
      </c>
      <c r="W2203" s="58">
        <v>0</v>
      </c>
      <c r="X2203" s="58">
        <v>0</v>
      </c>
      <c r="Y2203" s="58">
        <v>0</v>
      </c>
      <c r="Z2203" s="58">
        <v>0</v>
      </c>
      <c r="AA2203" s="58">
        <v>125</v>
      </c>
      <c r="AB2203" s="58">
        <v>117</v>
      </c>
      <c r="AC2203" s="58">
        <v>90</v>
      </c>
      <c r="AD2203" s="58">
        <v>0</v>
      </c>
      <c r="AE2203" s="58">
        <v>0</v>
      </c>
      <c r="AF2203" s="58" t="s">
        <v>3304</v>
      </c>
    </row>
    <row r="2204" spans="1:32">
      <c r="A2204" s="58" t="s">
        <v>2913</v>
      </c>
      <c r="B2204" s="58" t="s">
        <v>1901</v>
      </c>
      <c r="C2204" s="58" t="s">
        <v>1900</v>
      </c>
      <c r="D2204" s="58" t="s">
        <v>1897</v>
      </c>
      <c r="E2204" s="64">
        <v>41640</v>
      </c>
      <c r="F2204" s="64">
        <v>42004</v>
      </c>
      <c r="G2204" s="58" t="s">
        <v>1898</v>
      </c>
      <c r="H2204" s="58">
        <v>0</v>
      </c>
      <c r="I2204" s="58"/>
      <c r="J2204" s="58"/>
      <c r="K2204" s="58"/>
      <c r="L2204" s="58"/>
      <c r="M2204" s="58"/>
      <c r="N2204" s="58"/>
      <c r="O2204" s="58"/>
      <c r="P2204" s="58"/>
      <c r="Q2204" s="58"/>
      <c r="R2204" s="58"/>
      <c r="S2204" s="58"/>
      <c r="T2204" s="58"/>
      <c r="U2204" s="58"/>
      <c r="V2204" s="58"/>
      <c r="W2204" s="58"/>
      <c r="X2204" s="58"/>
      <c r="Y2204" s="58"/>
      <c r="Z2204" s="58"/>
      <c r="AA2204" s="58"/>
      <c r="AB2204" s="58"/>
      <c r="AC2204" s="58"/>
      <c r="AD2204" s="58"/>
      <c r="AE2204" s="58"/>
      <c r="AF2204" s="58" t="s">
        <v>3304</v>
      </c>
    </row>
    <row r="2205" spans="1:32">
      <c r="A2205" s="58" t="s">
        <v>2914</v>
      </c>
      <c r="B2205" s="58" t="s">
        <v>1901</v>
      </c>
      <c r="D2205" s="58" t="s">
        <v>2900</v>
      </c>
      <c r="E2205" s="64">
        <v>41640</v>
      </c>
      <c r="F2205" s="64">
        <v>42004</v>
      </c>
      <c r="G2205" s="58" t="s">
        <v>1903</v>
      </c>
      <c r="H2205" s="58">
        <v>0</v>
      </c>
      <c r="I2205" s="58">
        <v>0</v>
      </c>
      <c r="J2205" s="58">
        <v>0</v>
      </c>
      <c r="K2205" s="58">
        <v>0</v>
      </c>
      <c r="L2205" s="58">
        <v>0</v>
      </c>
      <c r="M2205" s="58">
        <v>0</v>
      </c>
      <c r="N2205" s="58">
        <v>1</v>
      </c>
      <c r="O2205" s="58">
        <v>1</v>
      </c>
      <c r="P2205" s="58">
        <v>1</v>
      </c>
      <c r="Q2205" s="58">
        <v>1</v>
      </c>
      <c r="R2205" s="58">
        <v>1</v>
      </c>
      <c r="S2205" s="58">
        <v>1</v>
      </c>
      <c r="T2205" s="58">
        <v>1</v>
      </c>
      <c r="U2205" s="58">
        <v>1</v>
      </c>
      <c r="V2205" s="58">
        <v>1</v>
      </c>
      <c r="W2205" s="58">
        <v>1</v>
      </c>
      <c r="X2205" s="58">
        <v>1</v>
      </c>
      <c r="Y2205" s="58">
        <v>1</v>
      </c>
      <c r="Z2205" s="58">
        <v>1</v>
      </c>
      <c r="AA2205" s="58">
        <v>1</v>
      </c>
      <c r="AB2205" s="58">
        <v>1</v>
      </c>
      <c r="AC2205" s="58">
        <v>1</v>
      </c>
      <c r="AD2205" s="58">
        <v>1</v>
      </c>
      <c r="AE2205" s="58">
        <v>1</v>
      </c>
      <c r="AF2205" s="58" t="s">
        <v>3304</v>
      </c>
    </row>
    <row r="2206" spans="1:32">
      <c r="A2206" s="58" t="s">
        <v>2915</v>
      </c>
      <c r="B2206" s="58" t="s">
        <v>2114</v>
      </c>
      <c r="D2206" s="58" t="s">
        <v>2916</v>
      </c>
      <c r="E2206" s="64">
        <v>41640</v>
      </c>
      <c r="F2206" s="64">
        <v>42004</v>
      </c>
      <c r="G2206" s="58" t="s">
        <v>1903</v>
      </c>
      <c r="H2206" s="58">
        <v>0</v>
      </c>
      <c r="I2206" s="58">
        <v>0</v>
      </c>
      <c r="J2206" s="58">
        <v>0</v>
      </c>
      <c r="K2206" s="58">
        <v>0</v>
      </c>
      <c r="L2206" s="58">
        <v>0</v>
      </c>
      <c r="M2206" s="58">
        <v>0</v>
      </c>
      <c r="N2206" s="58">
        <v>1</v>
      </c>
      <c r="O2206" s="58">
        <v>1</v>
      </c>
      <c r="P2206" s="58">
        <v>1</v>
      </c>
      <c r="Q2206" s="58">
        <v>1</v>
      </c>
      <c r="R2206" s="58">
        <v>1</v>
      </c>
      <c r="S2206" s="58">
        <v>1</v>
      </c>
      <c r="T2206" s="58">
        <v>1</v>
      </c>
      <c r="U2206" s="58">
        <v>1</v>
      </c>
      <c r="V2206" s="58">
        <v>1</v>
      </c>
      <c r="W2206" s="58">
        <v>1</v>
      </c>
      <c r="X2206" s="58">
        <v>1</v>
      </c>
      <c r="Y2206" s="58">
        <v>1</v>
      </c>
      <c r="Z2206" s="58">
        <v>1</v>
      </c>
      <c r="AA2206" s="58">
        <v>1</v>
      </c>
      <c r="AB2206" s="58">
        <v>1</v>
      </c>
      <c r="AC2206" s="58">
        <v>1</v>
      </c>
      <c r="AD2206" s="58">
        <v>1</v>
      </c>
      <c r="AE2206" s="58">
        <v>1</v>
      </c>
      <c r="AF2206" s="58" t="s">
        <v>3304</v>
      </c>
    </row>
    <row r="2207" spans="1:32">
      <c r="A2207" s="58" t="s">
        <v>2915</v>
      </c>
      <c r="B2207" s="58" t="s">
        <v>2114</v>
      </c>
      <c r="D2207" s="58" t="s">
        <v>1904</v>
      </c>
      <c r="E2207" s="64">
        <v>41640</v>
      </c>
      <c r="F2207" s="64">
        <v>42004</v>
      </c>
      <c r="G2207" s="58" t="s">
        <v>1898</v>
      </c>
      <c r="H2207" s="58">
        <v>1</v>
      </c>
      <c r="I2207" s="58"/>
      <c r="J2207" s="58"/>
      <c r="K2207" s="58"/>
      <c r="L2207" s="58"/>
      <c r="M2207" s="58"/>
      <c r="N2207" s="58"/>
      <c r="O2207" s="58"/>
      <c r="P2207" s="58"/>
      <c r="Q2207" s="58"/>
      <c r="R2207" s="58"/>
      <c r="S2207" s="58"/>
      <c r="T2207" s="58"/>
      <c r="U2207" s="58"/>
      <c r="V2207" s="58"/>
      <c r="W2207" s="58"/>
      <c r="X2207" s="58"/>
      <c r="Y2207" s="58"/>
      <c r="Z2207" s="58"/>
      <c r="AA2207" s="58"/>
      <c r="AB2207" s="58"/>
      <c r="AC2207" s="58"/>
      <c r="AD2207" s="58"/>
      <c r="AE2207" s="58"/>
      <c r="AF2207" s="58" t="s">
        <v>3304</v>
      </c>
    </row>
    <row r="2208" spans="1:32">
      <c r="A2208" s="58" t="s">
        <v>2917</v>
      </c>
      <c r="B2208" s="58" t="s">
        <v>2114</v>
      </c>
      <c r="D2208" s="58" t="s">
        <v>2900</v>
      </c>
      <c r="E2208" s="64">
        <v>41640</v>
      </c>
      <c r="F2208" s="64">
        <v>42004</v>
      </c>
      <c r="G2208" s="58" t="s">
        <v>1903</v>
      </c>
      <c r="H2208" s="58">
        <v>1</v>
      </c>
      <c r="I2208" s="58">
        <v>0</v>
      </c>
      <c r="J2208" s="58">
        <v>0</v>
      </c>
      <c r="K2208" s="58">
        <v>0</v>
      </c>
      <c r="L2208" s="58">
        <v>0</v>
      </c>
      <c r="M2208" s="58">
        <v>0</v>
      </c>
      <c r="N2208" s="58">
        <v>1</v>
      </c>
      <c r="O2208" s="58">
        <v>1</v>
      </c>
      <c r="P2208" s="58">
        <v>1</v>
      </c>
      <c r="Q2208" s="58">
        <v>1</v>
      </c>
      <c r="R2208" s="58">
        <v>1</v>
      </c>
      <c r="S2208" s="58">
        <v>1</v>
      </c>
      <c r="T2208" s="58">
        <v>1</v>
      </c>
      <c r="U2208" s="58">
        <v>1</v>
      </c>
      <c r="V2208" s="58">
        <v>1</v>
      </c>
      <c r="W2208" s="58">
        <v>1</v>
      </c>
      <c r="X2208" s="58">
        <v>1</v>
      </c>
      <c r="Y2208" s="58">
        <v>1</v>
      </c>
      <c r="Z2208" s="58">
        <v>1</v>
      </c>
      <c r="AA2208" s="58">
        <v>1</v>
      </c>
      <c r="AB2208" s="58">
        <v>1</v>
      </c>
      <c r="AC2208" s="58">
        <v>1</v>
      </c>
      <c r="AD2208" s="58">
        <v>1</v>
      </c>
      <c r="AE2208" s="58">
        <v>1</v>
      </c>
      <c r="AF2208" s="58" t="s">
        <v>3304</v>
      </c>
    </row>
    <row r="2209" spans="1:32">
      <c r="A2209" s="58" t="s">
        <v>2918</v>
      </c>
      <c r="B2209" s="58" t="s">
        <v>2114</v>
      </c>
      <c r="D2209" s="58" t="s">
        <v>1897</v>
      </c>
      <c r="E2209" s="64">
        <v>41640</v>
      </c>
      <c r="F2209" s="64">
        <v>42004</v>
      </c>
      <c r="G2209" s="58" t="s">
        <v>1898</v>
      </c>
      <c r="H2209" s="58">
        <v>1</v>
      </c>
      <c r="I2209" s="58"/>
      <c r="J2209" s="58"/>
      <c r="K2209" s="58"/>
      <c r="L2209" s="58"/>
      <c r="M2209" s="58"/>
      <c r="N2209" s="58"/>
      <c r="O2209" s="58"/>
      <c r="P2209" s="58"/>
      <c r="Q2209" s="58"/>
      <c r="R2209" s="58"/>
      <c r="S2209" s="58"/>
      <c r="T2209" s="58"/>
      <c r="U2209" s="58"/>
      <c r="V2209" s="58"/>
      <c r="W2209" s="58"/>
      <c r="X2209" s="58"/>
      <c r="Y2209" s="58"/>
      <c r="Z2209" s="58"/>
      <c r="AA2209" s="58"/>
      <c r="AB2209" s="58"/>
      <c r="AC2209" s="58"/>
      <c r="AD2209" s="58"/>
      <c r="AE2209" s="58"/>
      <c r="AF2209" s="58" t="s">
        <v>3304</v>
      </c>
    </row>
    <row r="2210" spans="1:32">
      <c r="A2210" s="58" t="s">
        <v>2919</v>
      </c>
      <c r="B2210" s="58" t="s">
        <v>1896</v>
      </c>
      <c r="D2210" s="58" t="s">
        <v>1897</v>
      </c>
      <c r="E2210" s="64">
        <v>41640</v>
      </c>
      <c r="F2210" s="64">
        <v>42004</v>
      </c>
      <c r="G2210" s="58" t="s">
        <v>1898</v>
      </c>
      <c r="H2210" s="58">
        <v>1</v>
      </c>
      <c r="I2210" s="58"/>
      <c r="J2210" s="58"/>
      <c r="K2210" s="58"/>
      <c r="L2210" s="58"/>
      <c r="M2210" s="58"/>
      <c r="N2210" s="58"/>
      <c r="O2210" s="58"/>
      <c r="P2210" s="58"/>
      <c r="Q2210" s="58"/>
      <c r="R2210" s="58"/>
      <c r="S2210" s="58"/>
      <c r="T2210" s="58"/>
      <c r="U2210" s="58"/>
      <c r="V2210" s="58"/>
      <c r="W2210" s="58"/>
      <c r="X2210" s="58"/>
      <c r="Y2210" s="58"/>
      <c r="Z2210" s="58"/>
      <c r="AA2210" s="58"/>
      <c r="AB2210" s="58"/>
      <c r="AC2210" s="58"/>
      <c r="AD2210" s="58"/>
      <c r="AE2210" s="58"/>
      <c r="AF2210" s="58" t="s">
        <v>3304</v>
      </c>
    </row>
    <row r="2211" spans="1:32">
      <c r="A2211" s="58" t="s">
        <v>2920</v>
      </c>
      <c r="B2211" s="58" t="s">
        <v>1896</v>
      </c>
      <c r="C2211" s="58" t="s">
        <v>1900</v>
      </c>
      <c r="D2211" s="58" t="s">
        <v>1897</v>
      </c>
      <c r="E2211" s="64">
        <v>41640</v>
      </c>
      <c r="F2211" s="64">
        <v>42004</v>
      </c>
      <c r="G2211" s="58" t="s">
        <v>1898</v>
      </c>
      <c r="H2211" s="58">
        <v>0</v>
      </c>
      <c r="I2211" s="58"/>
      <c r="J2211" s="58"/>
      <c r="K2211" s="58"/>
      <c r="L2211" s="58"/>
      <c r="M2211" s="58"/>
      <c r="N2211" s="58"/>
      <c r="O2211" s="58"/>
      <c r="P2211" s="58"/>
      <c r="Q2211" s="58"/>
      <c r="R2211" s="58"/>
      <c r="S2211" s="58"/>
      <c r="T2211" s="58"/>
      <c r="U2211" s="58"/>
      <c r="V2211" s="58"/>
      <c r="W2211" s="58"/>
      <c r="X2211" s="58"/>
      <c r="Y2211" s="58"/>
      <c r="Z2211" s="58"/>
      <c r="AA2211" s="58"/>
      <c r="AB2211" s="58"/>
      <c r="AC2211" s="58"/>
      <c r="AD2211" s="58"/>
      <c r="AE2211" s="58"/>
      <c r="AF2211" s="58" t="s">
        <v>3304</v>
      </c>
    </row>
    <row r="2212" spans="1:32">
      <c r="A2212" s="58" t="s">
        <v>2921</v>
      </c>
      <c r="B2212" s="58" t="s">
        <v>1910</v>
      </c>
      <c r="C2212" s="58" t="s">
        <v>1914</v>
      </c>
      <c r="D2212" s="58" t="s">
        <v>1897</v>
      </c>
      <c r="E2212" s="64">
        <v>41640</v>
      </c>
      <c r="F2212" s="64">
        <v>42004</v>
      </c>
      <c r="G2212" s="58" t="s">
        <v>1898</v>
      </c>
      <c r="H2212" s="58">
        <v>22</v>
      </c>
      <c r="I2212" s="58"/>
      <c r="J2212" s="58"/>
      <c r="K2212" s="58"/>
      <c r="L2212" s="58"/>
      <c r="M2212" s="58"/>
      <c r="N2212" s="58"/>
      <c r="O2212" s="58"/>
      <c r="P2212" s="58"/>
      <c r="Q2212" s="58"/>
      <c r="R2212" s="58"/>
      <c r="S2212" s="58"/>
      <c r="T2212" s="58"/>
      <c r="U2212" s="58"/>
      <c r="V2212" s="58"/>
      <c r="W2212" s="58"/>
      <c r="X2212" s="58"/>
      <c r="Y2212" s="58"/>
      <c r="Z2212" s="58"/>
      <c r="AA2212" s="58"/>
      <c r="AB2212" s="58"/>
      <c r="AC2212" s="58"/>
      <c r="AD2212" s="58"/>
      <c r="AE2212" s="58"/>
      <c r="AF2212" s="58" t="s">
        <v>3304</v>
      </c>
    </row>
    <row r="2213" spans="1:32">
      <c r="A2213" s="58" t="s">
        <v>2922</v>
      </c>
      <c r="B2213" s="58" t="s">
        <v>1910</v>
      </c>
      <c r="C2213" s="58" t="s">
        <v>1914</v>
      </c>
      <c r="D2213" s="58" t="s">
        <v>1897</v>
      </c>
      <c r="E2213" s="64">
        <v>41640</v>
      </c>
      <c r="F2213" s="64">
        <v>42004</v>
      </c>
      <c r="G2213" s="58" t="s">
        <v>1898</v>
      </c>
      <c r="H2213" s="58">
        <v>60</v>
      </c>
      <c r="I2213" s="58"/>
      <c r="J2213" s="58"/>
      <c r="K2213" s="58"/>
      <c r="L2213" s="58"/>
      <c r="M2213" s="58"/>
      <c r="N2213" s="58"/>
      <c r="O2213" s="58"/>
      <c r="P2213" s="58"/>
      <c r="Q2213" s="58"/>
      <c r="R2213" s="58"/>
      <c r="S2213" s="58"/>
      <c r="T2213" s="58"/>
      <c r="U2213" s="58"/>
      <c r="V2213" s="58"/>
      <c r="W2213" s="58"/>
      <c r="X2213" s="58"/>
      <c r="Y2213" s="58"/>
      <c r="Z2213" s="58"/>
      <c r="AA2213" s="58"/>
      <c r="AB2213" s="58"/>
      <c r="AC2213" s="58"/>
      <c r="AD2213" s="58"/>
      <c r="AE2213" s="58"/>
      <c r="AF2213" s="58" t="s">
        <v>3304</v>
      </c>
    </row>
    <row r="2214" spans="1:32">
      <c r="A2214" s="58" t="s">
        <v>2923</v>
      </c>
      <c r="B2214" s="58" t="s">
        <v>1910</v>
      </c>
      <c r="C2214" s="58" t="s">
        <v>1914</v>
      </c>
      <c r="D2214" s="58" t="s">
        <v>1897</v>
      </c>
      <c r="E2214" s="64">
        <v>41640</v>
      </c>
      <c r="F2214" s="64">
        <v>42004</v>
      </c>
      <c r="G2214" s="58" t="s">
        <v>1898</v>
      </c>
      <c r="H2214" s="58">
        <v>60</v>
      </c>
      <c r="I2214" s="58"/>
      <c r="J2214" s="58"/>
      <c r="K2214" s="58"/>
      <c r="L2214" s="58"/>
      <c r="M2214" s="58"/>
      <c r="N2214" s="58"/>
      <c r="O2214" s="58"/>
      <c r="P2214" s="58"/>
      <c r="Q2214" s="58"/>
      <c r="R2214" s="58"/>
      <c r="S2214" s="58"/>
      <c r="T2214" s="58"/>
      <c r="U2214" s="58"/>
      <c r="V2214" s="58"/>
      <c r="W2214" s="58"/>
      <c r="X2214" s="58"/>
      <c r="Y2214" s="58"/>
      <c r="Z2214" s="58"/>
      <c r="AA2214" s="58"/>
      <c r="AB2214" s="58"/>
      <c r="AC2214" s="58"/>
      <c r="AD2214" s="58"/>
      <c r="AE2214" s="58"/>
      <c r="AF2214" s="58" t="s">
        <v>3304</v>
      </c>
    </row>
    <row r="2215" spans="1:32">
      <c r="A2215" s="58" t="s">
        <v>2924</v>
      </c>
      <c r="B2215" s="58" t="s">
        <v>6</v>
      </c>
      <c r="D2215" s="58" t="s">
        <v>1906</v>
      </c>
      <c r="E2215" s="64">
        <v>41640</v>
      </c>
      <c r="F2215" s="64">
        <v>42004</v>
      </c>
      <c r="G2215" s="58" t="s">
        <v>1903</v>
      </c>
      <c r="H2215" s="58">
        <v>0</v>
      </c>
      <c r="I2215" s="58">
        <v>0</v>
      </c>
      <c r="J2215" s="58">
        <v>0</v>
      </c>
      <c r="K2215" s="58">
        <v>0</v>
      </c>
      <c r="L2215" s="58">
        <v>0</v>
      </c>
      <c r="M2215" s="58">
        <v>0</v>
      </c>
      <c r="N2215" s="58">
        <v>0.13100000000000001</v>
      </c>
      <c r="O2215" s="58">
        <v>0.54200000000000004</v>
      </c>
      <c r="P2215" s="58">
        <v>0.54200000000000004</v>
      </c>
      <c r="Q2215" s="58">
        <v>0.24099999999999999</v>
      </c>
      <c r="R2215" s="58">
        <v>0.24099999999999999</v>
      </c>
      <c r="S2215" s="58">
        <v>0.34499999999999997</v>
      </c>
      <c r="T2215" s="58">
        <v>0.54200000000000004</v>
      </c>
      <c r="U2215" s="58">
        <v>0.54200000000000004</v>
      </c>
      <c r="V2215" s="58">
        <v>0.34499999999999997</v>
      </c>
      <c r="W2215" s="58">
        <v>0.24099999999999999</v>
      </c>
      <c r="X2215" s="58">
        <v>0.34499999999999997</v>
      </c>
      <c r="Y2215" s="58">
        <v>0.44500000000000001</v>
      </c>
      <c r="Z2215" s="58">
        <v>0.54200000000000004</v>
      </c>
      <c r="AA2215" s="58">
        <v>0.63700000000000001</v>
      </c>
      <c r="AB2215" s="58">
        <v>0.73</v>
      </c>
      <c r="AC2215" s="58">
        <v>0.44500000000000001</v>
      </c>
      <c r="AD2215" s="58">
        <v>0.24099999999999999</v>
      </c>
      <c r="AE2215" s="58">
        <v>0.24099999999999999</v>
      </c>
      <c r="AF2215" s="58" t="s">
        <v>3304</v>
      </c>
    </row>
    <row r="2216" spans="1:32">
      <c r="A2216" s="58" t="s">
        <v>2924</v>
      </c>
      <c r="B2216" s="58" t="s">
        <v>6</v>
      </c>
      <c r="D2216" s="58" t="s">
        <v>1904</v>
      </c>
      <c r="E2216" s="64">
        <v>41640</v>
      </c>
      <c r="F2216" s="64">
        <v>42004</v>
      </c>
      <c r="G2216" s="58" t="s">
        <v>1898</v>
      </c>
      <c r="H2216" s="58">
        <v>0</v>
      </c>
      <c r="I2216" s="58"/>
      <c r="J2216" s="58"/>
      <c r="K2216" s="58"/>
      <c r="L2216" s="58"/>
      <c r="M2216" s="58"/>
      <c r="N2216" s="58"/>
      <c r="O2216" s="58"/>
      <c r="P2216" s="58"/>
      <c r="Q2216" s="58"/>
      <c r="R2216" s="58"/>
      <c r="S2216" s="58"/>
      <c r="T2216" s="58"/>
      <c r="U2216" s="58"/>
      <c r="V2216" s="58"/>
      <c r="W2216" s="58"/>
      <c r="X2216" s="58"/>
      <c r="Y2216" s="58"/>
      <c r="Z2216" s="58"/>
      <c r="AA2216" s="58"/>
      <c r="AB2216" s="58"/>
      <c r="AC2216" s="58"/>
      <c r="AD2216" s="58"/>
      <c r="AE2216" s="58"/>
      <c r="AF2216" s="58" t="s">
        <v>3304</v>
      </c>
    </row>
    <row r="2217" spans="1:32">
      <c r="A2217" s="58" t="s">
        <v>2924</v>
      </c>
      <c r="B2217" s="58" t="s">
        <v>6</v>
      </c>
      <c r="D2217" s="58" t="s">
        <v>1905</v>
      </c>
      <c r="E2217" s="64">
        <v>41640</v>
      </c>
      <c r="F2217" s="64">
        <v>42004</v>
      </c>
      <c r="G2217" s="58" t="s">
        <v>1898</v>
      </c>
      <c r="H2217" s="58">
        <v>1</v>
      </c>
      <c r="I2217" s="58"/>
      <c r="J2217" s="58"/>
      <c r="K2217" s="58"/>
      <c r="L2217" s="58"/>
      <c r="M2217" s="58"/>
      <c r="N2217" s="58"/>
      <c r="O2217" s="58"/>
      <c r="P2217" s="58"/>
      <c r="Q2217" s="58"/>
      <c r="R2217" s="58"/>
      <c r="S2217" s="58"/>
      <c r="T2217" s="58"/>
      <c r="U2217" s="58"/>
      <c r="V2217" s="58"/>
      <c r="W2217" s="58"/>
      <c r="X2217" s="58"/>
      <c r="Y2217" s="58"/>
      <c r="Z2217" s="58"/>
      <c r="AA2217" s="58"/>
      <c r="AB2217" s="58"/>
      <c r="AC2217" s="58"/>
      <c r="AD2217" s="58"/>
      <c r="AE2217" s="58"/>
      <c r="AF2217" s="58" t="s">
        <v>3304</v>
      </c>
    </row>
    <row r="2218" spans="1:32">
      <c r="A2218" s="58" t="s">
        <v>2924</v>
      </c>
      <c r="B2218" s="58" t="s">
        <v>6</v>
      </c>
      <c r="D2218" s="58" t="s">
        <v>1908</v>
      </c>
      <c r="E2218" s="64">
        <v>41640</v>
      </c>
      <c r="F2218" s="64">
        <v>42004</v>
      </c>
      <c r="G2218" s="58" t="s">
        <v>1903</v>
      </c>
      <c r="H2218" s="58">
        <v>0</v>
      </c>
      <c r="I2218" s="58">
        <v>0</v>
      </c>
      <c r="J2218" s="58">
        <v>0</v>
      </c>
      <c r="K2218" s="58">
        <v>0</v>
      </c>
      <c r="L2218" s="58">
        <v>0</v>
      </c>
      <c r="M2218" s="58">
        <v>0</v>
      </c>
      <c r="N2218" s="58">
        <v>0.13100000000000001</v>
      </c>
      <c r="O2218" s="58">
        <v>0.54200000000000004</v>
      </c>
      <c r="P2218" s="58">
        <v>0.54200000000000004</v>
      </c>
      <c r="Q2218" s="58">
        <v>0.44500000000000001</v>
      </c>
      <c r="R2218" s="58">
        <v>0.24099999999999999</v>
      </c>
      <c r="S2218" s="58">
        <v>0.44500000000000001</v>
      </c>
      <c r="T2218" s="58">
        <v>0.54200000000000004</v>
      </c>
      <c r="U2218" s="58">
        <v>0.54200000000000004</v>
      </c>
      <c r="V2218" s="58">
        <v>0.44500000000000001</v>
      </c>
      <c r="W2218" s="58">
        <v>0.34499999999999997</v>
      </c>
      <c r="X2218" s="58">
        <v>0.34499999999999997</v>
      </c>
      <c r="Y2218" s="58">
        <v>0.34499999999999997</v>
      </c>
      <c r="Z2218" s="58">
        <v>0.73</v>
      </c>
      <c r="AA2218" s="58">
        <v>0.91100000000000003</v>
      </c>
      <c r="AB2218" s="58">
        <v>0.73</v>
      </c>
      <c r="AC2218" s="58">
        <v>0.63700000000000001</v>
      </c>
      <c r="AD2218" s="58">
        <v>0.54200000000000004</v>
      </c>
      <c r="AE2218" s="58">
        <v>0.34499999999999997</v>
      </c>
      <c r="AF2218" s="58" t="s">
        <v>3304</v>
      </c>
    </row>
    <row r="2219" spans="1:32">
      <c r="A2219" s="58" t="s">
        <v>2924</v>
      </c>
      <c r="B2219" s="58" t="s">
        <v>6</v>
      </c>
      <c r="D2219" s="58" t="s">
        <v>1966</v>
      </c>
      <c r="E2219" s="64">
        <v>41640</v>
      </c>
      <c r="F2219" s="64">
        <v>42004</v>
      </c>
      <c r="G2219" s="58" t="s">
        <v>1903</v>
      </c>
      <c r="H2219" s="58">
        <v>0</v>
      </c>
      <c r="I2219" s="58">
        <v>0</v>
      </c>
      <c r="J2219" s="58">
        <v>0</v>
      </c>
      <c r="K2219" s="58">
        <v>0</v>
      </c>
      <c r="L2219" s="58">
        <v>0</v>
      </c>
      <c r="M2219" s="58">
        <v>0</v>
      </c>
      <c r="N2219" s="58">
        <v>0.13100000000000001</v>
      </c>
      <c r="O2219" s="58">
        <v>0.44500000000000001</v>
      </c>
      <c r="P2219" s="58">
        <v>0.44500000000000001</v>
      </c>
      <c r="Q2219" s="58">
        <v>0.44500000000000001</v>
      </c>
      <c r="R2219" s="58">
        <v>0.24099999999999999</v>
      </c>
      <c r="S2219" s="58">
        <v>0.54200000000000004</v>
      </c>
      <c r="T2219" s="58">
        <v>0.82099999999999995</v>
      </c>
      <c r="U2219" s="58">
        <v>0.73</v>
      </c>
      <c r="V2219" s="58">
        <v>0.44500000000000001</v>
      </c>
      <c r="W2219" s="58">
        <v>0.24099999999999999</v>
      </c>
      <c r="X2219" s="58">
        <v>0.34499999999999997</v>
      </c>
      <c r="Y2219" s="58">
        <v>0.54200000000000004</v>
      </c>
      <c r="Z2219" s="58">
        <v>0.82099999999999995</v>
      </c>
      <c r="AA2219" s="58">
        <v>0.82099999999999995</v>
      </c>
      <c r="AB2219" s="58">
        <v>0.82099999999999995</v>
      </c>
      <c r="AC2219" s="58">
        <v>0.54200000000000004</v>
      </c>
      <c r="AD2219" s="58">
        <v>0.34499999999999997</v>
      </c>
      <c r="AE2219" s="58">
        <v>0.24099999999999999</v>
      </c>
      <c r="AF2219" s="58" t="s">
        <v>3304</v>
      </c>
    </row>
    <row r="2220" spans="1:32">
      <c r="A2220" s="58" t="s">
        <v>2925</v>
      </c>
      <c r="B2220" s="58" t="s">
        <v>2</v>
      </c>
      <c r="D2220" s="58" t="s">
        <v>1906</v>
      </c>
      <c r="E2220" s="64">
        <v>41640</v>
      </c>
      <c r="F2220" s="64">
        <v>42004</v>
      </c>
      <c r="G2220" s="58" t="s">
        <v>1903</v>
      </c>
      <c r="H2220" s="58">
        <v>0.2</v>
      </c>
      <c r="I2220" s="58">
        <v>0.15</v>
      </c>
      <c r="J2220" s="58">
        <v>0.15</v>
      </c>
      <c r="K2220" s="58">
        <v>0.15</v>
      </c>
      <c r="L2220" s="58">
        <v>0.15</v>
      </c>
      <c r="M2220" s="58">
        <v>0.15</v>
      </c>
      <c r="N2220" s="58">
        <v>0.156</v>
      </c>
      <c r="O2220" s="58">
        <v>0.156</v>
      </c>
      <c r="P2220" s="58">
        <v>0.312</v>
      </c>
      <c r="Q2220" s="58">
        <v>0.312</v>
      </c>
      <c r="R2220" s="58">
        <v>0.41599999999999998</v>
      </c>
      <c r="S2220" s="58">
        <v>0.41599999999999998</v>
      </c>
      <c r="T2220" s="58">
        <v>0.41599999999999998</v>
      </c>
      <c r="U2220" s="58">
        <v>0.41599999999999998</v>
      </c>
      <c r="V2220" s="58">
        <v>0.41599999999999998</v>
      </c>
      <c r="W2220" s="58">
        <v>0.41599999999999998</v>
      </c>
      <c r="X2220" s="58">
        <v>0.41599999999999998</v>
      </c>
      <c r="Y2220" s="58">
        <v>0.46800000000000003</v>
      </c>
      <c r="Z2220" s="58">
        <v>0.46800000000000003</v>
      </c>
      <c r="AA2220" s="58">
        <v>0.46800000000000003</v>
      </c>
      <c r="AB2220" s="58">
        <v>0.46800000000000003</v>
      </c>
      <c r="AC2220" s="58">
        <v>0.46800000000000003</v>
      </c>
      <c r="AD2220" s="58">
        <v>0.26</v>
      </c>
      <c r="AE2220" s="58">
        <v>0.156</v>
      </c>
      <c r="AF2220" s="58" t="s">
        <v>3304</v>
      </c>
    </row>
    <row r="2221" spans="1:32">
      <c r="A2221" s="58" t="s">
        <v>2925</v>
      </c>
      <c r="B2221" s="58" t="s">
        <v>2</v>
      </c>
      <c r="D2221" s="58" t="s">
        <v>1904</v>
      </c>
      <c r="E2221" s="64">
        <v>41640</v>
      </c>
      <c r="F2221" s="64">
        <v>42004</v>
      </c>
      <c r="G2221" s="58" t="s">
        <v>1898</v>
      </c>
      <c r="H2221" s="58">
        <v>0</v>
      </c>
      <c r="I2221" s="58"/>
      <c r="J2221" s="58"/>
      <c r="K2221" s="58"/>
      <c r="L2221" s="58"/>
      <c r="M2221" s="58"/>
      <c r="N2221" s="58"/>
      <c r="O2221" s="58"/>
      <c r="P2221" s="58"/>
      <c r="Q2221" s="58"/>
      <c r="R2221" s="58"/>
      <c r="S2221" s="58"/>
      <c r="T2221" s="58"/>
      <c r="U2221" s="58"/>
      <c r="V2221" s="58"/>
      <c r="W2221" s="58"/>
      <c r="X2221" s="58"/>
      <c r="Y2221" s="58"/>
      <c r="Z2221" s="58"/>
      <c r="AA2221" s="58"/>
      <c r="AB2221" s="58"/>
      <c r="AC2221" s="58"/>
      <c r="AD2221" s="58"/>
      <c r="AE2221" s="58"/>
      <c r="AF2221" s="58" t="s">
        <v>3304</v>
      </c>
    </row>
    <row r="2222" spans="1:32">
      <c r="A2222" s="58" t="s">
        <v>2925</v>
      </c>
      <c r="B2222" s="58" t="s">
        <v>2</v>
      </c>
      <c r="D2222" s="58" t="s">
        <v>1905</v>
      </c>
      <c r="E2222" s="64">
        <v>41640</v>
      </c>
      <c r="F2222" s="64">
        <v>42004</v>
      </c>
      <c r="G2222" s="58" t="s">
        <v>1898</v>
      </c>
      <c r="H2222" s="58">
        <v>1</v>
      </c>
      <c r="I2222" s="58"/>
      <c r="J2222" s="58"/>
      <c r="K2222" s="58"/>
      <c r="L2222" s="58"/>
      <c r="M2222" s="58"/>
      <c r="N2222" s="58"/>
      <c r="O2222" s="58"/>
      <c r="P2222" s="58"/>
      <c r="Q2222" s="58"/>
      <c r="R2222" s="58"/>
      <c r="S2222" s="58"/>
      <c r="T2222" s="58"/>
      <c r="U2222" s="58"/>
      <c r="V2222" s="58"/>
      <c r="W2222" s="58"/>
      <c r="X2222" s="58"/>
      <c r="Y2222" s="58"/>
      <c r="Z2222" s="58"/>
      <c r="AA2222" s="58"/>
      <c r="AB2222" s="58"/>
      <c r="AC2222" s="58"/>
      <c r="AD2222" s="58"/>
      <c r="AE2222" s="58"/>
      <c r="AF2222" s="58" t="s">
        <v>3304</v>
      </c>
    </row>
    <row r="2223" spans="1:32">
      <c r="A2223" s="58" t="s">
        <v>2925</v>
      </c>
      <c r="B2223" s="58" t="s">
        <v>2</v>
      </c>
      <c r="D2223" s="58" t="s">
        <v>2879</v>
      </c>
      <c r="E2223" s="64">
        <v>41640</v>
      </c>
      <c r="F2223" s="64">
        <v>42004</v>
      </c>
      <c r="G2223" s="58" t="s">
        <v>1903</v>
      </c>
      <c r="H2223" s="58">
        <v>0.2</v>
      </c>
      <c r="I2223" s="58">
        <v>0.15</v>
      </c>
      <c r="J2223" s="58">
        <v>0.15</v>
      </c>
      <c r="K2223" s="58">
        <v>0.15</v>
      </c>
      <c r="L2223" s="58">
        <v>0.15</v>
      </c>
      <c r="M2223" s="58">
        <v>0.15</v>
      </c>
      <c r="N2223" s="58">
        <v>0.156</v>
      </c>
      <c r="O2223" s="58">
        <v>0.156</v>
      </c>
      <c r="P2223" s="58">
        <v>0.26</v>
      </c>
      <c r="Q2223" s="58">
        <v>0.26</v>
      </c>
      <c r="R2223" s="58">
        <v>0.36399999999999999</v>
      </c>
      <c r="S2223" s="58">
        <v>0.36399999999999999</v>
      </c>
      <c r="T2223" s="58">
        <v>0.36399999999999999</v>
      </c>
      <c r="U2223" s="58">
        <v>0.36399999999999999</v>
      </c>
      <c r="V2223" s="58">
        <v>0.36399999999999999</v>
      </c>
      <c r="W2223" s="58">
        <v>0.36399999999999999</v>
      </c>
      <c r="X2223" s="58">
        <v>0.312</v>
      </c>
      <c r="Y2223" s="58">
        <v>0.312</v>
      </c>
      <c r="Z2223" s="58">
        <v>0.312</v>
      </c>
      <c r="AA2223" s="58">
        <v>0.312</v>
      </c>
      <c r="AB2223" s="58">
        <v>0.312</v>
      </c>
      <c r="AC2223" s="58">
        <v>0.312</v>
      </c>
      <c r="AD2223" s="58">
        <v>0.26</v>
      </c>
      <c r="AE2223" s="58">
        <v>0.156</v>
      </c>
      <c r="AF2223" s="58" t="s">
        <v>3304</v>
      </c>
    </row>
    <row r="2224" spans="1:32">
      <c r="A2224" s="58" t="s">
        <v>2926</v>
      </c>
      <c r="B2224" s="58" t="s">
        <v>1896</v>
      </c>
      <c r="D2224" s="58" t="s">
        <v>1897</v>
      </c>
      <c r="E2224" s="64">
        <v>41640</v>
      </c>
      <c r="F2224" s="64">
        <v>42004</v>
      </c>
      <c r="G2224" s="58" t="s">
        <v>1898</v>
      </c>
      <c r="H2224" s="58">
        <v>0</v>
      </c>
      <c r="I2224" s="58"/>
      <c r="J2224" s="58"/>
      <c r="K2224" s="58"/>
      <c r="L2224" s="58"/>
      <c r="M2224" s="58"/>
      <c r="N2224" s="58"/>
      <c r="O2224" s="58"/>
      <c r="P2224" s="58"/>
      <c r="Q2224" s="58"/>
      <c r="R2224" s="58"/>
      <c r="S2224" s="58"/>
      <c r="T2224" s="58"/>
      <c r="U2224" s="58"/>
      <c r="V2224" s="58"/>
      <c r="W2224" s="58"/>
      <c r="X2224" s="58"/>
      <c r="Y2224" s="58"/>
      <c r="Z2224" s="58"/>
      <c r="AA2224" s="58"/>
      <c r="AB2224" s="58"/>
      <c r="AC2224" s="58"/>
      <c r="AD2224" s="58"/>
      <c r="AE2224" s="58"/>
      <c r="AF2224" s="58" t="s">
        <v>3304</v>
      </c>
    </row>
    <row r="2225" spans="1:32">
      <c r="A2225" s="58" t="s">
        <v>2927</v>
      </c>
      <c r="B2225" s="58" t="s">
        <v>1899</v>
      </c>
      <c r="C2225" s="58" t="s">
        <v>1900</v>
      </c>
      <c r="D2225" s="58" t="s">
        <v>1897</v>
      </c>
      <c r="E2225" s="64">
        <v>41640</v>
      </c>
      <c r="F2225" s="64">
        <v>42004</v>
      </c>
      <c r="G2225" s="58" t="s">
        <v>1898</v>
      </c>
      <c r="H2225" s="58">
        <v>120</v>
      </c>
      <c r="I2225" s="58"/>
      <c r="J2225" s="58"/>
      <c r="K2225" s="58"/>
      <c r="L2225" s="58"/>
      <c r="M2225" s="58"/>
      <c r="N2225" s="58"/>
      <c r="O2225" s="58"/>
      <c r="P2225" s="58"/>
      <c r="Q2225" s="58"/>
      <c r="R2225" s="58"/>
      <c r="S2225" s="58"/>
      <c r="T2225" s="58"/>
      <c r="U2225" s="58"/>
      <c r="V2225" s="58"/>
      <c r="W2225" s="58"/>
      <c r="X2225" s="58"/>
      <c r="Y2225" s="58"/>
      <c r="Z2225" s="58"/>
      <c r="AA2225" s="58"/>
      <c r="AB2225" s="58"/>
      <c r="AC2225" s="58"/>
      <c r="AD2225" s="58"/>
      <c r="AE2225" s="58"/>
      <c r="AF2225" s="58" t="s">
        <v>3304</v>
      </c>
    </row>
    <row r="2226" spans="1:32">
      <c r="A2226" s="58" t="s">
        <v>2928</v>
      </c>
      <c r="B2226" s="58" t="s">
        <v>1896</v>
      </c>
      <c r="C2226" s="58" t="s">
        <v>1900</v>
      </c>
      <c r="D2226" s="58" t="s">
        <v>1897</v>
      </c>
      <c r="E2226" s="64">
        <v>41640</v>
      </c>
      <c r="F2226" s="64">
        <v>42004</v>
      </c>
      <c r="G2226" s="58" t="s">
        <v>1898</v>
      </c>
      <c r="H2226" s="58">
        <v>0.2</v>
      </c>
      <c r="I2226" s="58"/>
      <c r="J2226" s="58"/>
      <c r="K2226" s="58"/>
      <c r="L2226" s="58"/>
      <c r="M2226" s="58"/>
      <c r="N2226" s="58"/>
      <c r="O2226" s="58"/>
      <c r="P2226" s="58"/>
      <c r="Q2226" s="58"/>
      <c r="R2226" s="58"/>
      <c r="S2226" s="58"/>
      <c r="T2226" s="58"/>
      <c r="U2226" s="58"/>
      <c r="V2226" s="58"/>
      <c r="W2226" s="58"/>
      <c r="X2226" s="58"/>
      <c r="Y2226" s="58"/>
      <c r="Z2226" s="58"/>
      <c r="AA2226" s="58"/>
      <c r="AB2226" s="58"/>
      <c r="AC2226" s="58"/>
      <c r="AD2226" s="58"/>
      <c r="AE2226" s="58"/>
      <c r="AF2226" s="58" t="s">
        <v>3304</v>
      </c>
    </row>
    <row r="2227" spans="1:32">
      <c r="A2227" s="58" t="s">
        <v>2929</v>
      </c>
      <c r="B2227" s="58" t="s">
        <v>1896</v>
      </c>
      <c r="D2227" s="58" t="s">
        <v>1897</v>
      </c>
      <c r="E2227" s="64">
        <v>41640</v>
      </c>
      <c r="F2227" s="64">
        <v>42004</v>
      </c>
      <c r="G2227" s="58" t="s">
        <v>1898</v>
      </c>
      <c r="H2227" s="58">
        <v>0</v>
      </c>
      <c r="I2227" s="58"/>
      <c r="J2227" s="58"/>
      <c r="K2227" s="58"/>
      <c r="L2227" s="58"/>
      <c r="M2227" s="58"/>
      <c r="N2227" s="58"/>
      <c r="O2227" s="58"/>
      <c r="P2227" s="58"/>
      <c r="Q2227" s="58"/>
      <c r="R2227" s="58"/>
      <c r="S2227" s="58"/>
      <c r="T2227" s="58"/>
      <c r="U2227" s="58"/>
      <c r="V2227" s="58"/>
      <c r="W2227" s="58"/>
      <c r="X2227" s="58"/>
      <c r="Y2227" s="58"/>
      <c r="Z2227" s="58"/>
      <c r="AA2227" s="58"/>
      <c r="AB2227" s="58"/>
      <c r="AC2227" s="58"/>
      <c r="AD2227" s="58"/>
      <c r="AE2227" s="58"/>
      <c r="AF2227" s="58" t="s">
        <v>3304</v>
      </c>
    </row>
    <row r="2228" spans="1:32">
      <c r="A2228" s="58" t="s">
        <v>2930</v>
      </c>
      <c r="B2228" s="58" t="s">
        <v>1896</v>
      </c>
      <c r="D2228" s="58" t="s">
        <v>1897</v>
      </c>
      <c r="E2228" s="64">
        <v>41640</v>
      </c>
      <c r="F2228" s="64">
        <v>42004</v>
      </c>
      <c r="G2228" s="58" t="s">
        <v>1898</v>
      </c>
      <c r="H2228" s="58">
        <v>1</v>
      </c>
      <c r="I2228" s="58"/>
      <c r="J2228" s="58"/>
      <c r="K2228" s="58"/>
      <c r="L2228" s="58"/>
      <c r="M2228" s="58"/>
      <c r="N2228" s="58"/>
      <c r="O2228" s="58"/>
      <c r="P2228" s="58"/>
      <c r="Q2228" s="58"/>
      <c r="R2228" s="58"/>
      <c r="S2228" s="58"/>
      <c r="T2228" s="58"/>
      <c r="U2228" s="58"/>
      <c r="V2228" s="58"/>
      <c r="W2228" s="58"/>
      <c r="X2228" s="58"/>
      <c r="Y2228" s="58"/>
      <c r="Z2228" s="58"/>
      <c r="AA2228" s="58"/>
      <c r="AB2228" s="58"/>
      <c r="AC2228" s="58"/>
      <c r="AD2228" s="58"/>
      <c r="AE2228" s="58"/>
      <c r="AF2228" s="58" t="s">
        <v>3304</v>
      </c>
    </row>
    <row r="2229" spans="1:32">
      <c r="A2229" s="58" t="s">
        <v>2931</v>
      </c>
      <c r="B2229" s="58" t="s">
        <v>1901</v>
      </c>
      <c r="D2229" s="58" t="s">
        <v>2366</v>
      </c>
      <c r="E2229" s="64">
        <v>41640</v>
      </c>
      <c r="F2229" s="64">
        <v>42004</v>
      </c>
      <c r="G2229" s="58" t="s">
        <v>1903</v>
      </c>
      <c r="H2229" s="58">
        <v>0.03</v>
      </c>
      <c r="I2229" s="58">
        <v>0.02</v>
      </c>
      <c r="J2229" s="58">
        <v>0.03</v>
      </c>
      <c r="K2229" s="58">
        <v>0.02</v>
      </c>
      <c r="L2229" s="58">
        <v>0.05</v>
      </c>
      <c r="M2229" s="58">
        <v>0.12</v>
      </c>
      <c r="N2229" s="58">
        <v>0.13</v>
      </c>
      <c r="O2229" s="58">
        <v>0.15</v>
      </c>
      <c r="P2229" s="58">
        <v>0.18</v>
      </c>
      <c r="Q2229" s="58">
        <v>0.21</v>
      </c>
      <c r="R2229" s="58">
        <v>0.26</v>
      </c>
      <c r="S2229" s="58">
        <v>0.28999999999999998</v>
      </c>
      <c r="T2229" s="58">
        <v>0.27</v>
      </c>
      <c r="U2229" s="58">
        <v>0.25</v>
      </c>
      <c r="V2229" s="58">
        <v>0.23</v>
      </c>
      <c r="W2229" s="58">
        <v>0.23</v>
      </c>
      <c r="X2229" s="58">
        <v>0.26</v>
      </c>
      <c r="Y2229" s="58">
        <v>0.26</v>
      </c>
      <c r="Z2229" s="58">
        <v>0.24</v>
      </c>
      <c r="AA2229" s="58">
        <v>0.22</v>
      </c>
      <c r="AB2229" s="58">
        <v>0.2</v>
      </c>
      <c r="AC2229" s="58">
        <v>0.18</v>
      </c>
      <c r="AD2229" s="58">
        <v>0.09</v>
      </c>
      <c r="AE2229" s="58">
        <v>0.03</v>
      </c>
      <c r="AF2229" s="58" t="s">
        <v>3304</v>
      </c>
    </row>
    <row r="2230" spans="1:32">
      <c r="A2230" s="58" t="s">
        <v>2931</v>
      </c>
      <c r="B2230" s="58" t="s">
        <v>1901</v>
      </c>
      <c r="D2230" s="58" t="s">
        <v>1904</v>
      </c>
      <c r="E2230" s="64">
        <v>41640</v>
      </c>
      <c r="F2230" s="64">
        <v>42004</v>
      </c>
      <c r="G2230" s="58" t="s">
        <v>1898</v>
      </c>
      <c r="H2230" s="58">
        <v>0</v>
      </c>
      <c r="I2230" s="58"/>
      <c r="J2230" s="58"/>
      <c r="K2230" s="58"/>
      <c r="L2230" s="58"/>
      <c r="M2230" s="58"/>
      <c r="N2230" s="58"/>
      <c r="O2230" s="58"/>
      <c r="P2230" s="58"/>
      <c r="Q2230" s="58"/>
      <c r="R2230" s="58"/>
      <c r="S2230" s="58"/>
      <c r="T2230" s="58"/>
      <c r="U2230" s="58"/>
      <c r="V2230" s="58"/>
      <c r="W2230" s="58"/>
      <c r="X2230" s="58"/>
      <c r="Y2230" s="58"/>
      <c r="Z2230" s="58"/>
      <c r="AA2230" s="58"/>
      <c r="AB2230" s="58"/>
      <c r="AC2230" s="58"/>
      <c r="AD2230" s="58"/>
      <c r="AE2230" s="58"/>
      <c r="AF2230" s="58" t="s">
        <v>3304</v>
      </c>
    </row>
    <row r="2231" spans="1:32">
      <c r="A2231" s="58" t="s">
        <v>2931</v>
      </c>
      <c r="B2231" s="58" t="s">
        <v>1901</v>
      </c>
      <c r="D2231" s="58" t="s">
        <v>1905</v>
      </c>
      <c r="E2231" s="64">
        <v>41640</v>
      </c>
      <c r="F2231" s="64">
        <v>42004</v>
      </c>
      <c r="G2231" s="58" t="s">
        <v>1898</v>
      </c>
      <c r="H2231" s="58">
        <v>0.28999999999999998</v>
      </c>
      <c r="I2231" s="58"/>
      <c r="J2231" s="58"/>
      <c r="K2231" s="58"/>
      <c r="L2231" s="58"/>
      <c r="M2231" s="58"/>
      <c r="N2231" s="58"/>
      <c r="O2231" s="58"/>
      <c r="P2231" s="58"/>
      <c r="Q2231" s="58"/>
      <c r="R2231" s="58"/>
      <c r="S2231" s="58"/>
      <c r="T2231" s="58"/>
      <c r="U2231" s="58"/>
      <c r="V2231" s="58"/>
      <c r="W2231" s="58"/>
      <c r="X2231" s="58"/>
      <c r="Y2231" s="58"/>
      <c r="Z2231" s="58"/>
      <c r="AA2231" s="58"/>
      <c r="AB2231" s="58"/>
      <c r="AC2231" s="58"/>
      <c r="AD2231" s="58"/>
      <c r="AE2231" s="58"/>
      <c r="AF2231" s="58" t="s">
        <v>3304</v>
      </c>
    </row>
    <row r="2232" spans="1:32">
      <c r="A2232" s="58" t="s">
        <v>2932</v>
      </c>
      <c r="B2232" s="58" t="s">
        <v>0</v>
      </c>
      <c r="D2232" s="58" t="s">
        <v>1906</v>
      </c>
      <c r="E2232" s="64">
        <v>41640</v>
      </c>
      <c r="F2232" s="64">
        <v>42004</v>
      </c>
      <c r="G2232" s="58" t="s">
        <v>1903</v>
      </c>
      <c r="H2232" s="58">
        <v>0.2</v>
      </c>
      <c r="I2232" s="58">
        <v>0.15</v>
      </c>
      <c r="J2232" s="58">
        <v>0.15</v>
      </c>
      <c r="K2232" s="58">
        <v>0.15</v>
      </c>
      <c r="L2232" s="58">
        <v>0.15</v>
      </c>
      <c r="M2232" s="58">
        <v>0.15</v>
      </c>
      <c r="N2232" s="58">
        <v>0.3</v>
      </c>
      <c r="O2232" s="58">
        <v>0.3</v>
      </c>
      <c r="P2232" s="58">
        <v>0.6</v>
      </c>
      <c r="Q2232" s="58">
        <v>0.6</v>
      </c>
      <c r="R2232" s="58">
        <v>0.8</v>
      </c>
      <c r="S2232" s="58">
        <v>0.8</v>
      </c>
      <c r="T2232" s="58">
        <v>0.8</v>
      </c>
      <c r="U2232" s="58">
        <v>0.8</v>
      </c>
      <c r="V2232" s="58">
        <v>0.8</v>
      </c>
      <c r="W2232" s="58">
        <v>0.8</v>
      </c>
      <c r="X2232" s="58">
        <v>0.8</v>
      </c>
      <c r="Y2232" s="58">
        <v>0.9</v>
      </c>
      <c r="Z2232" s="58">
        <v>0.9</v>
      </c>
      <c r="AA2232" s="58">
        <v>0.9</v>
      </c>
      <c r="AB2232" s="58">
        <v>0.9</v>
      </c>
      <c r="AC2232" s="58">
        <v>0.9</v>
      </c>
      <c r="AD2232" s="58">
        <v>0.5</v>
      </c>
      <c r="AE2232" s="58">
        <v>0.3</v>
      </c>
      <c r="AF2232" s="58" t="s">
        <v>3304</v>
      </c>
    </row>
    <row r="2233" spans="1:32">
      <c r="A2233" s="58" t="s">
        <v>2932</v>
      </c>
      <c r="B2233" s="58" t="s">
        <v>0</v>
      </c>
      <c r="D2233" s="58" t="s">
        <v>1904</v>
      </c>
      <c r="E2233" s="64">
        <v>41640</v>
      </c>
      <c r="F2233" s="64">
        <v>42004</v>
      </c>
      <c r="G2233" s="58" t="s">
        <v>1898</v>
      </c>
      <c r="H2233" s="58">
        <v>0</v>
      </c>
      <c r="I2233" s="58"/>
      <c r="J2233" s="58"/>
      <c r="K2233" s="58"/>
      <c r="L2233" s="58"/>
      <c r="M2233" s="58"/>
      <c r="N2233" s="58"/>
      <c r="O2233" s="58"/>
      <c r="P2233" s="58"/>
      <c r="Q2233" s="58"/>
      <c r="R2233" s="58"/>
      <c r="S2233" s="58"/>
      <c r="T2233" s="58"/>
      <c r="U2233" s="58"/>
      <c r="V2233" s="58"/>
      <c r="W2233" s="58"/>
      <c r="X2233" s="58"/>
      <c r="Y2233" s="58"/>
      <c r="Z2233" s="58"/>
      <c r="AA2233" s="58"/>
      <c r="AB2233" s="58"/>
      <c r="AC2233" s="58"/>
      <c r="AD2233" s="58"/>
      <c r="AE2233" s="58"/>
      <c r="AF2233" s="58" t="s">
        <v>3304</v>
      </c>
    </row>
    <row r="2234" spans="1:32">
      <c r="A2234" s="58" t="s">
        <v>2932</v>
      </c>
      <c r="B2234" s="58" t="s">
        <v>0</v>
      </c>
      <c r="D2234" s="58" t="s">
        <v>1905</v>
      </c>
      <c r="E2234" s="64">
        <v>41640</v>
      </c>
      <c r="F2234" s="64">
        <v>42004</v>
      </c>
      <c r="G2234" s="58" t="s">
        <v>1898</v>
      </c>
      <c r="H2234" s="58">
        <v>1</v>
      </c>
      <c r="I2234" s="58"/>
      <c r="J2234" s="58"/>
      <c r="K2234" s="58"/>
      <c r="L2234" s="58"/>
      <c r="M2234" s="58"/>
      <c r="N2234" s="58"/>
      <c r="O2234" s="58"/>
      <c r="P2234" s="58"/>
      <c r="Q2234" s="58"/>
      <c r="R2234" s="58"/>
      <c r="S2234" s="58"/>
      <c r="T2234" s="58"/>
      <c r="U2234" s="58"/>
      <c r="V2234" s="58"/>
      <c r="W2234" s="58"/>
      <c r="X2234" s="58"/>
      <c r="Y2234" s="58"/>
      <c r="Z2234" s="58"/>
      <c r="AA2234" s="58"/>
      <c r="AB2234" s="58"/>
      <c r="AC2234" s="58"/>
      <c r="AD2234" s="58"/>
      <c r="AE2234" s="58"/>
      <c r="AF2234" s="58" t="s">
        <v>3304</v>
      </c>
    </row>
    <row r="2235" spans="1:32">
      <c r="A2235" s="58" t="s">
        <v>2932</v>
      </c>
      <c r="B2235" s="58" t="s">
        <v>0</v>
      </c>
      <c r="D2235" s="58" t="s">
        <v>2879</v>
      </c>
      <c r="E2235" s="64">
        <v>41640</v>
      </c>
      <c r="F2235" s="64">
        <v>42004</v>
      </c>
      <c r="G2235" s="58" t="s">
        <v>1903</v>
      </c>
      <c r="H2235" s="58">
        <v>0.2</v>
      </c>
      <c r="I2235" s="58">
        <v>0.15</v>
      </c>
      <c r="J2235" s="58">
        <v>0.15</v>
      </c>
      <c r="K2235" s="58">
        <v>0.15</v>
      </c>
      <c r="L2235" s="58">
        <v>0.15</v>
      </c>
      <c r="M2235" s="58">
        <v>0.15</v>
      </c>
      <c r="N2235" s="58">
        <v>0.3</v>
      </c>
      <c r="O2235" s="58">
        <v>0.3</v>
      </c>
      <c r="P2235" s="58">
        <v>0.5</v>
      </c>
      <c r="Q2235" s="58">
        <v>0.5</v>
      </c>
      <c r="R2235" s="58">
        <v>0.7</v>
      </c>
      <c r="S2235" s="58">
        <v>0.7</v>
      </c>
      <c r="T2235" s="58">
        <v>0.7</v>
      </c>
      <c r="U2235" s="58">
        <v>0.7</v>
      </c>
      <c r="V2235" s="58">
        <v>0.7</v>
      </c>
      <c r="W2235" s="58">
        <v>0.7</v>
      </c>
      <c r="X2235" s="58">
        <v>0.6</v>
      </c>
      <c r="Y2235" s="58">
        <v>0.6</v>
      </c>
      <c r="Z2235" s="58">
        <v>0.6</v>
      </c>
      <c r="AA2235" s="58">
        <v>0.6</v>
      </c>
      <c r="AB2235" s="58">
        <v>0.6</v>
      </c>
      <c r="AC2235" s="58">
        <v>0.6</v>
      </c>
      <c r="AD2235" s="58">
        <v>0.5</v>
      </c>
      <c r="AE2235" s="58">
        <v>0.3</v>
      </c>
      <c r="AF2235" s="58" t="s">
        <v>3304</v>
      </c>
    </row>
    <row r="2236" spans="1:32">
      <c r="A2236" s="58" t="s">
        <v>2933</v>
      </c>
      <c r="B2236" s="58" t="s">
        <v>0</v>
      </c>
      <c r="D2236" s="58" t="s">
        <v>1906</v>
      </c>
      <c r="E2236" s="64">
        <v>41640</v>
      </c>
      <c r="F2236" s="64">
        <v>42004</v>
      </c>
      <c r="G2236" s="58" t="s">
        <v>1903</v>
      </c>
      <c r="H2236" s="58">
        <v>0.2</v>
      </c>
      <c r="I2236" s="58">
        <v>0.15</v>
      </c>
      <c r="J2236" s="58">
        <v>0.15</v>
      </c>
      <c r="K2236" s="58">
        <v>0.15</v>
      </c>
      <c r="L2236" s="58">
        <v>0.15</v>
      </c>
      <c r="M2236" s="58">
        <v>0.15</v>
      </c>
      <c r="N2236" s="58">
        <v>0.3</v>
      </c>
      <c r="O2236" s="58">
        <v>0.3</v>
      </c>
      <c r="P2236" s="58">
        <v>0.6</v>
      </c>
      <c r="Q2236" s="58">
        <v>0.6</v>
      </c>
      <c r="R2236" s="58">
        <v>0.8</v>
      </c>
      <c r="S2236" s="58">
        <v>0.8</v>
      </c>
      <c r="T2236" s="58">
        <v>0.8</v>
      </c>
      <c r="U2236" s="58">
        <v>0.8</v>
      </c>
      <c r="V2236" s="58">
        <v>0.8</v>
      </c>
      <c r="W2236" s="58">
        <v>0.8</v>
      </c>
      <c r="X2236" s="58">
        <v>0.8</v>
      </c>
      <c r="Y2236" s="58">
        <v>0.9</v>
      </c>
      <c r="Z2236" s="58">
        <v>0.9</v>
      </c>
      <c r="AA2236" s="58">
        <v>0.9</v>
      </c>
      <c r="AB2236" s="58">
        <v>0.9</v>
      </c>
      <c r="AC2236" s="58">
        <v>0.9</v>
      </c>
      <c r="AD2236" s="58">
        <v>0.5</v>
      </c>
      <c r="AE2236" s="58">
        <v>0.3</v>
      </c>
      <c r="AF2236" s="58" t="s">
        <v>3304</v>
      </c>
    </row>
    <row r="2237" spans="1:32">
      <c r="A2237" s="58" t="s">
        <v>2933</v>
      </c>
      <c r="B2237" s="58" t="s">
        <v>0</v>
      </c>
      <c r="D2237" s="58" t="s">
        <v>1904</v>
      </c>
      <c r="E2237" s="64">
        <v>41640</v>
      </c>
      <c r="F2237" s="64">
        <v>42004</v>
      </c>
      <c r="G2237" s="58" t="s">
        <v>1898</v>
      </c>
      <c r="H2237" s="58">
        <v>0</v>
      </c>
      <c r="I2237" s="58"/>
      <c r="J2237" s="58"/>
      <c r="K2237" s="58"/>
      <c r="L2237" s="58"/>
      <c r="M2237" s="58"/>
      <c r="N2237" s="58"/>
      <c r="O2237" s="58"/>
      <c r="P2237" s="58"/>
      <c r="Q2237" s="58"/>
      <c r="R2237" s="58"/>
      <c r="S2237" s="58"/>
      <c r="T2237" s="58"/>
      <c r="U2237" s="58"/>
      <c r="V2237" s="58"/>
      <c r="W2237" s="58"/>
      <c r="X2237" s="58"/>
      <c r="Y2237" s="58"/>
      <c r="Z2237" s="58"/>
      <c r="AA2237" s="58"/>
      <c r="AB2237" s="58"/>
      <c r="AC2237" s="58"/>
      <c r="AD2237" s="58"/>
      <c r="AE2237" s="58"/>
      <c r="AF2237" s="58" t="s">
        <v>3304</v>
      </c>
    </row>
    <row r="2238" spans="1:32">
      <c r="A2238" s="58" t="s">
        <v>2933</v>
      </c>
      <c r="B2238" s="58" t="s">
        <v>0</v>
      </c>
      <c r="D2238" s="58" t="s">
        <v>1905</v>
      </c>
      <c r="E2238" s="64">
        <v>41640</v>
      </c>
      <c r="F2238" s="64">
        <v>42004</v>
      </c>
      <c r="G2238" s="58" t="s">
        <v>1898</v>
      </c>
      <c r="H2238" s="58">
        <v>1</v>
      </c>
      <c r="I2238" s="58"/>
      <c r="J2238" s="58"/>
      <c r="K2238" s="58"/>
      <c r="L2238" s="58"/>
      <c r="M2238" s="58"/>
      <c r="N2238" s="58"/>
      <c r="O2238" s="58"/>
      <c r="P2238" s="58"/>
      <c r="Q2238" s="58"/>
      <c r="R2238" s="58"/>
      <c r="S2238" s="58"/>
      <c r="T2238" s="58"/>
      <c r="U2238" s="58"/>
      <c r="V2238" s="58"/>
      <c r="W2238" s="58"/>
      <c r="X2238" s="58"/>
      <c r="Y2238" s="58"/>
      <c r="Z2238" s="58"/>
      <c r="AA2238" s="58"/>
      <c r="AB2238" s="58"/>
      <c r="AC2238" s="58"/>
      <c r="AD2238" s="58"/>
      <c r="AE2238" s="58"/>
      <c r="AF2238" s="58" t="s">
        <v>3304</v>
      </c>
    </row>
    <row r="2239" spans="1:32">
      <c r="A2239" s="58" t="s">
        <v>2933</v>
      </c>
      <c r="B2239" s="58" t="s">
        <v>0</v>
      </c>
      <c r="D2239" s="58" t="s">
        <v>2879</v>
      </c>
      <c r="E2239" s="64">
        <v>41640</v>
      </c>
      <c r="F2239" s="64">
        <v>42004</v>
      </c>
      <c r="G2239" s="58" t="s">
        <v>1903</v>
      </c>
      <c r="H2239" s="58">
        <v>0.2</v>
      </c>
      <c r="I2239" s="58">
        <v>0.15</v>
      </c>
      <c r="J2239" s="58">
        <v>0.15</v>
      </c>
      <c r="K2239" s="58">
        <v>0.15</v>
      </c>
      <c r="L2239" s="58">
        <v>0.15</v>
      </c>
      <c r="M2239" s="58">
        <v>0.15</v>
      </c>
      <c r="N2239" s="58">
        <v>0.3</v>
      </c>
      <c r="O2239" s="58">
        <v>0.3</v>
      </c>
      <c r="P2239" s="58">
        <v>0.5</v>
      </c>
      <c r="Q2239" s="58">
        <v>0.5</v>
      </c>
      <c r="R2239" s="58">
        <v>0.7</v>
      </c>
      <c r="S2239" s="58">
        <v>0.7</v>
      </c>
      <c r="T2239" s="58">
        <v>0.7</v>
      </c>
      <c r="U2239" s="58">
        <v>0.7</v>
      </c>
      <c r="V2239" s="58">
        <v>0.7</v>
      </c>
      <c r="W2239" s="58">
        <v>0.7</v>
      </c>
      <c r="X2239" s="58">
        <v>0.6</v>
      </c>
      <c r="Y2239" s="58">
        <v>0.6</v>
      </c>
      <c r="Z2239" s="58">
        <v>0.6</v>
      </c>
      <c r="AA2239" s="58">
        <v>0.6</v>
      </c>
      <c r="AB2239" s="58">
        <v>0.6</v>
      </c>
      <c r="AC2239" s="58">
        <v>0.6</v>
      </c>
      <c r="AD2239" s="58">
        <v>0.5</v>
      </c>
      <c r="AE2239" s="58">
        <v>0.3</v>
      </c>
      <c r="AF2239" s="58" t="s">
        <v>3304</v>
      </c>
    </row>
    <row r="2240" spans="1:32">
      <c r="A2240" s="58" t="s">
        <v>2934</v>
      </c>
      <c r="B2240" s="58" t="s">
        <v>0</v>
      </c>
      <c r="D2240" s="58" t="s">
        <v>1906</v>
      </c>
      <c r="E2240" s="64">
        <v>41640</v>
      </c>
      <c r="F2240" s="64">
        <v>42004</v>
      </c>
      <c r="G2240" s="58" t="s">
        <v>1903</v>
      </c>
      <c r="H2240" s="58">
        <v>0.2</v>
      </c>
      <c r="I2240" s="58">
        <v>0.15</v>
      </c>
      <c r="J2240" s="58">
        <v>0.15</v>
      </c>
      <c r="K2240" s="58">
        <v>0.15</v>
      </c>
      <c r="L2240" s="58">
        <v>0.15</v>
      </c>
      <c r="M2240" s="58">
        <v>0.15</v>
      </c>
      <c r="N2240" s="58">
        <v>0.3</v>
      </c>
      <c r="O2240" s="58">
        <v>0.3</v>
      </c>
      <c r="P2240" s="58">
        <v>0.6</v>
      </c>
      <c r="Q2240" s="58">
        <v>0.6</v>
      </c>
      <c r="R2240" s="58">
        <v>0.8</v>
      </c>
      <c r="S2240" s="58">
        <v>0.8</v>
      </c>
      <c r="T2240" s="58">
        <v>0.8</v>
      </c>
      <c r="U2240" s="58">
        <v>0.8</v>
      </c>
      <c r="V2240" s="58">
        <v>0.8</v>
      </c>
      <c r="W2240" s="58">
        <v>0.8</v>
      </c>
      <c r="X2240" s="58">
        <v>0.8</v>
      </c>
      <c r="Y2240" s="58">
        <v>0.9</v>
      </c>
      <c r="Z2240" s="58">
        <v>0.9</v>
      </c>
      <c r="AA2240" s="58">
        <v>0.9</v>
      </c>
      <c r="AB2240" s="58">
        <v>0.9</v>
      </c>
      <c r="AC2240" s="58">
        <v>0.9</v>
      </c>
      <c r="AD2240" s="58">
        <v>0.5</v>
      </c>
      <c r="AE2240" s="58">
        <v>0.3</v>
      </c>
      <c r="AF2240" s="58" t="s">
        <v>3304</v>
      </c>
    </row>
    <row r="2241" spans="1:32">
      <c r="A2241" s="58" t="s">
        <v>2934</v>
      </c>
      <c r="B2241" s="58" t="s">
        <v>0</v>
      </c>
      <c r="D2241" s="58" t="s">
        <v>1904</v>
      </c>
      <c r="E2241" s="64">
        <v>41640</v>
      </c>
      <c r="F2241" s="64">
        <v>42004</v>
      </c>
      <c r="G2241" s="58" t="s">
        <v>1898</v>
      </c>
      <c r="H2241" s="58">
        <v>0</v>
      </c>
      <c r="I2241" s="58"/>
      <c r="J2241" s="58"/>
      <c r="K2241" s="58"/>
      <c r="L2241" s="58"/>
      <c r="M2241" s="58"/>
      <c r="N2241" s="58"/>
      <c r="O2241" s="58"/>
      <c r="P2241" s="58"/>
      <c r="Q2241" s="58"/>
      <c r="R2241" s="58"/>
      <c r="S2241" s="58"/>
      <c r="T2241" s="58"/>
      <c r="U2241" s="58"/>
      <c r="V2241" s="58"/>
      <c r="W2241" s="58"/>
      <c r="X2241" s="58"/>
      <c r="Y2241" s="58"/>
      <c r="Z2241" s="58"/>
      <c r="AA2241" s="58"/>
      <c r="AB2241" s="58"/>
      <c r="AC2241" s="58"/>
      <c r="AD2241" s="58"/>
      <c r="AE2241" s="58"/>
      <c r="AF2241" s="58" t="s">
        <v>3304</v>
      </c>
    </row>
    <row r="2242" spans="1:32">
      <c r="A2242" s="58" t="s">
        <v>2934</v>
      </c>
      <c r="B2242" s="58" t="s">
        <v>0</v>
      </c>
      <c r="D2242" s="58" t="s">
        <v>1905</v>
      </c>
      <c r="E2242" s="64">
        <v>41640</v>
      </c>
      <c r="F2242" s="64">
        <v>42004</v>
      </c>
      <c r="G2242" s="58" t="s">
        <v>1898</v>
      </c>
      <c r="H2242" s="58">
        <v>1</v>
      </c>
      <c r="I2242" s="58"/>
      <c r="J2242" s="58"/>
      <c r="K2242" s="58"/>
      <c r="L2242" s="58"/>
      <c r="M2242" s="58"/>
      <c r="N2242" s="58"/>
      <c r="O2242" s="58"/>
      <c r="P2242" s="58"/>
      <c r="Q2242" s="58"/>
      <c r="R2242" s="58"/>
      <c r="S2242" s="58"/>
      <c r="T2242" s="58"/>
      <c r="U2242" s="58"/>
      <c r="V2242" s="58"/>
      <c r="W2242" s="58"/>
      <c r="X2242" s="58"/>
      <c r="Y2242" s="58"/>
      <c r="Z2242" s="58"/>
      <c r="AA2242" s="58"/>
      <c r="AB2242" s="58"/>
      <c r="AC2242" s="58"/>
      <c r="AD2242" s="58"/>
      <c r="AE2242" s="58"/>
      <c r="AF2242" s="58" t="s">
        <v>3304</v>
      </c>
    </row>
    <row r="2243" spans="1:32">
      <c r="A2243" s="58" t="s">
        <v>2934</v>
      </c>
      <c r="B2243" s="58" t="s">
        <v>0</v>
      </c>
      <c r="D2243" s="58" t="s">
        <v>2879</v>
      </c>
      <c r="E2243" s="64">
        <v>41640</v>
      </c>
      <c r="F2243" s="64">
        <v>42004</v>
      </c>
      <c r="G2243" s="58" t="s">
        <v>1903</v>
      </c>
      <c r="H2243" s="58">
        <v>0.2</v>
      </c>
      <c r="I2243" s="58">
        <v>0.15</v>
      </c>
      <c r="J2243" s="58">
        <v>0.15</v>
      </c>
      <c r="K2243" s="58">
        <v>0.15</v>
      </c>
      <c r="L2243" s="58">
        <v>0.15</v>
      </c>
      <c r="M2243" s="58">
        <v>0.15</v>
      </c>
      <c r="N2243" s="58">
        <v>0.3</v>
      </c>
      <c r="O2243" s="58">
        <v>0.3</v>
      </c>
      <c r="P2243" s="58">
        <v>0.5</v>
      </c>
      <c r="Q2243" s="58">
        <v>0.5</v>
      </c>
      <c r="R2243" s="58">
        <v>0.7</v>
      </c>
      <c r="S2243" s="58">
        <v>0.7</v>
      </c>
      <c r="T2243" s="58">
        <v>0.7</v>
      </c>
      <c r="U2243" s="58">
        <v>0.7</v>
      </c>
      <c r="V2243" s="58">
        <v>0.7</v>
      </c>
      <c r="W2243" s="58">
        <v>0.7</v>
      </c>
      <c r="X2243" s="58">
        <v>0.6</v>
      </c>
      <c r="Y2243" s="58">
        <v>0.6</v>
      </c>
      <c r="Z2243" s="58">
        <v>0.6</v>
      </c>
      <c r="AA2243" s="58">
        <v>0.6</v>
      </c>
      <c r="AB2243" s="58">
        <v>0.6</v>
      </c>
      <c r="AC2243" s="58">
        <v>0.6</v>
      </c>
      <c r="AD2243" s="58">
        <v>0.5</v>
      </c>
      <c r="AE2243" s="58">
        <v>0.3</v>
      </c>
      <c r="AF2243" s="58" t="s">
        <v>3304</v>
      </c>
    </row>
    <row r="2244" spans="1:32">
      <c r="A2244" s="58" t="s">
        <v>2935</v>
      </c>
      <c r="B2244" s="58" t="s">
        <v>2</v>
      </c>
      <c r="D2244" s="58" t="s">
        <v>1906</v>
      </c>
      <c r="E2244" s="64">
        <v>41640</v>
      </c>
      <c r="F2244" s="64">
        <v>42004</v>
      </c>
      <c r="G2244" s="58" t="s">
        <v>1903</v>
      </c>
      <c r="H2244" s="58">
        <v>0.05</v>
      </c>
      <c r="I2244" s="58">
        <v>0</v>
      </c>
      <c r="J2244" s="58">
        <v>0</v>
      </c>
      <c r="K2244" s="58">
        <v>0</v>
      </c>
      <c r="L2244" s="58">
        <v>0</v>
      </c>
      <c r="M2244" s="58">
        <v>0</v>
      </c>
      <c r="N2244" s="58">
        <v>0.05</v>
      </c>
      <c r="O2244" s="58">
        <v>0.5</v>
      </c>
      <c r="P2244" s="58">
        <v>0.5</v>
      </c>
      <c r="Q2244" s="58">
        <v>0.2</v>
      </c>
      <c r="R2244" s="58">
        <v>0.2</v>
      </c>
      <c r="S2244" s="58">
        <v>0.3</v>
      </c>
      <c r="T2244" s="58">
        <v>0.5</v>
      </c>
      <c r="U2244" s="58">
        <v>0.5</v>
      </c>
      <c r="V2244" s="58">
        <v>0.3</v>
      </c>
      <c r="W2244" s="58">
        <v>0.2</v>
      </c>
      <c r="X2244" s="58">
        <v>0.25</v>
      </c>
      <c r="Y2244" s="58">
        <v>0.35</v>
      </c>
      <c r="Z2244" s="58">
        <v>0.55000000000000004</v>
      </c>
      <c r="AA2244" s="58">
        <v>0.65</v>
      </c>
      <c r="AB2244" s="58">
        <v>0.7</v>
      </c>
      <c r="AC2244" s="58">
        <v>0.35</v>
      </c>
      <c r="AD2244" s="58">
        <v>0.2</v>
      </c>
      <c r="AE2244" s="58">
        <v>0.2</v>
      </c>
      <c r="AF2244" s="58" t="s">
        <v>3304</v>
      </c>
    </row>
    <row r="2245" spans="1:32">
      <c r="A2245" s="58" t="s">
        <v>2935</v>
      </c>
      <c r="B2245" s="58" t="s">
        <v>2</v>
      </c>
      <c r="D2245" s="58" t="s">
        <v>1904</v>
      </c>
      <c r="E2245" s="64">
        <v>41640</v>
      </c>
      <c r="F2245" s="64">
        <v>42004</v>
      </c>
      <c r="G2245" s="58" t="s">
        <v>1898</v>
      </c>
      <c r="H2245" s="58">
        <v>0</v>
      </c>
      <c r="I2245" s="58"/>
      <c r="J2245" s="58"/>
      <c r="K2245" s="58"/>
      <c r="L2245" s="58"/>
      <c r="M2245" s="58"/>
      <c r="N2245" s="58"/>
      <c r="O2245" s="58"/>
      <c r="P2245" s="58"/>
      <c r="Q2245" s="58"/>
      <c r="R2245" s="58"/>
      <c r="S2245" s="58"/>
      <c r="T2245" s="58"/>
      <c r="U2245" s="58"/>
      <c r="V2245" s="58"/>
      <c r="W2245" s="58"/>
      <c r="X2245" s="58"/>
      <c r="Y2245" s="58"/>
      <c r="Z2245" s="58"/>
      <c r="AA2245" s="58"/>
      <c r="AB2245" s="58"/>
      <c r="AC2245" s="58"/>
      <c r="AD2245" s="58"/>
      <c r="AE2245" s="58"/>
      <c r="AF2245" s="58" t="s">
        <v>3304</v>
      </c>
    </row>
    <row r="2246" spans="1:32">
      <c r="A2246" s="58" t="s">
        <v>2935</v>
      </c>
      <c r="B2246" s="58" t="s">
        <v>2</v>
      </c>
      <c r="D2246" s="58" t="s">
        <v>1905</v>
      </c>
      <c r="E2246" s="64">
        <v>41640</v>
      </c>
      <c r="F2246" s="64">
        <v>42004</v>
      </c>
      <c r="G2246" s="58" t="s">
        <v>1898</v>
      </c>
      <c r="H2246" s="58">
        <v>1</v>
      </c>
      <c r="I2246" s="58"/>
      <c r="J2246" s="58"/>
      <c r="K2246" s="58"/>
      <c r="L2246" s="58"/>
      <c r="M2246" s="58"/>
      <c r="N2246" s="58"/>
      <c r="O2246" s="58"/>
      <c r="P2246" s="58"/>
      <c r="Q2246" s="58"/>
      <c r="R2246" s="58"/>
      <c r="S2246" s="58"/>
      <c r="T2246" s="58"/>
      <c r="U2246" s="58"/>
      <c r="V2246" s="58"/>
      <c r="W2246" s="58"/>
      <c r="X2246" s="58"/>
      <c r="Y2246" s="58"/>
      <c r="Z2246" s="58"/>
      <c r="AA2246" s="58"/>
      <c r="AB2246" s="58"/>
      <c r="AC2246" s="58"/>
      <c r="AD2246" s="58"/>
      <c r="AE2246" s="58"/>
      <c r="AF2246" s="58" t="s">
        <v>3304</v>
      </c>
    </row>
    <row r="2247" spans="1:32">
      <c r="A2247" s="58" t="s">
        <v>2935</v>
      </c>
      <c r="B2247" s="58" t="s">
        <v>2</v>
      </c>
      <c r="D2247" s="58" t="s">
        <v>1908</v>
      </c>
      <c r="E2247" s="64">
        <v>41640</v>
      </c>
      <c r="F2247" s="64">
        <v>42004</v>
      </c>
      <c r="G2247" s="58" t="s">
        <v>1903</v>
      </c>
      <c r="H2247" s="58">
        <v>0.05</v>
      </c>
      <c r="I2247" s="58">
        <v>0</v>
      </c>
      <c r="J2247" s="58">
        <v>0</v>
      </c>
      <c r="K2247" s="58">
        <v>0</v>
      </c>
      <c r="L2247" s="58">
        <v>0</v>
      </c>
      <c r="M2247" s="58">
        <v>0</v>
      </c>
      <c r="N2247" s="58">
        <v>0.05</v>
      </c>
      <c r="O2247" s="58">
        <v>0.5</v>
      </c>
      <c r="P2247" s="58">
        <v>0.5</v>
      </c>
      <c r="Q2247" s="58">
        <v>0.4</v>
      </c>
      <c r="R2247" s="58">
        <v>0.2</v>
      </c>
      <c r="S2247" s="58">
        <v>0.45</v>
      </c>
      <c r="T2247" s="58">
        <v>0.5</v>
      </c>
      <c r="U2247" s="58">
        <v>0.5</v>
      </c>
      <c r="V2247" s="58">
        <v>0.35</v>
      </c>
      <c r="W2247" s="58">
        <v>0.3</v>
      </c>
      <c r="X2247" s="58">
        <v>0.3</v>
      </c>
      <c r="Y2247" s="58">
        <v>0.3</v>
      </c>
      <c r="Z2247" s="58">
        <v>0.7</v>
      </c>
      <c r="AA2247" s="58">
        <v>0.9</v>
      </c>
      <c r="AB2247" s="58">
        <v>0.7</v>
      </c>
      <c r="AC2247" s="58">
        <v>0.65</v>
      </c>
      <c r="AD2247" s="58">
        <v>0.55000000000000004</v>
      </c>
      <c r="AE2247" s="58">
        <v>0.35</v>
      </c>
      <c r="AF2247" s="58" t="s">
        <v>3304</v>
      </c>
    </row>
    <row r="2248" spans="1:32">
      <c r="A2248" s="58" t="s">
        <v>2935</v>
      </c>
      <c r="B2248" s="58" t="s">
        <v>2</v>
      </c>
      <c r="D2248" s="58" t="s">
        <v>1966</v>
      </c>
      <c r="E2248" s="64">
        <v>41640</v>
      </c>
      <c r="F2248" s="64">
        <v>42004</v>
      </c>
      <c r="G2248" s="58" t="s">
        <v>1903</v>
      </c>
      <c r="H2248" s="58">
        <v>0.05</v>
      </c>
      <c r="I2248" s="58">
        <v>0</v>
      </c>
      <c r="J2248" s="58">
        <v>0</v>
      </c>
      <c r="K2248" s="58">
        <v>0</v>
      </c>
      <c r="L2248" s="58">
        <v>0</v>
      </c>
      <c r="M2248" s="58">
        <v>0.05</v>
      </c>
      <c r="N2248" s="58">
        <v>0.1</v>
      </c>
      <c r="O2248" s="58">
        <v>0.4</v>
      </c>
      <c r="P2248" s="58">
        <v>0.4</v>
      </c>
      <c r="Q2248" s="58">
        <v>0.4</v>
      </c>
      <c r="R2248" s="58">
        <v>0.2</v>
      </c>
      <c r="S2248" s="58">
        <v>0.5</v>
      </c>
      <c r="T2248" s="58">
        <v>0.8</v>
      </c>
      <c r="U2248" s="58">
        <v>0.7</v>
      </c>
      <c r="V2248" s="58">
        <v>0.4</v>
      </c>
      <c r="W2248" s="58">
        <v>0.2</v>
      </c>
      <c r="X2248" s="58">
        <v>0.25</v>
      </c>
      <c r="Y2248" s="58">
        <v>0.5</v>
      </c>
      <c r="Z2248" s="58">
        <v>0.8</v>
      </c>
      <c r="AA2248" s="58">
        <v>0.8</v>
      </c>
      <c r="AB2248" s="58">
        <v>0.8</v>
      </c>
      <c r="AC2248" s="58">
        <v>0.5</v>
      </c>
      <c r="AD2248" s="58">
        <v>0.35</v>
      </c>
      <c r="AE2248" s="58">
        <v>0.2</v>
      </c>
      <c r="AF2248" s="58" t="s">
        <v>3304</v>
      </c>
    </row>
    <row r="2249" spans="1:32">
      <c r="A2249" s="58" t="s">
        <v>2936</v>
      </c>
      <c r="B2249" s="58" t="s">
        <v>1910</v>
      </c>
      <c r="D2249" s="58" t="s">
        <v>1906</v>
      </c>
      <c r="E2249" s="64">
        <v>41640</v>
      </c>
      <c r="F2249" s="64">
        <v>42004</v>
      </c>
      <c r="G2249" s="58" t="s">
        <v>1903</v>
      </c>
      <c r="H2249" s="58">
        <v>0.25</v>
      </c>
      <c r="I2249" s="58">
        <v>0</v>
      </c>
      <c r="J2249" s="58">
        <v>0</v>
      </c>
      <c r="K2249" s="58">
        <v>0</v>
      </c>
      <c r="L2249" s="58">
        <v>0</v>
      </c>
      <c r="M2249" s="58">
        <v>0</v>
      </c>
      <c r="N2249" s="58">
        <v>0.15</v>
      </c>
      <c r="O2249" s="58">
        <v>0.15</v>
      </c>
      <c r="P2249" s="58">
        <v>0.15</v>
      </c>
      <c r="Q2249" s="58">
        <v>0.15</v>
      </c>
      <c r="R2249" s="58">
        <v>0.5</v>
      </c>
      <c r="S2249" s="58">
        <v>0.5</v>
      </c>
      <c r="T2249" s="58">
        <v>0.4</v>
      </c>
      <c r="U2249" s="58">
        <v>0.4</v>
      </c>
      <c r="V2249" s="58">
        <v>0.3</v>
      </c>
      <c r="W2249" s="58">
        <v>0.3</v>
      </c>
      <c r="X2249" s="58">
        <v>0.3</v>
      </c>
      <c r="Y2249" s="58">
        <v>0.4</v>
      </c>
      <c r="Z2249" s="58">
        <v>0.5</v>
      </c>
      <c r="AA2249" s="58">
        <v>0.5</v>
      </c>
      <c r="AB2249" s="58">
        <v>0.4</v>
      </c>
      <c r="AC2249" s="58">
        <v>0.5</v>
      </c>
      <c r="AD2249" s="58">
        <v>0.4</v>
      </c>
      <c r="AE2249" s="58">
        <v>0.2</v>
      </c>
      <c r="AF2249" s="58" t="s">
        <v>3304</v>
      </c>
    </row>
    <row r="2250" spans="1:32">
      <c r="A2250" s="58" t="s">
        <v>2936</v>
      </c>
      <c r="B2250" s="58" t="s">
        <v>1910</v>
      </c>
      <c r="D2250" s="58" t="s">
        <v>1912</v>
      </c>
      <c r="E2250" s="64">
        <v>41640</v>
      </c>
      <c r="F2250" s="64">
        <v>42004</v>
      </c>
      <c r="G2250" s="58" t="s">
        <v>1903</v>
      </c>
      <c r="H2250" s="58">
        <v>0.2</v>
      </c>
      <c r="I2250" s="58">
        <v>0</v>
      </c>
      <c r="J2250" s="58">
        <v>0</v>
      </c>
      <c r="K2250" s="58">
        <v>0</v>
      </c>
      <c r="L2250" s="58">
        <v>0</v>
      </c>
      <c r="M2250" s="58">
        <v>0</v>
      </c>
      <c r="N2250" s="58">
        <v>0.15</v>
      </c>
      <c r="O2250" s="58">
        <v>0.15</v>
      </c>
      <c r="P2250" s="58">
        <v>0.15</v>
      </c>
      <c r="Q2250" s="58">
        <v>0.5</v>
      </c>
      <c r="R2250" s="58">
        <v>0.45</v>
      </c>
      <c r="S2250" s="58">
        <v>0.5</v>
      </c>
      <c r="T2250" s="58">
        <v>0.5</v>
      </c>
      <c r="U2250" s="58">
        <v>0.45</v>
      </c>
      <c r="V2250" s="58">
        <v>0.4</v>
      </c>
      <c r="W2250" s="58">
        <v>0.4</v>
      </c>
      <c r="X2250" s="58">
        <v>0.35</v>
      </c>
      <c r="Y2250" s="58">
        <v>0.4</v>
      </c>
      <c r="Z2250" s="58">
        <v>0.55000000000000004</v>
      </c>
      <c r="AA2250" s="58">
        <v>0.55000000000000004</v>
      </c>
      <c r="AB2250" s="58">
        <v>0.5</v>
      </c>
      <c r="AC2250" s="58">
        <v>0.55000000000000004</v>
      </c>
      <c r="AD2250" s="58">
        <v>0.4</v>
      </c>
      <c r="AE2250" s="58">
        <v>0.3</v>
      </c>
      <c r="AF2250" s="58" t="s">
        <v>3304</v>
      </c>
    </row>
    <row r="2251" spans="1:32">
      <c r="A2251" s="58" t="s">
        <v>2936</v>
      </c>
      <c r="B2251" s="58" t="s">
        <v>1910</v>
      </c>
      <c r="D2251" s="58" t="s">
        <v>2120</v>
      </c>
      <c r="E2251" s="64">
        <v>41640</v>
      </c>
      <c r="F2251" s="64">
        <v>42004</v>
      </c>
      <c r="G2251" s="58" t="s">
        <v>1903</v>
      </c>
      <c r="H2251" s="58">
        <v>0.2</v>
      </c>
      <c r="I2251" s="58">
        <v>0</v>
      </c>
      <c r="J2251" s="58">
        <v>0</v>
      </c>
      <c r="K2251" s="58">
        <v>0</v>
      </c>
      <c r="L2251" s="58">
        <v>0</v>
      </c>
      <c r="M2251" s="58">
        <v>0</v>
      </c>
      <c r="N2251" s="58">
        <v>0.15</v>
      </c>
      <c r="O2251" s="58">
        <v>0.6</v>
      </c>
      <c r="P2251" s="58">
        <v>0.55000000000000004</v>
      </c>
      <c r="Q2251" s="58">
        <v>0.45</v>
      </c>
      <c r="R2251" s="58">
        <v>0.4</v>
      </c>
      <c r="S2251" s="58">
        <v>0.45</v>
      </c>
      <c r="T2251" s="58">
        <v>0.4</v>
      </c>
      <c r="U2251" s="58">
        <v>0.35</v>
      </c>
      <c r="V2251" s="58">
        <v>0.3</v>
      </c>
      <c r="W2251" s="58">
        <v>0.3</v>
      </c>
      <c r="X2251" s="58">
        <v>0.3</v>
      </c>
      <c r="Y2251" s="58">
        <v>0.4</v>
      </c>
      <c r="Z2251" s="58">
        <v>0.55000000000000004</v>
      </c>
      <c r="AA2251" s="58">
        <v>0.6</v>
      </c>
      <c r="AB2251" s="58">
        <v>0.5</v>
      </c>
      <c r="AC2251" s="58">
        <v>0.55000000000000004</v>
      </c>
      <c r="AD2251" s="58">
        <v>0.45</v>
      </c>
      <c r="AE2251" s="58">
        <v>0.25</v>
      </c>
      <c r="AF2251" s="58" t="s">
        <v>3304</v>
      </c>
    </row>
    <row r="2252" spans="1:32">
      <c r="A2252" s="58" t="s">
        <v>2937</v>
      </c>
      <c r="B2252" s="58" t="s">
        <v>1896</v>
      </c>
      <c r="C2252" s="58" t="s">
        <v>1900</v>
      </c>
      <c r="D2252" s="58" t="s">
        <v>1897</v>
      </c>
      <c r="E2252" s="64">
        <v>41640</v>
      </c>
      <c r="F2252" s="64">
        <v>42004</v>
      </c>
      <c r="G2252" s="58" t="s">
        <v>1898</v>
      </c>
      <c r="H2252" s="58">
        <v>60</v>
      </c>
      <c r="I2252" s="58"/>
      <c r="J2252" s="58"/>
      <c r="K2252" s="58"/>
      <c r="L2252" s="58"/>
      <c r="M2252" s="58"/>
      <c r="N2252" s="58"/>
      <c r="O2252" s="58"/>
      <c r="P2252" s="58"/>
      <c r="Q2252" s="58"/>
      <c r="R2252" s="58"/>
      <c r="S2252" s="58"/>
      <c r="T2252" s="58"/>
      <c r="U2252" s="58"/>
      <c r="V2252" s="58"/>
      <c r="W2252" s="58"/>
      <c r="X2252" s="58"/>
      <c r="Y2252" s="58"/>
      <c r="Z2252" s="58"/>
      <c r="AA2252" s="58"/>
      <c r="AB2252" s="58"/>
      <c r="AC2252" s="58"/>
      <c r="AD2252" s="58"/>
      <c r="AE2252" s="58"/>
      <c r="AF2252" s="58" t="s">
        <v>3304</v>
      </c>
    </row>
    <row r="2253" spans="1:32">
      <c r="A2253" s="58" t="s">
        <v>2938</v>
      </c>
      <c r="B2253" s="58" t="s">
        <v>1896</v>
      </c>
      <c r="C2253" s="58" t="s">
        <v>1900</v>
      </c>
      <c r="D2253" s="58" t="s">
        <v>1897</v>
      </c>
      <c r="E2253" s="64">
        <v>41640</v>
      </c>
      <c r="F2253" s="64">
        <v>42004</v>
      </c>
      <c r="G2253" s="58" t="s">
        <v>1898</v>
      </c>
      <c r="H2253" s="58">
        <v>82.22</v>
      </c>
      <c r="I2253" s="58"/>
      <c r="J2253" s="58"/>
      <c r="K2253" s="58"/>
      <c r="L2253" s="58"/>
      <c r="M2253" s="58"/>
      <c r="N2253" s="58"/>
      <c r="O2253" s="58"/>
      <c r="P2253" s="58"/>
      <c r="Q2253" s="58"/>
      <c r="R2253" s="58"/>
      <c r="S2253" s="58"/>
      <c r="T2253" s="58"/>
      <c r="U2253" s="58"/>
      <c r="V2253" s="58"/>
      <c r="W2253" s="58"/>
      <c r="X2253" s="58"/>
      <c r="Y2253" s="58"/>
      <c r="Z2253" s="58"/>
      <c r="AA2253" s="58"/>
      <c r="AB2253" s="58"/>
      <c r="AC2253" s="58"/>
      <c r="AD2253" s="58"/>
      <c r="AE2253" s="58"/>
      <c r="AF2253" s="58" t="s">
        <v>3304</v>
      </c>
    </row>
    <row r="2254" spans="1:32">
      <c r="A2254" s="58" t="s">
        <v>2939</v>
      </c>
      <c r="B2254" s="58" t="s">
        <v>1913</v>
      </c>
      <c r="C2254" s="58" t="s">
        <v>1914</v>
      </c>
      <c r="D2254" s="58" t="s">
        <v>2366</v>
      </c>
      <c r="E2254" s="64">
        <v>41640</v>
      </c>
      <c r="F2254" s="64">
        <v>42004</v>
      </c>
      <c r="G2254" s="58" t="s">
        <v>1903</v>
      </c>
      <c r="H2254" s="58">
        <v>26</v>
      </c>
      <c r="I2254" s="58">
        <v>30</v>
      </c>
      <c r="J2254" s="58">
        <v>30</v>
      </c>
      <c r="K2254" s="58">
        <v>30</v>
      </c>
      <c r="L2254" s="58">
        <v>26</v>
      </c>
      <c r="M2254" s="58">
        <v>26</v>
      </c>
      <c r="N2254" s="58">
        <v>26</v>
      </c>
      <c r="O2254" s="58">
        <v>26</v>
      </c>
      <c r="P2254" s="58">
        <v>26</v>
      </c>
      <c r="Q2254" s="58">
        <v>26</v>
      </c>
      <c r="R2254" s="58">
        <v>26</v>
      </c>
      <c r="S2254" s="58">
        <v>26</v>
      </c>
      <c r="T2254" s="58">
        <v>26</v>
      </c>
      <c r="U2254" s="58">
        <v>26</v>
      </c>
      <c r="V2254" s="58">
        <v>26</v>
      </c>
      <c r="W2254" s="58">
        <v>26</v>
      </c>
      <c r="X2254" s="58">
        <v>26</v>
      </c>
      <c r="Y2254" s="58">
        <v>26</v>
      </c>
      <c r="Z2254" s="58">
        <v>26</v>
      </c>
      <c r="AA2254" s="58">
        <v>26</v>
      </c>
      <c r="AB2254" s="58">
        <v>26</v>
      </c>
      <c r="AC2254" s="58">
        <v>26</v>
      </c>
      <c r="AD2254" s="58">
        <v>26</v>
      </c>
      <c r="AE2254" s="58">
        <v>26</v>
      </c>
      <c r="AF2254" s="58" t="s">
        <v>3304</v>
      </c>
    </row>
    <row r="2255" spans="1:32">
      <c r="A2255" s="58" t="s">
        <v>2939</v>
      </c>
      <c r="B2255" s="58" t="s">
        <v>1913</v>
      </c>
      <c r="C2255" s="58" t="s">
        <v>1914</v>
      </c>
      <c r="D2255" s="58" t="s">
        <v>1904</v>
      </c>
      <c r="E2255" s="64">
        <v>41640</v>
      </c>
      <c r="F2255" s="64">
        <v>42004</v>
      </c>
      <c r="G2255" s="58" t="s">
        <v>1898</v>
      </c>
      <c r="H2255" s="58">
        <v>30</v>
      </c>
      <c r="I2255" s="58"/>
      <c r="J2255" s="58"/>
      <c r="K2255" s="58"/>
      <c r="L2255" s="58"/>
      <c r="M2255" s="58"/>
      <c r="N2255" s="58"/>
      <c r="O2255" s="58"/>
      <c r="P2255" s="58"/>
      <c r="Q2255" s="58"/>
      <c r="R2255" s="58"/>
      <c r="S2255" s="58"/>
      <c r="T2255" s="58"/>
      <c r="U2255" s="58"/>
      <c r="V2255" s="58"/>
      <c r="W2255" s="58"/>
      <c r="X2255" s="58"/>
      <c r="Y2255" s="58"/>
      <c r="Z2255" s="58"/>
      <c r="AA2255" s="58"/>
      <c r="AB2255" s="58"/>
      <c r="AC2255" s="58"/>
      <c r="AD2255" s="58"/>
      <c r="AE2255" s="58"/>
      <c r="AF2255" s="58" t="s">
        <v>3304</v>
      </c>
    </row>
    <row r="2256" spans="1:32">
      <c r="A2256" s="58" t="s">
        <v>2939</v>
      </c>
      <c r="B2256" s="58" t="s">
        <v>1913</v>
      </c>
      <c r="C2256" s="58" t="s">
        <v>1914</v>
      </c>
      <c r="D2256" s="58" t="s">
        <v>1905</v>
      </c>
      <c r="E2256" s="64">
        <v>41640</v>
      </c>
      <c r="F2256" s="64">
        <v>42004</v>
      </c>
      <c r="G2256" s="58" t="s">
        <v>1903</v>
      </c>
      <c r="H2256" s="58">
        <v>26</v>
      </c>
      <c r="I2256" s="58">
        <v>30</v>
      </c>
      <c r="J2256" s="58">
        <v>30</v>
      </c>
      <c r="K2256" s="58">
        <v>30</v>
      </c>
      <c r="L2256" s="58">
        <v>30</v>
      </c>
      <c r="M2256" s="58">
        <v>28</v>
      </c>
      <c r="N2256" s="58">
        <v>26</v>
      </c>
      <c r="O2256" s="58">
        <v>26</v>
      </c>
      <c r="P2256" s="58">
        <v>26</v>
      </c>
      <c r="Q2256" s="58">
        <v>26</v>
      </c>
      <c r="R2256" s="58">
        <v>26</v>
      </c>
      <c r="S2256" s="58">
        <v>26</v>
      </c>
      <c r="T2256" s="58">
        <v>26</v>
      </c>
      <c r="U2256" s="58">
        <v>26</v>
      </c>
      <c r="V2256" s="58">
        <v>26</v>
      </c>
      <c r="W2256" s="58">
        <v>26</v>
      </c>
      <c r="X2256" s="58">
        <v>26</v>
      </c>
      <c r="Y2256" s="58">
        <v>26</v>
      </c>
      <c r="Z2256" s="58">
        <v>26</v>
      </c>
      <c r="AA2256" s="58">
        <v>26</v>
      </c>
      <c r="AB2256" s="58">
        <v>26</v>
      </c>
      <c r="AC2256" s="58">
        <v>26</v>
      </c>
      <c r="AD2256" s="58">
        <v>26</v>
      </c>
      <c r="AE2256" s="58">
        <v>26</v>
      </c>
      <c r="AF2256" s="58" t="s">
        <v>3304</v>
      </c>
    </row>
    <row r="2257" spans="1:32">
      <c r="A2257" s="58" t="s">
        <v>2940</v>
      </c>
      <c r="B2257" s="58" t="s">
        <v>1913</v>
      </c>
      <c r="C2257" s="58" t="s">
        <v>1914</v>
      </c>
      <c r="D2257" s="58" t="s">
        <v>2366</v>
      </c>
      <c r="E2257" s="64">
        <v>41640</v>
      </c>
      <c r="F2257" s="64">
        <v>42004</v>
      </c>
      <c r="G2257" s="58" t="s">
        <v>1898</v>
      </c>
      <c r="H2257" s="58">
        <v>26</v>
      </c>
      <c r="I2257" s="58"/>
      <c r="J2257" s="58"/>
      <c r="K2257" s="58"/>
      <c r="L2257" s="58"/>
      <c r="M2257" s="58"/>
      <c r="N2257" s="58"/>
      <c r="O2257" s="58"/>
      <c r="P2257" s="58"/>
      <c r="Q2257" s="58"/>
      <c r="R2257" s="58"/>
      <c r="S2257" s="58"/>
      <c r="T2257" s="58"/>
      <c r="U2257" s="58"/>
      <c r="V2257" s="58"/>
      <c r="W2257" s="58"/>
      <c r="X2257" s="58"/>
      <c r="Y2257" s="58"/>
      <c r="Z2257" s="58"/>
      <c r="AA2257" s="58"/>
      <c r="AB2257" s="58"/>
      <c r="AC2257" s="58"/>
      <c r="AD2257" s="58"/>
      <c r="AE2257" s="58"/>
      <c r="AF2257" s="58" t="s">
        <v>3304</v>
      </c>
    </row>
    <row r="2258" spans="1:32">
      <c r="A2258" s="58" t="s">
        <v>2940</v>
      </c>
      <c r="B2258" s="58" t="s">
        <v>1913</v>
      </c>
      <c r="C2258" s="58" t="s">
        <v>1914</v>
      </c>
      <c r="D2258" s="58" t="s">
        <v>1904</v>
      </c>
      <c r="E2258" s="64">
        <v>41640</v>
      </c>
      <c r="F2258" s="64">
        <v>42004</v>
      </c>
      <c r="G2258" s="58" t="s">
        <v>1898</v>
      </c>
      <c r="H2258" s="58">
        <v>30</v>
      </c>
      <c r="I2258" s="58"/>
      <c r="J2258" s="58"/>
      <c r="K2258" s="58"/>
      <c r="L2258" s="58"/>
      <c r="M2258" s="58"/>
      <c r="N2258" s="58"/>
      <c r="O2258" s="58"/>
      <c r="P2258" s="58"/>
      <c r="Q2258" s="58"/>
      <c r="R2258" s="58"/>
      <c r="S2258" s="58"/>
      <c r="T2258" s="58"/>
      <c r="U2258" s="58"/>
      <c r="V2258" s="58"/>
      <c r="W2258" s="58"/>
      <c r="X2258" s="58"/>
      <c r="Y2258" s="58"/>
      <c r="Z2258" s="58"/>
      <c r="AA2258" s="58"/>
      <c r="AB2258" s="58"/>
      <c r="AC2258" s="58"/>
      <c r="AD2258" s="58"/>
      <c r="AE2258" s="58"/>
      <c r="AF2258" s="58" t="s">
        <v>3304</v>
      </c>
    </row>
    <row r="2259" spans="1:32">
      <c r="A2259" s="58" t="s">
        <v>2940</v>
      </c>
      <c r="B2259" s="58" t="s">
        <v>1913</v>
      </c>
      <c r="C2259" s="58" t="s">
        <v>1914</v>
      </c>
      <c r="D2259" s="58" t="s">
        <v>1905</v>
      </c>
      <c r="E2259" s="64">
        <v>41640</v>
      </c>
      <c r="F2259" s="64">
        <v>42004</v>
      </c>
      <c r="G2259" s="58" t="s">
        <v>1903</v>
      </c>
      <c r="H2259" s="58">
        <v>26</v>
      </c>
      <c r="I2259" s="58">
        <v>30</v>
      </c>
      <c r="J2259" s="58">
        <v>30</v>
      </c>
      <c r="K2259" s="58">
        <v>30</v>
      </c>
      <c r="L2259" s="58">
        <v>30</v>
      </c>
      <c r="M2259" s="58">
        <v>28</v>
      </c>
      <c r="N2259" s="58">
        <v>26</v>
      </c>
      <c r="O2259" s="58">
        <v>26</v>
      </c>
      <c r="P2259" s="58">
        <v>26</v>
      </c>
      <c r="Q2259" s="58">
        <v>26</v>
      </c>
      <c r="R2259" s="58">
        <v>26</v>
      </c>
      <c r="S2259" s="58">
        <v>26</v>
      </c>
      <c r="T2259" s="58">
        <v>26</v>
      </c>
      <c r="U2259" s="58">
        <v>26</v>
      </c>
      <c r="V2259" s="58">
        <v>26</v>
      </c>
      <c r="W2259" s="58">
        <v>26</v>
      </c>
      <c r="X2259" s="58">
        <v>26</v>
      </c>
      <c r="Y2259" s="58">
        <v>26</v>
      </c>
      <c r="Z2259" s="58">
        <v>26</v>
      </c>
      <c r="AA2259" s="58">
        <v>26</v>
      </c>
      <c r="AB2259" s="58">
        <v>26</v>
      </c>
      <c r="AC2259" s="58">
        <v>26</v>
      </c>
      <c r="AD2259" s="58">
        <v>26</v>
      </c>
      <c r="AE2259" s="58">
        <v>26</v>
      </c>
      <c r="AF2259" s="58" t="s">
        <v>3304</v>
      </c>
    </row>
    <row r="2260" spans="1:32">
      <c r="A2260" s="58" t="s">
        <v>2941</v>
      </c>
      <c r="B2260" s="58" t="s">
        <v>1913</v>
      </c>
      <c r="C2260" s="58" t="s">
        <v>1914</v>
      </c>
      <c r="D2260" s="58" t="s">
        <v>2366</v>
      </c>
      <c r="E2260" s="64">
        <v>41640</v>
      </c>
      <c r="F2260" s="64">
        <v>42004</v>
      </c>
      <c r="G2260" s="58" t="s">
        <v>1903</v>
      </c>
      <c r="H2260" s="58">
        <v>26</v>
      </c>
      <c r="I2260" s="58">
        <v>30</v>
      </c>
      <c r="J2260" s="58">
        <v>30</v>
      </c>
      <c r="K2260" s="58">
        <v>30</v>
      </c>
      <c r="L2260" s="58">
        <v>28.9</v>
      </c>
      <c r="M2260" s="58">
        <v>27.8</v>
      </c>
      <c r="N2260" s="58">
        <v>26</v>
      </c>
      <c r="O2260" s="58">
        <v>26</v>
      </c>
      <c r="P2260" s="58">
        <v>26</v>
      </c>
      <c r="Q2260" s="58">
        <v>26</v>
      </c>
      <c r="R2260" s="58">
        <v>26</v>
      </c>
      <c r="S2260" s="58">
        <v>26</v>
      </c>
      <c r="T2260" s="58">
        <v>26</v>
      </c>
      <c r="U2260" s="58">
        <v>26</v>
      </c>
      <c r="V2260" s="58">
        <v>26</v>
      </c>
      <c r="W2260" s="58">
        <v>26</v>
      </c>
      <c r="X2260" s="58">
        <v>26</v>
      </c>
      <c r="Y2260" s="58">
        <v>26</v>
      </c>
      <c r="Z2260" s="58">
        <v>26</v>
      </c>
      <c r="AA2260" s="58">
        <v>26</v>
      </c>
      <c r="AB2260" s="58">
        <v>26</v>
      </c>
      <c r="AC2260" s="58">
        <v>26</v>
      </c>
      <c r="AD2260" s="58">
        <v>26</v>
      </c>
      <c r="AE2260" s="58">
        <v>26</v>
      </c>
      <c r="AF2260" s="58" t="s">
        <v>3304</v>
      </c>
    </row>
    <row r="2261" spans="1:32">
      <c r="A2261" s="58" t="s">
        <v>2941</v>
      </c>
      <c r="B2261" s="58" t="s">
        <v>1913</v>
      </c>
      <c r="C2261" s="58" t="s">
        <v>1914</v>
      </c>
      <c r="D2261" s="58" t="s">
        <v>1904</v>
      </c>
      <c r="E2261" s="64">
        <v>41640</v>
      </c>
      <c r="F2261" s="64">
        <v>42004</v>
      </c>
      <c r="G2261" s="58" t="s">
        <v>1898</v>
      </c>
      <c r="H2261" s="58">
        <v>30</v>
      </c>
      <c r="I2261" s="58"/>
      <c r="J2261" s="58"/>
      <c r="K2261" s="58"/>
      <c r="L2261" s="58"/>
      <c r="M2261" s="58"/>
      <c r="N2261" s="58"/>
      <c r="O2261" s="58"/>
      <c r="P2261" s="58"/>
      <c r="Q2261" s="58"/>
      <c r="R2261" s="58"/>
      <c r="S2261" s="58"/>
      <c r="T2261" s="58"/>
      <c r="U2261" s="58"/>
      <c r="V2261" s="58"/>
      <c r="W2261" s="58"/>
      <c r="X2261" s="58"/>
      <c r="Y2261" s="58"/>
      <c r="Z2261" s="58"/>
      <c r="AA2261" s="58"/>
      <c r="AB2261" s="58"/>
      <c r="AC2261" s="58"/>
      <c r="AD2261" s="58"/>
      <c r="AE2261" s="58"/>
      <c r="AF2261" s="58" t="s">
        <v>3304</v>
      </c>
    </row>
    <row r="2262" spans="1:32">
      <c r="A2262" s="58" t="s">
        <v>2941</v>
      </c>
      <c r="B2262" s="58" t="s">
        <v>1913</v>
      </c>
      <c r="C2262" s="58" t="s">
        <v>1914</v>
      </c>
      <c r="D2262" s="58" t="s">
        <v>1905</v>
      </c>
      <c r="E2262" s="64">
        <v>41640</v>
      </c>
      <c r="F2262" s="64">
        <v>42004</v>
      </c>
      <c r="G2262" s="58" t="s">
        <v>1903</v>
      </c>
      <c r="H2262" s="58">
        <v>26</v>
      </c>
      <c r="I2262" s="58">
        <v>30</v>
      </c>
      <c r="J2262" s="58">
        <v>30</v>
      </c>
      <c r="K2262" s="58">
        <v>30</v>
      </c>
      <c r="L2262" s="58">
        <v>30</v>
      </c>
      <c r="M2262" s="58">
        <v>28</v>
      </c>
      <c r="N2262" s="58">
        <v>26</v>
      </c>
      <c r="O2262" s="58">
        <v>26</v>
      </c>
      <c r="P2262" s="58">
        <v>26</v>
      </c>
      <c r="Q2262" s="58">
        <v>26</v>
      </c>
      <c r="R2262" s="58">
        <v>26</v>
      </c>
      <c r="S2262" s="58">
        <v>26</v>
      </c>
      <c r="T2262" s="58">
        <v>26</v>
      </c>
      <c r="U2262" s="58">
        <v>26</v>
      </c>
      <c r="V2262" s="58">
        <v>26</v>
      </c>
      <c r="W2262" s="58">
        <v>26</v>
      </c>
      <c r="X2262" s="58">
        <v>26</v>
      </c>
      <c r="Y2262" s="58">
        <v>26</v>
      </c>
      <c r="Z2262" s="58">
        <v>26</v>
      </c>
      <c r="AA2262" s="58">
        <v>26</v>
      </c>
      <c r="AB2262" s="58">
        <v>26</v>
      </c>
      <c r="AC2262" s="58">
        <v>26</v>
      </c>
      <c r="AD2262" s="58">
        <v>26</v>
      </c>
      <c r="AE2262" s="58">
        <v>26</v>
      </c>
      <c r="AF2262" s="58" t="s">
        <v>3304</v>
      </c>
    </row>
    <row r="2263" spans="1:32">
      <c r="A2263" s="58" t="s">
        <v>2942</v>
      </c>
      <c r="B2263" s="58" t="s">
        <v>1913</v>
      </c>
      <c r="C2263" s="58" t="s">
        <v>1914</v>
      </c>
      <c r="D2263" s="58" t="s">
        <v>2366</v>
      </c>
      <c r="E2263" s="64">
        <v>41640</v>
      </c>
      <c r="F2263" s="64">
        <v>42004</v>
      </c>
      <c r="G2263" s="58" t="s">
        <v>1903</v>
      </c>
      <c r="H2263" s="58">
        <v>30</v>
      </c>
      <c r="I2263" s="58">
        <v>30</v>
      </c>
      <c r="J2263" s="58">
        <v>30</v>
      </c>
      <c r="K2263" s="58">
        <v>30</v>
      </c>
      <c r="L2263" s="58">
        <v>24</v>
      </c>
      <c r="M2263" s="58">
        <v>24</v>
      </c>
      <c r="N2263" s="58">
        <v>24</v>
      </c>
      <c r="O2263" s="58">
        <v>24</v>
      </c>
      <c r="P2263" s="58">
        <v>24</v>
      </c>
      <c r="Q2263" s="58">
        <v>24</v>
      </c>
      <c r="R2263" s="58">
        <v>24</v>
      </c>
      <c r="S2263" s="58">
        <v>24</v>
      </c>
      <c r="T2263" s="58">
        <v>24</v>
      </c>
      <c r="U2263" s="58">
        <v>24</v>
      </c>
      <c r="V2263" s="58">
        <v>24</v>
      </c>
      <c r="W2263" s="58">
        <v>24</v>
      </c>
      <c r="X2263" s="58">
        <v>24</v>
      </c>
      <c r="Y2263" s="58">
        <v>24</v>
      </c>
      <c r="Z2263" s="58">
        <v>24</v>
      </c>
      <c r="AA2263" s="58">
        <v>24</v>
      </c>
      <c r="AB2263" s="58">
        <v>24</v>
      </c>
      <c r="AC2263" s="58">
        <v>24</v>
      </c>
      <c r="AD2263" s="58">
        <v>24</v>
      </c>
      <c r="AE2263" s="58">
        <v>24</v>
      </c>
      <c r="AF2263" s="58" t="s">
        <v>3304</v>
      </c>
    </row>
    <row r="2264" spans="1:32">
      <c r="A2264" s="58" t="s">
        <v>2942</v>
      </c>
      <c r="B2264" s="58" t="s">
        <v>1913</v>
      </c>
      <c r="C2264" s="58" t="s">
        <v>1914</v>
      </c>
      <c r="D2264" s="58" t="s">
        <v>1904</v>
      </c>
      <c r="E2264" s="64">
        <v>41640</v>
      </c>
      <c r="F2264" s="64">
        <v>42004</v>
      </c>
      <c r="G2264" s="58" t="s">
        <v>1898</v>
      </c>
      <c r="H2264" s="58">
        <v>30</v>
      </c>
      <c r="I2264" s="58"/>
      <c r="J2264" s="58"/>
      <c r="K2264" s="58"/>
      <c r="L2264" s="58"/>
      <c r="M2264" s="58"/>
      <c r="N2264" s="58"/>
      <c r="O2264" s="58"/>
      <c r="P2264" s="58"/>
      <c r="Q2264" s="58"/>
      <c r="R2264" s="58"/>
      <c r="S2264" s="58"/>
      <c r="T2264" s="58"/>
      <c r="U2264" s="58"/>
      <c r="V2264" s="58"/>
      <c r="W2264" s="58"/>
      <c r="X2264" s="58"/>
      <c r="Y2264" s="58"/>
      <c r="Z2264" s="58"/>
      <c r="AA2264" s="58"/>
      <c r="AB2264" s="58"/>
      <c r="AC2264" s="58"/>
      <c r="AD2264" s="58"/>
      <c r="AE2264" s="58"/>
      <c r="AF2264" s="58" t="s">
        <v>3304</v>
      </c>
    </row>
    <row r="2265" spans="1:32">
      <c r="A2265" s="58" t="s">
        <v>2942</v>
      </c>
      <c r="B2265" s="58" t="s">
        <v>1913</v>
      </c>
      <c r="C2265" s="58" t="s">
        <v>1914</v>
      </c>
      <c r="D2265" s="58" t="s">
        <v>1905</v>
      </c>
      <c r="E2265" s="64">
        <v>41640</v>
      </c>
      <c r="F2265" s="64">
        <v>42004</v>
      </c>
      <c r="G2265" s="58" t="s">
        <v>1903</v>
      </c>
      <c r="H2265" s="58">
        <v>30</v>
      </c>
      <c r="I2265" s="58">
        <v>30</v>
      </c>
      <c r="J2265" s="58">
        <v>30</v>
      </c>
      <c r="K2265" s="58">
        <v>30</v>
      </c>
      <c r="L2265" s="58">
        <v>30</v>
      </c>
      <c r="M2265" s="58">
        <v>26</v>
      </c>
      <c r="N2265" s="58">
        <v>24</v>
      </c>
      <c r="O2265" s="58">
        <v>24</v>
      </c>
      <c r="P2265" s="58">
        <v>24</v>
      </c>
      <c r="Q2265" s="58">
        <v>24</v>
      </c>
      <c r="R2265" s="58">
        <v>24</v>
      </c>
      <c r="S2265" s="58">
        <v>24</v>
      </c>
      <c r="T2265" s="58">
        <v>24</v>
      </c>
      <c r="U2265" s="58">
        <v>24</v>
      </c>
      <c r="V2265" s="58">
        <v>24</v>
      </c>
      <c r="W2265" s="58">
        <v>24</v>
      </c>
      <c r="X2265" s="58">
        <v>24</v>
      </c>
      <c r="Y2265" s="58">
        <v>24</v>
      </c>
      <c r="Z2265" s="58">
        <v>24</v>
      </c>
      <c r="AA2265" s="58">
        <v>24</v>
      </c>
      <c r="AB2265" s="58">
        <v>24</v>
      </c>
      <c r="AC2265" s="58">
        <v>24</v>
      </c>
      <c r="AD2265" s="58">
        <v>24</v>
      </c>
      <c r="AE2265" s="58">
        <v>24</v>
      </c>
      <c r="AF2265" s="58" t="s">
        <v>3304</v>
      </c>
    </row>
    <row r="2266" spans="1:32">
      <c r="A2266" s="58" t="s">
        <v>2943</v>
      </c>
      <c r="B2266" s="58" t="s">
        <v>1913</v>
      </c>
      <c r="C2266" s="58" t="s">
        <v>1914</v>
      </c>
      <c r="D2266" s="58" t="s">
        <v>2366</v>
      </c>
      <c r="E2266" s="64">
        <v>41640</v>
      </c>
      <c r="F2266" s="64">
        <v>42004</v>
      </c>
      <c r="G2266" s="58" t="s">
        <v>1898</v>
      </c>
      <c r="H2266" s="58">
        <v>24</v>
      </c>
      <c r="I2266" s="58"/>
      <c r="J2266" s="58"/>
      <c r="K2266" s="58"/>
      <c r="L2266" s="58"/>
      <c r="M2266" s="58"/>
      <c r="N2266" s="58"/>
      <c r="O2266" s="58"/>
      <c r="P2266" s="58"/>
      <c r="Q2266" s="58"/>
      <c r="R2266" s="58"/>
      <c r="S2266" s="58"/>
      <c r="T2266" s="58"/>
      <c r="U2266" s="58"/>
      <c r="V2266" s="58"/>
      <c r="W2266" s="58"/>
      <c r="X2266" s="58"/>
      <c r="Y2266" s="58"/>
      <c r="Z2266" s="58"/>
      <c r="AA2266" s="58"/>
      <c r="AB2266" s="58"/>
      <c r="AC2266" s="58"/>
      <c r="AD2266" s="58"/>
      <c r="AE2266" s="58"/>
      <c r="AF2266" s="58" t="s">
        <v>3304</v>
      </c>
    </row>
    <row r="2267" spans="1:32">
      <c r="A2267" s="58" t="s">
        <v>2943</v>
      </c>
      <c r="B2267" s="58" t="s">
        <v>1913</v>
      </c>
      <c r="C2267" s="58" t="s">
        <v>1914</v>
      </c>
      <c r="D2267" s="58" t="s">
        <v>1904</v>
      </c>
      <c r="E2267" s="64">
        <v>41640</v>
      </c>
      <c r="F2267" s="64">
        <v>42004</v>
      </c>
      <c r="G2267" s="58" t="s">
        <v>1898</v>
      </c>
      <c r="H2267" s="58">
        <v>30</v>
      </c>
      <c r="I2267" s="58"/>
      <c r="J2267" s="58"/>
      <c r="K2267" s="58"/>
      <c r="L2267" s="58"/>
      <c r="M2267" s="58"/>
      <c r="N2267" s="58"/>
      <c r="O2267" s="58"/>
      <c r="P2267" s="58"/>
      <c r="Q2267" s="58"/>
      <c r="R2267" s="58"/>
      <c r="S2267" s="58"/>
      <c r="T2267" s="58"/>
      <c r="U2267" s="58"/>
      <c r="V2267" s="58"/>
      <c r="W2267" s="58"/>
      <c r="X2267" s="58"/>
      <c r="Y2267" s="58"/>
      <c r="Z2267" s="58"/>
      <c r="AA2267" s="58"/>
      <c r="AB2267" s="58"/>
      <c r="AC2267" s="58"/>
      <c r="AD2267" s="58"/>
      <c r="AE2267" s="58"/>
      <c r="AF2267" s="58" t="s">
        <v>3304</v>
      </c>
    </row>
    <row r="2268" spans="1:32">
      <c r="A2268" s="58" t="s">
        <v>2943</v>
      </c>
      <c r="B2268" s="58" t="s">
        <v>1913</v>
      </c>
      <c r="C2268" s="58" t="s">
        <v>1914</v>
      </c>
      <c r="D2268" s="58" t="s">
        <v>1905</v>
      </c>
      <c r="E2268" s="64">
        <v>41640</v>
      </c>
      <c r="F2268" s="64">
        <v>42004</v>
      </c>
      <c r="G2268" s="58" t="s">
        <v>1903</v>
      </c>
      <c r="H2268" s="58">
        <v>30</v>
      </c>
      <c r="I2268" s="58">
        <v>30</v>
      </c>
      <c r="J2268" s="58">
        <v>30</v>
      </c>
      <c r="K2268" s="58">
        <v>30</v>
      </c>
      <c r="L2268" s="58">
        <v>30</v>
      </c>
      <c r="M2268" s="58">
        <v>26</v>
      </c>
      <c r="N2268" s="58">
        <v>24</v>
      </c>
      <c r="O2268" s="58">
        <v>24</v>
      </c>
      <c r="P2268" s="58">
        <v>24</v>
      </c>
      <c r="Q2268" s="58">
        <v>24</v>
      </c>
      <c r="R2268" s="58">
        <v>24</v>
      </c>
      <c r="S2268" s="58">
        <v>24</v>
      </c>
      <c r="T2268" s="58">
        <v>24</v>
      </c>
      <c r="U2268" s="58">
        <v>24</v>
      </c>
      <c r="V2268" s="58">
        <v>24</v>
      </c>
      <c r="W2268" s="58">
        <v>24</v>
      </c>
      <c r="X2268" s="58">
        <v>24</v>
      </c>
      <c r="Y2268" s="58">
        <v>24</v>
      </c>
      <c r="Z2268" s="58">
        <v>24</v>
      </c>
      <c r="AA2268" s="58">
        <v>24</v>
      </c>
      <c r="AB2268" s="58">
        <v>24</v>
      </c>
      <c r="AC2268" s="58">
        <v>24</v>
      </c>
      <c r="AD2268" s="58">
        <v>24</v>
      </c>
      <c r="AE2268" s="58">
        <v>24</v>
      </c>
      <c r="AF2268" s="58" t="s">
        <v>3304</v>
      </c>
    </row>
    <row r="2269" spans="1:32">
      <c r="A2269" s="58" t="s">
        <v>2944</v>
      </c>
      <c r="B2269" s="58" t="s">
        <v>1913</v>
      </c>
      <c r="C2269" s="58" t="s">
        <v>1914</v>
      </c>
      <c r="D2269" s="58" t="s">
        <v>2366</v>
      </c>
      <c r="E2269" s="64">
        <v>41640</v>
      </c>
      <c r="F2269" s="64">
        <v>42004</v>
      </c>
      <c r="G2269" s="58" t="s">
        <v>1903</v>
      </c>
      <c r="H2269" s="58">
        <v>30</v>
      </c>
      <c r="I2269" s="58">
        <v>30</v>
      </c>
      <c r="J2269" s="58">
        <v>30</v>
      </c>
      <c r="K2269" s="58">
        <v>30</v>
      </c>
      <c r="L2269" s="58">
        <v>27.8</v>
      </c>
      <c r="M2269" s="58">
        <v>25.6</v>
      </c>
      <c r="N2269" s="58">
        <v>24</v>
      </c>
      <c r="O2269" s="58">
        <v>24</v>
      </c>
      <c r="P2269" s="58">
        <v>24</v>
      </c>
      <c r="Q2269" s="58">
        <v>24</v>
      </c>
      <c r="R2269" s="58">
        <v>24</v>
      </c>
      <c r="S2269" s="58">
        <v>24</v>
      </c>
      <c r="T2269" s="58">
        <v>24</v>
      </c>
      <c r="U2269" s="58">
        <v>24</v>
      </c>
      <c r="V2269" s="58">
        <v>24</v>
      </c>
      <c r="W2269" s="58">
        <v>24</v>
      </c>
      <c r="X2269" s="58">
        <v>24</v>
      </c>
      <c r="Y2269" s="58">
        <v>24</v>
      </c>
      <c r="Z2269" s="58">
        <v>24</v>
      </c>
      <c r="AA2269" s="58">
        <v>24</v>
      </c>
      <c r="AB2269" s="58">
        <v>24</v>
      </c>
      <c r="AC2269" s="58">
        <v>24</v>
      </c>
      <c r="AD2269" s="58">
        <v>24</v>
      </c>
      <c r="AE2269" s="58">
        <v>24</v>
      </c>
      <c r="AF2269" s="58" t="s">
        <v>3304</v>
      </c>
    </row>
    <row r="2270" spans="1:32">
      <c r="A2270" s="58" t="s">
        <v>2944</v>
      </c>
      <c r="B2270" s="58" t="s">
        <v>1913</v>
      </c>
      <c r="C2270" s="58" t="s">
        <v>1914</v>
      </c>
      <c r="D2270" s="58" t="s">
        <v>1904</v>
      </c>
      <c r="E2270" s="64">
        <v>41640</v>
      </c>
      <c r="F2270" s="64">
        <v>42004</v>
      </c>
      <c r="G2270" s="58" t="s">
        <v>1898</v>
      </c>
      <c r="H2270" s="58">
        <v>30</v>
      </c>
      <c r="I2270" s="58"/>
      <c r="J2270" s="58"/>
      <c r="K2270" s="58"/>
      <c r="L2270" s="58"/>
      <c r="M2270" s="58"/>
      <c r="N2270" s="58"/>
      <c r="O2270" s="58"/>
      <c r="P2270" s="58"/>
      <c r="Q2270" s="58"/>
      <c r="R2270" s="58"/>
      <c r="S2270" s="58"/>
      <c r="T2270" s="58"/>
      <c r="U2270" s="58"/>
      <c r="V2270" s="58"/>
      <c r="W2270" s="58"/>
      <c r="X2270" s="58"/>
      <c r="Y2270" s="58"/>
      <c r="Z2270" s="58"/>
      <c r="AA2270" s="58"/>
      <c r="AB2270" s="58"/>
      <c r="AC2270" s="58"/>
      <c r="AD2270" s="58"/>
      <c r="AE2270" s="58"/>
      <c r="AF2270" s="58" t="s">
        <v>3304</v>
      </c>
    </row>
    <row r="2271" spans="1:32">
      <c r="A2271" s="58" t="s">
        <v>2944</v>
      </c>
      <c r="B2271" s="58" t="s">
        <v>1913</v>
      </c>
      <c r="C2271" s="58" t="s">
        <v>1914</v>
      </c>
      <c r="D2271" s="58" t="s">
        <v>1905</v>
      </c>
      <c r="E2271" s="64">
        <v>41640</v>
      </c>
      <c r="F2271" s="64">
        <v>42004</v>
      </c>
      <c r="G2271" s="58" t="s">
        <v>1903</v>
      </c>
      <c r="H2271" s="58">
        <v>30</v>
      </c>
      <c r="I2271" s="58">
        <v>30</v>
      </c>
      <c r="J2271" s="58">
        <v>30</v>
      </c>
      <c r="K2271" s="58">
        <v>30</v>
      </c>
      <c r="L2271" s="58">
        <v>30</v>
      </c>
      <c r="M2271" s="58">
        <v>26</v>
      </c>
      <c r="N2271" s="58">
        <v>24</v>
      </c>
      <c r="O2271" s="58">
        <v>24</v>
      </c>
      <c r="P2271" s="58">
        <v>24</v>
      </c>
      <c r="Q2271" s="58">
        <v>24</v>
      </c>
      <c r="R2271" s="58">
        <v>24</v>
      </c>
      <c r="S2271" s="58">
        <v>24</v>
      </c>
      <c r="T2271" s="58">
        <v>24</v>
      </c>
      <c r="U2271" s="58">
        <v>24</v>
      </c>
      <c r="V2271" s="58">
        <v>24</v>
      </c>
      <c r="W2271" s="58">
        <v>24</v>
      </c>
      <c r="X2271" s="58">
        <v>24</v>
      </c>
      <c r="Y2271" s="58">
        <v>24</v>
      </c>
      <c r="Z2271" s="58">
        <v>24</v>
      </c>
      <c r="AA2271" s="58">
        <v>24</v>
      </c>
      <c r="AB2271" s="58">
        <v>24</v>
      </c>
      <c r="AC2271" s="58">
        <v>24</v>
      </c>
      <c r="AD2271" s="58">
        <v>24</v>
      </c>
      <c r="AE2271" s="58">
        <v>24</v>
      </c>
      <c r="AF2271" s="58" t="s">
        <v>3304</v>
      </c>
    </row>
    <row r="2272" spans="1:32">
      <c r="A2272" s="58" t="s">
        <v>2945</v>
      </c>
      <c r="B2272" s="58" t="s">
        <v>1916</v>
      </c>
      <c r="C2272" s="58" t="s">
        <v>1900</v>
      </c>
      <c r="D2272" s="58" t="s">
        <v>1911</v>
      </c>
      <c r="E2272" s="64">
        <v>41640</v>
      </c>
      <c r="F2272" s="64">
        <v>42004</v>
      </c>
      <c r="G2272" s="58" t="s">
        <v>1898</v>
      </c>
      <c r="H2272" s="58">
        <v>0.5</v>
      </c>
      <c r="I2272" s="58"/>
      <c r="J2272" s="58"/>
      <c r="K2272" s="58"/>
      <c r="L2272" s="58"/>
      <c r="M2272" s="58"/>
      <c r="N2272" s="58"/>
      <c r="O2272" s="58"/>
      <c r="P2272" s="58"/>
      <c r="Q2272" s="58"/>
      <c r="R2272" s="58"/>
      <c r="S2272" s="58"/>
      <c r="T2272" s="58"/>
      <c r="U2272" s="58"/>
      <c r="V2272" s="58"/>
      <c r="W2272" s="58"/>
      <c r="X2272" s="58"/>
      <c r="Y2272" s="58"/>
      <c r="Z2272" s="58"/>
      <c r="AA2272" s="58"/>
      <c r="AB2272" s="58"/>
      <c r="AC2272" s="58"/>
      <c r="AD2272" s="58"/>
      <c r="AE2272" s="58"/>
      <c r="AF2272" s="58" t="s">
        <v>3304</v>
      </c>
    </row>
    <row r="2273" spans="1:32">
      <c r="A2273" s="58" t="s">
        <v>2945</v>
      </c>
      <c r="B2273" s="58" t="s">
        <v>1916</v>
      </c>
      <c r="C2273" s="58" t="s">
        <v>1900</v>
      </c>
      <c r="D2273" s="58" t="s">
        <v>1904</v>
      </c>
      <c r="E2273" s="64">
        <v>41640</v>
      </c>
      <c r="F2273" s="64">
        <v>42004</v>
      </c>
      <c r="G2273" s="58" t="s">
        <v>1898</v>
      </c>
      <c r="H2273" s="58">
        <v>1</v>
      </c>
      <c r="I2273" s="58"/>
      <c r="J2273" s="58"/>
      <c r="K2273" s="58"/>
      <c r="L2273" s="58"/>
      <c r="M2273" s="58"/>
      <c r="N2273" s="58"/>
      <c r="O2273" s="58"/>
      <c r="P2273" s="58"/>
      <c r="Q2273" s="58"/>
      <c r="R2273" s="58"/>
      <c r="S2273" s="58"/>
      <c r="T2273" s="58"/>
      <c r="U2273" s="58"/>
      <c r="V2273" s="58"/>
      <c r="W2273" s="58"/>
      <c r="X2273" s="58"/>
      <c r="Y2273" s="58"/>
      <c r="Z2273" s="58"/>
      <c r="AA2273" s="58"/>
      <c r="AB2273" s="58"/>
      <c r="AC2273" s="58"/>
      <c r="AD2273" s="58"/>
      <c r="AE2273" s="58"/>
      <c r="AF2273" s="58" t="s">
        <v>3304</v>
      </c>
    </row>
    <row r="2274" spans="1:32">
      <c r="A2274" s="58" t="s">
        <v>2945</v>
      </c>
      <c r="B2274" s="58" t="s">
        <v>1916</v>
      </c>
      <c r="C2274" s="58" t="s">
        <v>1900</v>
      </c>
      <c r="D2274" s="58" t="s">
        <v>1918</v>
      </c>
      <c r="E2274" s="64">
        <v>41913</v>
      </c>
      <c r="F2274" s="64">
        <v>42004</v>
      </c>
      <c r="G2274" s="58" t="s">
        <v>1898</v>
      </c>
      <c r="H2274" s="58">
        <v>1</v>
      </c>
      <c r="I2274" s="58"/>
      <c r="J2274" s="58"/>
      <c r="K2274" s="58"/>
      <c r="L2274" s="58"/>
      <c r="M2274" s="58"/>
      <c r="N2274" s="58"/>
      <c r="O2274" s="58"/>
      <c r="P2274" s="58"/>
      <c r="Q2274" s="58"/>
      <c r="R2274" s="58"/>
      <c r="S2274" s="58"/>
      <c r="T2274" s="58"/>
      <c r="U2274" s="58"/>
      <c r="V2274" s="58"/>
      <c r="W2274" s="58"/>
      <c r="X2274" s="58"/>
      <c r="Y2274" s="58"/>
      <c r="Z2274" s="58"/>
      <c r="AA2274" s="58"/>
      <c r="AB2274" s="58"/>
      <c r="AC2274" s="58"/>
      <c r="AD2274" s="58"/>
      <c r="AE2274" s="58"/>
      <c r="AF2274" s="58" t="s">
        <v>3304</v>
      </c>
    </row>
    <row r="2275" spans="1:32">
      <c r="A2275" s="58" t="s">
        <v>2945</v>
      </c>
      <c r="B2275" s="58" t="s">
        <v>1916</v>
      </c>
      <c r="C2275" s="58" t="s">
        <v>1900</v>
      </c>
      <c r="D2275" s="58" t="s">
        <v>1918</v>
      </c>
      <c r="E2275" s="64">
        <v>41640</v>
      </c>
      <c r="F2275" s="64">
        <v>41759</v>
      </c>
      <c r="G2275" s="58" t="s">
        <v>1898</v>
      </c>
      <c r="H2275" s="58">
        <v>1</v>
      </c>
      <c r="I2275" s="58"/>
      <c r="J2275" s="58"/>
      <c r="K2275" s="58"/>
      <c r="L2275" s="58"/>
      <c r="M2275" s="58"/>
      <c r="N2275" s="58"/>
      <c r="O2275" s="58"/>
      <c r="P2275" s="58"/>
      <c r="Q2275" s="58"/>
      <c r="R2275" s="58"/>
      <c r="S2275" s="58"/>
      <c r="T2275" s="58"/>
      <c r="U2275" s="58"/>
      <c r="V2275" s="58"/>
      <c r="W2275" s="58"/>
      <c r="X2275" s="58"/>
      <c r="Y2275" s="58"/>
      <c r="Z2275" s="58"/>
      <c r="AA2275" s="58"/>
      <c r="AB2275" s="58"/>
      <c r="AC2275" s="58"/>
      <c r="AD2275" s="58"/>
      <c r="AE2275" s="58"/>
      <c r="AF2275" s="58" t="s">
        <v>3304</v>
      </c>
    </row>
    <row r="2276" spans="1:32">
      <c r="A2276" s="58" t="s">
        <v>2946</v>
      </c>
      <c r="B2276" s="58" t="s">
        <v>1896</v>
      </c>
      <c r="D2276" s="58" t="s">
        <v>1897</v>
      </c>
      <c r="E2276" s="64">
        <v>41640</v>
      </c>
      <c r="F2276" s="64">
        <v>42004</v>
      </c>
      <c r="G2276" s="58" t="s">
        <v>1898</v>
      </c>
      <c r="H2276" s="58">
        <v>1</v>
      </c>
      <c r="I2276" s="58"/>
      <c r="J2276" s="58"/>
      <c r="K2276" s="58"/>
      <c r="L2276" s="58"/>
      <c r="M2276" s="58"/>
      <c r="N2276" s="58"/>
      <c r="O2276" s="58"/>
      <c r="P2276" s="58"/>
      <c r="Q2276" s="58"/>
      <c r="R2276" s="58"/>
      <c r="S2276" s="58"/>
      <c r="T2276" s="58"/>
      <c r="U2276" s="58"/>
      <c r="V2276" s="58"/>
      <c r="W2276" s="58"/>
      <c r="X2276" s="58"/>
      <c r="Y2276" s="58"/>
      <c r="Z2276" s="58"/>
      <c r="AA2276" s="58"/>
      <c r="AB2276" s="58"/>
      <c r="AC2276" s="58"/>
      <c r="AD2276" s="58"/>
      <c r="AE2276" s="58"/>
      <c r="AF2276" s="58" t="s">
        <v>3304</v>
      </c>
    </row>
    <row r="2277" spans="1:32">
      <c r="A2277" s="58" t="s">
        <v>2947</v>
      </c>
      <c r="B2277" s="58" t="s">
        <v>6</v>
      </c>
      <c r="D2277" s="58" t="s">
        <v>1906</v>
      </c>
      <c r="E2277" s="64">
        <v>41640</v>
      </c>
      <c r="F2277" s="64">
        <v>42004</v>
      </c>
      <c r="G2277" s="58" t="s">
        <v>1903</v>
      </c>
      <c r="H2277" s="58">
        <v>0</v>
      </c>
      <c r="I2277" s="58">
        <v>0</v>
      </c>
      <c r="J2277" s="58">
        <v>0</v>
      </c>
      <c r="K2277" s="58">
        <v>0</v>
      </c>
      <c r="L2277" s="58">
        <v>0</v>
      </c>
      <c r="M2277" s="58">
        <v>0</v>
      </c>
      <c r="N2277" s="58">
        <v>0.14399999999999999</v>
      </c>
      <c r="O2277" s="58">
        <v>0.55800000000000005</v>
      </c>
      <c r="P2277" s="58">
        <v>0.55800000000000005</v>
      </c>
      <c r="Q2277" s="58">
        <v>0.25800000000000001</v>
      </c>
      <c r="R2277" s="58">
        <v>0.25800000000000001</v>
      </c>
      <c r="S2277" s="58">
        <v>0.36299999999999999</v>
      </c>
      <c r="T2277" s="58">
        <v>0.55800000000000005</v>
      </c>
      <c r="U2277" s="58">
        <v>0.55800000000000005</v>
      </c>
      <c r="V2277" s="58">
        <v>0.36299999999999999</v>
      </c>
      <c r="W2277" s="58">
        <v>0.25800000000000001</v>
      </c>
      <c r="X2277" s="58">
        <v>0.36299999999999999</v>
      </c>
      <c r="Y2277" s="58">
        <v>0.46200000000000002</v>
      </c>
      <c r="Z2277" s="58">
        <v>0.55800000000000005</v>
      </c>
      <c r="AA2277" s="58">
        <v>0.65</v>
      </c>
      <c r="AB2277" s="58">
        <v>0.74</v>
      </c>
      <c r="AC2277" s="58">
        <v>0.46200000000000002</v>
      </c>
      <c r="AD2277" s="58">
        <v>0.25800000000000001</v>
      </c>
      <c r="AE2277" s="58">
        <v>0.25800000000000001</v>
      </c>
      <c r="AF2277" s="58" t="s">
        <v>3304</v>
      </c>
    </row>
    <row r="2278" spans="1:32">
      <c r="A2278" s="58" t="s">
        <v>2947</v>
      </c>
      <c r="B2278" s="58" t="s">
        <v>6</v>
      </c>
      <c r="D2278" s="58" t="s">
        <v>1904</v>
      </c>
      <c r="E2278" s="64">
        <v>41640</v>
      </c>
      <c r="F2278" s="64">
        <v>42004</v>
      </c>
      <c r="G2278" s="58" t="s">
        <v>1898</v>
      </c>
      <c r="H2278" s="58">
        <v>0</v>
      </c>
      <c r="I2278" s="58"/>
      <c r="J2278" s="58"/>
      <c r="K2278" s="58"/>
      <c r="L2278" s="58"/>
      <c r="M2278" s="58"/>
      <c r="N2278" s="58"/>
      <c r="O2278" s="58"/>
      <c r="P2278" s="58"/>
      <c r="Q2278" s="58"/>
      <c r="R2278" s="58"/>
      <c r="S2278" s="58"/>
      <c r="T2278" s="58"/>
      <c r="U2278" s="58"/>
      <c r="V2278" s="58"/>
      <c r="W2278" s="58"/>
      <c r="X2278" s="58"/>
      <c r="Y2278" s="58"/>
      <c r="Z2278" s="58"/>
      <c r="AA2278" s="58"/>
      <c r="AB2278" s="58"/>
      <c r="AC2278" s="58"/>
      <c r="AD2278" s="58"/>
      <c r="AE2278" s="58"/>
      <c r="AF2278" s="58" t="s">
        <v>3304</v>
      </c>
    </row>
    <row r="2279" spans="1:32">
      <c r="A2279" s="58" t="s">
        <v>2947</v>
      </c>
      <c r="B2279" s="58" t="s">
        <v>6</v>
      </c>
      <c r="D2279" s="58" t="s">
        <v>1905</v>
      </c>
      <c r="E2279" s="64">
        <v>41640</v>
      </c>
      <c r="F2279" s="64">
        <v>42004</v>
      </c>
      <c r="G2279" s="58" t="s">
        <v>1898</v>
      </c>
      <c r="H2279" s="58">
        <v>1</v>
      </c>
      <c r="I2279" s="58"/>
      <c r="J2279" s="58"/>
      <c r="K2279" s="58"/>
      <c r="L2279" s="58"/>
      <c r="M2279" s="58"/>
      <c r="N2279" s="58"/>
      <c r="O2279" s="58"/>
      <c r="P2279" s="58"/>
      <c r="Q2279" s="58"/>
      <c r="R2279" s="58"/>
      <c r="S2279" s="58"/>
      <c r="T2279" s="58"/>
      <c r="U2279" s="58"/>
      <c r="V2279" s="58"/>
      <c r="W2279" s="58"/>
      <c r="X2279" s="58"/>
      <c r="Y2279" s="58"/>
      <c r="Z2279" s="58"/>
      <c r="AA2279" s="58"/>
      <c r="AB2279" s="58"/>
      <c r="AC2279" s="58"/>
      <c r="AD2279" s="58"/>
      <c r="AE2279" s="58"/>
      <c r="AF2279" s="58" t="s">
        <v>3304</v>
      </c>
    </row>
    <row r="2280" spans="1:32">
      <c r="A2280" s="58" t="s">
        <v>2947</v>
      </c>
      <c r="B2280" s="58" t="s">
        <v>6</v>
      </c>
      <c r="D2280" s="58" t="s">
        <v>1908</v>
      </c>
      <c r="E2280" s="64">
        <v>41640</v>
      </c>
      <c r="F2280" s="64">
        <v>42004</v>
      </c>
      <c r="G2280" s="58" t="s">
        <v>1903</v>
      </c>
      <c r="H2280" s="58">
        <v>0</v>
      </c>
      <c r="I2280" s="58">
        <v>0</v>
      </c>
      <c r="J2280" s="58">
        <v>0</v>
      </c>
      <c r="K2280" s="58">
        <v>0</v>
      </c>
      <c r="L2280" s="58">
        <v>0</v>
      </c>
      <c r="M2280" s="58">
        <v>0</v>
      </c>
      <c r="N2280" s="58">
        <v>0.14399999999999999</v>
      </c>
      <c r="O2280" s="58">
        <v>0.55800000000000005</v>
      </c>
      <c r="P2280" s="58">
        <v>0.55800000000000005</v>
      </c>
      <c r="Q2280" s="58">
        <v>0.46200000000000002</v>
      </c>
      <c r="R2280" s="58">
        <v>0.25800000000000001</v>
      </c>
      <c r="S2280" s="58">
        <v>0.46200000000000002</v>
      </c>
      <c r="T2280" s="58">
        <v>0.55800000000000005</v>
      </c>
      <c r="U2280" s="58">
        <v>0.55800000000000005</v>
      </c>
      <c r="V2280" s="58">
        <v>0.46200000000000002</v>
      </c>
      <c r="W2280" s="58">
        <v>0.36299999999999999</v>
      </c>
      <c r="X2280" s="58">
        <v>0.36299999999999999</v>
      </c>
      <c r="Y2280" s="58">
        <v>0.36299999999999999</v>
      </c>
      <c r="Z2280" s="58">
        <v>0.74</v>
      </c>
      <c r="AA2280" s="58">
        <v>0.91500000000000004</v>
      </c>
      <c r="AB2280" s="58">
        <v>0.74</v>
      </c>
      <c r="AC2280" s="58">
        <v>0.65</v>
      </c>
      <c r="AD2280" s="58">
        <v>0.55800000000000005</v>
      </c>
      <c r="AE2280" s="58">
        <v>0.36299999999999999</v>
      </c>
      <c r="AF2280" s="58" t="s">
        <v>3304</v>
      </c>
    </row>
    <row r="2281" spans="1:32">
      <c r="A2281" s="58" t="s">
        <v>2947</v>
      </c>
      <c r="B2281" s="58" t="s">
        <v>6</v>
      </c>
      <c r="D2281" s="58" t="s">
        <v>1966</v>
      </c>
      <c r="E2281" s="64">
        <v>41640</v>
      </c>
      <c r="F2281" s="64">
        <v>42004</v>
      </c>
      <c r="G2281" s="58" t="s">
        <v>1903</v>
      </c>
      <c r="H2281" s="58">
        <v>0</v>
      </c>
      <c r="I2281" s="58">
        <v>0</v>
      </c>
      <c r="J2281" s="58">
        <v>0</v>
      </c>
      <c r="K2281" s="58">
        <v>0</v>
      </c>
      <c r="L2281" s="58">
        <v>0</v>
      </c>
      <c r="M2281" s="58">
        <v>0</v>
      </c>
      <c r="N2281" s="58">
        <v>0.14399999999999999</v>
      </c>
      <c r="O2281" s="58">
        <v>0.46200000000000002</v>
      </c>
      <c r="P2281" s="58">
        <v>0.46200000000000002</v>
      </c>
      <c r="Q2281" s="58">
        <v>0.46200000000000002</v>
      </c>
      <c r="R2281" s="58">
        <v>0.25800000000000001</v>
      </c>
      <c r="S2281" s="58">
        <v>0.55800000000000005</v>
      </c>
      <c r="T2281" s="58">
        <v>0.82899999999999996</v>
      </c>
      <c r="U2281" s="58">
        <v>0.74</v>
      </c>
      <c r="V2281" s="58">
        <v>0.46200000000000002</v>
      </c>
      <c r="W2281" s="58">
        <v>0.25800000000000001</v>
      </c>
      <c r="X2281" s="58">
        <v>0.36299999999999999</v>
      </c>
      <c r="Y2281" s="58">
        <v>0.55800000000000005</v>
      </c>
      <c r="Z2281" s="58">
        <v>0.82899999999999996</v>
      </c>
      <c r="AA2281" s="58">
        <v>0.82899999999999996</v>
      </c>
      <c r="AB2281" s="58">
        <v>0.82899999999999996</v>
      </c>
      <c r="AC2281" s="58">
        <v>0.55800000000000005</v>
      </c>
      <c r="AD2281" s="58">
        <v>0.36299999999999999</v>
      </c>
      <c r="AE2281" s="58">
        <v>0.25800000000000001</v>
      </c>
      <c r="AF2281" s="58" t="s">
        <v>3304</v>
      </c>
    </row>
    <row r="2282" spans="1:32">
      <c r="A2282" s="58" t="s">
        <v>2948</v>
      </c>
      <c r="B2282" s="58" t="s">
        <v>1896</v>
      </c>
      <c r="D2282" s="58" t="s">
        <v>1897</v>
      </c>
      <c r="E2282" s="64">
        <v>41640</v>
      </c>
      <c r="F2282" s="64">
        <v>42004</v>
      </c>
      <c r="G2282" s="58" t="s">
        <v>1898</v>
      </c>
      <c r="H2282" s="58">
        <v>4</v>
      </c>
      <c r="I2282" s="58"/>
      <c r="J2282" s="58"/>
      <c r="K2282" s="58"/>
      <c r="L2282" s="58"/>
      <c r="M2282" s="58"/>
      <c r="N2282" s="58"/>
      <c r="O2282" s="58"/>
      <c r="P2282" s="58"/>
      <c r="Q2282" s="58"/>
      <c r="R2282" s="58"/>
      <c r="S2282" s="58"/>
      <c r="T2282" s="58"/>
      <c r="U2282" s="58"/>
      <c r="V2282" s="58"/>
      <c r="W2282" s="58"/>
      <c r="X2282" s="58"/>
      <c r="Y2282" s="58"/>
      <c r="Z2282" s="58"/>
      <c r="AA2282" s="58"/>
      <c r="AB2282" s="58"/>
      <c r="AC2282" s="58"/>
      <c r="AD2282" s="58"/>
      <c r="AE2282" s="58"/>
      <c r="AF2282" s="58" t="s">
        <v>3304</v>
      </c>
    </row>
    <row r="2283" spans="1:32">
      <c r="A2283" s="58" t="s">
        <v>2949</v>
      </c>
      <c r="B2283" s="58" t="s">
        <v>1896</v>
      </c>
      <c r="D2283" s="58" t="s">
        <v>1897</v>
      </c>
      <c r="E2283" s="64">
        <v>41640</v>
      </c>
      <c r="F2283" s="64">
        <v>42004</v>
      </c>
      <c r="G2283" s="58" t="s">
        <v>1903</v>
      </c>
      <c r="H2283" s="58">
        <v>1</v>
      </c>
      <c r="I2283" s="58">
        <v>0.5</v>
      </c>
      <c r="J2283" s="58">
        <v>0.5</v>
      </c>
      <c r="K2283" s="58">
        <v>0.5</v>
      </c>
      <c r="L2283" s="58">
        <v>0.5</v>
      </c>
      <c r="M2283" s="58">
        <v>0.5</v>
      </c>
      <c r="N2283" s="58">
        <v>0.5</v>
      </c>
      <c r="O2283" s="58">
        <v>0.5</v>
      </c>
      <c r="P2283" s="58">
        <v>0.5</v>
      </c>
      <c r="Q2283" s="58">
        <v>1</v>
      </c>
      <c r="R2283" s="58">
        <v>1</v>
      </c>
      <c r="S2283" s="58">
        <v>1</v>
      </c>
      <c r="T2283" s="58">
        <v>1</v>
      </c>
      <c r="U2283" s="58">
        <v>1</v>
      </c>
      <c r="V2283" s="58">
        <v>1</v>
      </c>
      <c r="W2283" s="58">
        <v>1</v>
      </c>
      <c r="X2283" s="58">
        <v>1</v>
      </c>
      <c r="Y2283" s="58">
        <v>1</v>
      </c>
      <c r="Z2283" s="58">
        <v>1</v>
      </c>
      <c r="AA2283" s="58">
        <v>1</v>
      </c>
      <c r="AB2283" s="58">
        <v>1</v>
      </c>
      <c r="AC2283" s="58">
        <v>1</v>
      </c>
      <c r="AD2283" s="58">
        <v>1</v>
      </c>
      <c r="AE2283" s="58">
        <v>1</v>
      </c>
      <c r="AF2283" s="58" t="s">
        <v>3304</v>
      </c>
    </row>
    <row r="2284" spans="1:32">
      <c r="A2284" s="58" t="s">
        <v>2950</v>
      </c>
      <c r="B2284" s="58" t="s">
        <v>1896</v>
      </c>
      <c r="D2284" s="58" t="s">
        <v>1897</v>
      </c>
      <c r="E2284" s="64">
        <v>41640</v>
      </c>
      <c r="F2284" s="64">
        <v>42004</v>
      </c>
      <c r="G2284" s="58" t="s">
        <v>1898</v>
      </c>
      <c r="H2284" s="58">
        <v>1</v>
      </c>
      <c r="I2284" s="58"/>
      <c r="J2284" s="58"/>
      <c r="K2284" s="58"/>
      <c r="L2284" s="58"/>
      <c r="M2284" s="58"/>
      <c r="N2284" s="58"/>
      <c r="O2284" s="58"/>
      <c r="P2284" s="58"/>
      <c r="Q2284" s="58"/>
      <c r="R2284" s="58"/>
      <c r="S2284" s="58"/>
      <c r="T2284" s="58"/>
      <c r="U2284" s="58"/>
      <c r="V2284" s="58"/>
      <c r="W2284" s="58"/>
      <c r="X2284" s="58"/>
      <c r="Y2284" s="58"/>
      <c r="Z2284" s="58"/>
      <c r="AA2284" s="58"/>
      <c r="AB2284" s="58"/>
      <c r="AC2284" s="58"/>
      <c r="AD2284" s="58"/>
      <c r="AE2284" s="58"/>
      <c r="AF2284" s="58" t="s">
        <v>3304</v>
      </c>
    </row>
    <row r="2285" spans="1:32">
      <c r="A2285" s="58" t="s">
        <v>2951</v>
      </c>
      <c r="B2285" s="58" t="s">
        <v>0</v>
      </c>
      <c r="D2285" s="58" t="s">
        <v>1897</v>
      </c>
      <c r="E2285" s="64">
        <v>41640</v>
      </c>
      <c r="F2285" s="64">
        <v>42004</v>
      </c>
      <c r="G2285" s="68" t="s">
        <v>1903</v>
      </c>
      <c r="H2285" s="68">
        <v>0</v>
      </c>
      <c r="I2285" s="68">
        <v>0</v>
      </c>
      <c r="J2285" s="68">
        <v>0</v>
      </c>
      <c r="K2285" s="68">
        <v>0</v>
      </c>
      <c r="L2285" s="68">
        <v>0</v>
      </c>
      <c r="M2285" s="68">
        <v>0</v>
      </c>
      <c r="N2285" s="68">
        <v>1</v>
      </c>
      <c r="O2285" s="68">
        <v>1</v>
      </c>
      <c r="P2285" s="68">
        <v>1</v>
      </c>
      <c r="Q2285" s="68">
        <v>1</v>
      </c>
      <c r="R2285" s="68">
        <v>1</v>
      </c>
      <c r="S2285" s="68">
        <v>1</v>
      </c>
      <c r="T2285" s="68">
        <v>1</v>
      </c>
      <c r="U2285" s="68">
        <v>1</v>
      </c>
      <c r="V2285" s="68">
        <v>1</v>
      </c>
      <c r="W2285" s="68">
        <v>1</v>
      </c>
      <c r="X2285" s="68">
        <v>1</v>
      </c>
      <c r="Y2285" s="68">
        <v>1</v>
      </c>
      <c r="Z2285" s="68">
        <v>1</v>
      </c>
      <c r="AA2285" s="68">
        <v>1</v>
      </c>
      <c r="AB2285" s="68">
        <v>1</v>
      </c>
      <c r="AC2285" s="68">
        <v>1</v>
      </c>
      <c r="AD2285" s="68">
        <v>1</v>
      </c>
      <c r="AE2285" s="68">
        <v>1</v>
      </c>
      <c r="AF2285" s="58" t="s">
        <v>3304</v>
      </c>
    </row>
    <row r="2286" spans="1:32">
      <c r="A2286" s="58" t="s">
        <v>2952</v>
      </c>
      <c r="B2286" s="58" t="s">
        <v>0</v>
      </c>
      <c r="D2286" s="58" t="s">
        <v>1897</v>
      </c>
      <c r="E2286" s="64">
        <v>41640</v>
      </c>
      <c r="F2286" s="64">
        <v>42004</v>
      </c>
      <c r="G2286" s="68" t="s">
        <v>1903</v>
      </c>
      <c r="H2286" s="68">
        <v>0.7</v>
      </c>
      <c r="I2286" s="68">
        <v>0.7</v>
      </c>
      <c r="J2286" s="68">
        <v>0.7</v>
      </c>
      <c r="K2286" s="68">
        <v>0.7</v>
      </c>
      <c r="L2286" s="68">
        <v>0.7</v>
      </c>
      <c r="M2286" s="68">
        <v>0.7</v>
      </c>
      <c r="N2286" s="68">
        <v>1</v>
      </c>
      <c r="O2286" s="68">
        <v>1</v>
      </c>
      <c r="P2286" s="68">
        <v>1</v>
      </c>
      <c r="Q2286" s="68">
        <v>1</v>
      </c>
      <c r="R2286" s="68">
        <v>1</v>
      </c>
      <c r="S2286" s="68">
        <v>1</v>
      </c>
      <c r="T2286" s="68">
        <v>1</v>
      </c>
      <c r="U2286" s="68">
        <v>1</v>
      </c>
      <c r="V2286" s="68">
        <v>1</v>
      </c>
      <c r="W2286" s="68">
        <v>1</v>
      </c>
      <c r="X2286" s="68">
        <v>1</v>
      </c>
      <c r="Y2286" s="68">
        <v>1</v>
      </c>
      <c r="Z2286" s="68">
        <v>1</v>
      </c>
      <c r="AA2286" s="68">
        <v>1</v>
      </c>
      <c r="AB2286" s="68">
        <v>1</v>
      </c>
      <c r="AC2286" s="68">
        <v>1</v>
      </c>
      <c r="AD2286" s="68">
        <v>1</v>
      </c>
      <c r="AE2286" s="68">
        <v>1</v>
      </c>
      <c r="AF2286" s="58" t="s">
        <v>3304</v>
      </c>
    </row>
    <row r="2287" spans="1:32">
      <c r="A2287" s="58" t="s">
        <v>2953</v>
      </c>
      <c r="B2287" s="58" t="s">
        <v>1896</v>
      </c>
      <c r="D2287" s="58" t="s">
        <v>1897</v>
      </c>
      <c r="E2287" s="64">
        <v>41640</v>
      </c>
      <c r="F2287" s="64">
        <v>42004</v>
      </c>
      <c r="G2287" s="58" t="s">
        <v>1898</v>
      </c>
      <c r="H2287" s="58">
        <v>1</v>
      </c>
      <c r="I2287" s="58"/>
      <c r="J2287" s="58"/>
      <c r="K2287" s="58"/>
      <c r="L2287" s="58"/>
      <c r="M2287" s="58"/>
      <c r="N2287" s="58"/>
      <c r="O2287" s="58"/>
      <c r="P2287" s="58"/>
      <c r="Q2287" s="58"/>
      <c r="R2287" s="58"/>
      <c r="S2287" s="58"/>
      <c r="T2287" s="58"/>
      <c r="U2287" s="58"/>
      <c r="V2287" s="58"/>
      <c r="W2287" s="58"/>
      <c r="X2287" s="58"/>
      <c r="Y2287" s="58"/>
      <c r="Z2287" s="58"/>
      <c r="AA2287" s="58"/>
      <c r="AB2287" s="58"/>
      <c r="AC2287" s="58"/>
      <c r="AD2287" s="58"/>
      <c r="AE2287" s="58"/>
      <c r="AF2287" s="58" t="s">
        <v>3304</v>
      </c>
    </row>
    <row r="2288" spans="1:32">
      <c r="A2288" s="58" t="s">
        <v>2954</v>
      </c>
      <c r="B2288" s="58" t="s">
        <v>1896</v>
      </c>
      <c r="C2288" s="58" t="s">
        <v>1914</v>
      </c>
      <c r="D2288" s="58" t="s">
        <v>1897</v>
      </c>
      <c r="E2288" s="64">
        <v>41640</v>
      </c>
      <c r="F2288" s="64">
        <v>42004</v>
      </c>
      <c r="G2288" s="58" t="s">
        <v>1898</v>
      </c>
      <c r="H2288" s="58">
        <v>16</v>
      </c>
      <c r="I2288" s="58"/>
      <c r="J2288" s="58"/>
      <c r="K2288" s="58"/>
      <c r="L2288" s="58"/>
      <c r="M2288" s="58"/>
      <c r="N2288" s="58"/>
      <c r="O2288" s="58"/>
      <c r="P2288" s="58"/>
      <c r="Q2288" s="58"/>
      <c r="R2288" s="58"/>
      <c r="S2288" s="58"/>
      <c r="T2288" s="58"/>
      <c r="U2288" s="58"/>
      <c r="V2288" s="58"/>
      <c r="W2288" s="58"/>
      <c r="X2288" s="58"/>
      <c r="Y2288" s="58"/>
      <c r="Z2288" s="58"/>
      <c r="AA2288" s="58"/>
      <c r="AB2288" s="58"/>
      <c r="AC2288" s="58"/>
      <c r="AD2288" s="58"/>
      <c r="AE2288" s="58"/>
      <c r="AF2288" s="58" t="s">
        <v>3304</v>
      </c>
    </row>
    <row r="2289" spans="1:32">
      <c r="A2289" s="58" t="s">
        <v>2955</v>
      </c>
      <c r="B2289" s="58" t="s">
        <v>1952</v>
      </c>
      <c r="D2289" s="58" t="s">
        <v>2900</v>
      </c>
      <c r="E2289" s="64">
        <v>41640</v>
      </c>
      <c r="F2289" s="64">
        <v>42004</v>
      </c>
      <c r="G2289" s="58" t="s">
        <v>1903</v>
      </c>
      <c r="H2289" s="58">
        <v>1</v>
      </c>
      <c r="I2289" s="58">
        <v>0</v>
      </c>
      <c r="J2289" s="58">
        <v>0</v>
      </c>
      <c r="K2289" s="58">
        <v>0</v>
      </c>
      <c r="L2289" s="58">
        <v>0</v>
      </c>
      <c r="M2289" s="58">
        <v>1</v>
      </c>
      <c r="N2289" s="58">
        <v>1</v>
      </c>
      <c r="O2289" s="58">
        <v>1</v>
      </c>
      <c r="P2289" s="58">
        <v>1</v>
      </c>
      <c r="Q2289" s="58">
        <v>1</v>
      </c>
      <c r="R2289" s="58">
        <v>1</v>
      </c>
      <c r="S2289" s="58">
        <v>1</v>
      </c>
      <c r="T2289" s="58">
        <v>1</v>
      </c>
      <c r="U2289" s="58">
        <v>1</v>
      </c>
      <c r="V2289" s="58">
        <v>1</v>
      </c>
      <c r="W2289" s="58">
        <v>1</v>
      </c>
      <c r="X2289" s="58">
        <v>1</v>
      </c>
      <c r="Y2289" s="58">
        <v>1</v>
      </c>
      <c r="Z2289" s="58">
        <v>1</v>
      </c>
      <c r="AA2289" s="58">
        <v>1</v>
      </c>
      <c r="AB2289" s="58">
        <v>1</v>
      </c>
      <c r="AC2289" s="58">
        <v>1</v>
      </c>
      <c r="AD2289" s="58">
        <v>1</v>
      </c>
      <c r="AE2289" s="58">
        <v>1</v>
      </c>
      <c r="AF2289" s="58" t="s">
        <v>3304</v>
      </c>
    </row>
    <row r="2290" spans="1:32">
      <c r="A2290" s="58" t="s">
        <v>2956</v>
      </c>
      <c r="B2290" s="58" t="s">
        <v>1913</v>
      </c>
      <c r="C2290" s="58" t="s">
        <v>1914</v>
      </c>
      <c r="D2290" s="58" t="s">
        <v>2366</v>
      </c>
      <c r="E2290" s="64">
        <v>41640</v>
      </c>
      <c r="F2290" s="64">
        <v>42004</v>
      </c>
      <c r="G2290" s="58" t="s">
        <v>1903</v>
      </c>
      <c r="H2290" s="58">
        <v>19</v>
      </c>
      <c r="I2290" s="58">
        <v>15.6</v>
      </c>
      <c r="J2290" s="58">
        <v>15.6</v>
      </c>
      <c r="K2290" s="58">
        <v>15.6</v>
      </c>
      <c r="L2290" s="58">
        <v>19</v>
      </c>
      <c r="M2290" s="58">
        <v>19</v>
      </c>
      <c r="N2290" s="58">
        <v>19</v>
      </c>
      <c r="O2290" s="58">
        <v>19</v>
      </c>
      <c r="P2290" s="58">
        <v>19</v>
      </c>
      <c r="Q2290" s="58">
        <v>19</v>
      </c>
      <c r="R2290" s="58">
        <v>19</v>
      </c>
      <c r="S2290" s="58">
        <v>19</v>
      </c>
      <c r="T2290" s="58">
        <v>19</v>
      </c>
      <c r="U2290" s="58">
        <v>19</v>
      </c>
      <c r="V2290" s="58">
        <v>19</v>
      </c>
      <c r="W2290" s="58">
        <v>19</v>
      </c>
      <c r="X2290" s="58">
        <v>19</v>
      </c>
      <c r="Y2290" s="58">
        <v>19</v>
      </c>
      <c r="Z2290" s="58">
        <v>19</v>
      </c>
      <c r="AA2290" s="58">
        <v>19</v>
      </c>
      <c r="AB2290" s="58">
        <v>19</v>
      </c>
      <c r="AC2290" s="58">
        <v>19</v>
      </c>
      <c r="AD2290" s="58">
        <v>19</v>
      </c>
      <c r="AE2290" s="58">
        <v>19</v>
      </c>
      <c r="AF2290" s="58" t="s">
        <v>3304</v>
      </c>
    </row>
    <row r="2291" spans="1:32">
      <c r="A2291" s="58" t="s">
        <v>2956</v>
      </c>
      <c r="B2291" s="58" t="s">
        <v>1913</v>
      </c>
      <c r="C2291" s="58" t="s">
        <v>1914</v>
      </c>
      <c r="D2291" s="58" t="s">
        <v>1904</v>
      </c>
      <c r="E2291" s="64">
        <v>41640</v>
      </c>
      <c r="F2291" s="64">
        <v>42004</v>
      </c>
      <c r="G2291" s="58" t="s">
        <v>1898</v>
      </c>
      <c r="H2291" s="58">
        <v>19</v>
      </c>
      <c r="I2291" s="58"/>
      <c r="J2291" s="58"/>
      <c r="K2291" s="58"/>
      <c r="L2291" s="58"/>
      <c r="M2291" s="58"/>
      <c r="N2291" s="58"/>
      <c r="O2291" s="58"/>
      <c r="P2291" s="58"/>
      <c r="Q2291" s="58"/>
      <c r="R2291" s="58"/>
      <c r="S2291" s="58"/>
      <c r="T2291" s="58"/>
      <c r="U2291" s="58"/>
      <c r="V2291" s="58"/>
      <c r="W2291" s="58"/>
      <c r="X2291" s="58"/>
      <c r="Y2291" s="58"/>
      <c r="Z2291" s="58"/>
      <c r="AA2291" s="58"/>
      <c r="AB2291" s="58"/>
      <c r="AC2291" s="58"/>
      <c r="AD2291" s="58"/>
      <c r="AE2291" s="58"/>
      <c r="AF2291" s="58" t="s">
        <v>3304</v>
      </c>
    </row>
    <row r="2292" spans="1:32">
      <c r="A2292" s="58" t="s">
        <v>2956</v>
      </c>
      <c r="B2292" s="58" t="s">
        <v>1913</v>
      </c>
      <c r="C2292" s="58" t="s">
        <v>1914</v>
      </c>
      <c r="D2292" s="58" t="s">
        <v>1905</v>
      </c>
      <c r="E2292" s="64">
        <v>41640</v>
      </c>
      <c r="F2292" s="64">
        <v>42004</v>
      </c>
      <c r="G2292" s="58" t="s">
        <v>1898</v>
      </c>
      <c r="H2292" s="58">
        <v>15.6</v>
      </c>
      <c r="I2292" s="58"/>
      <c r="J2292" s="58"/>
      <c r="K2292" s="58"/>
      <c r="L2292" s="58"/>
      <c r="M2292" s="58"/>
      <c r="N2292" s="58"/>
      <c r="O2292" s="58"/>
      <c r="P2292" s="58"/>
      <c r="Q2292" s="58"/>
      <c r="R2292" s="58"/>
      <c r="S2292" s="58"/>
      <c r="T2292" s="58"/>
      <c r="U2292" s="58"/>
      <c r="V2292" s="58"/>
      <c r="W2292" s="58"/>
      <c r="X2292" s="58"/>
      <c r="Y2292" s="58"/>
      <c r="Z2292" s="58"/>
      <c r="AA2292" s="58"/>
      <c r="AB2292" s="58"/>
      <c r="AC2292" s="58"/>
      <c r="AD2292" s="58"/>
      <c r="AE2292" s="58"/>
      <c r="AF2292" s="58" t="s">
        <v>3304</v>
      </c>
    </row>
    <row r="2293" spans="1:32">
      <c r="A2293" s="58" t="s">
        <v>2957</v>
      </c>
      <c r="B2293" s="58" t="s">
        <v>1913</v>
      </c>
      <c r="C2293" s="58" t="s">
        <v>1914</v>
      </c>
      <c r="D2293" s="58" t="s">
        <v>2366</v>
      </c>
      <c r="E2293" s="64">
        <v>41640</v>
      </c>
      <c r="F2293" s="64">
        <v>42004</v>
      </c>
      <c r="G2293" s="58" t="s">
        <v>1903</v>
      </c>
      <c r="H2293" s="58">
        <v>19</v>
      </c>
      <c r="I2293" s="58">
        <v>15.6</v>
      </c>
      <c r="J2293" s="58">
        <v>15.6</v>
      </c>
      <c r="K2293" s="58">
        <v>15.6</v>
      </c>
      <c r="L2293" s="58">
        <v>16.7</v>
      </c>
      <c r="M2293" s="58">
        <v>17.8</v>
      </c>
      <c r="N2293" s="58">
        <v>19</v>
      </c>
      <c r="O2293" s="58">
        <v>19</v>
      </c>
      <c r="P2293" s="58">
        <v>19</v>
      </c>
      <c r="Q2293" s="58">
        <v>19</v>
      </c>
      <c r="R2293" s="58">
        <v>19</v>
      </c>
      <c r="S2293" s="58">
        <v>19</v>
      </c>
      <c r="T2293" s="58">
        <v>19</v>
      </c>
      <c r="U2293" s="58">
        <v>19</v>
      </c>
      <c r="V2293" s="58">
        <v>19</v>
      </c>
      <c r="W2293" s="58">
        <v>19</v>
      </c>
      <c r="X2293" s="58">
        <v>19</v>
      </c>
      <c r="Y2293" s="58">
        <v>19</v>
      </c>
      <c r="Z2293" s="58">
        <v>19</v>
      </c>
      <c r="AA2293" s="58">
        <v>19</v>
      </c>
      <c r="AB2293" s="58">
        <v>19</v>
      </c>
      <c r="AC2293" s="58">
        <v>19</v>
      </c>
      <c r="AD2293" s="58">
        <v>19</v>
      </c>
      <c r="AE2293" s="58">
        <v>19</v>
      </c>
      <c r="AF2293" s="58" t="s">
        <v>3304</v>
      </c>
    </row>
    <row r="2294" spans="1:32">
      <c r="A2294" s="58" t="s">
        <v>2957</v>
      </c>
      <c r="B2294" s="58" t="s">
        <v>1913</v>
      </c>
      <c r="C2294" s="58" t="s">
        <v>1914</v>
      </c>
      <c r="D2294" s="58" t="s">
        <v>1904</v>
      </c>
      <c r="E2294" s="64">
        <v>41640</v>
      </c>
      <c r="F2294" s="64">
        <v>42004</v>
      </c>
      <c r="G2294" s="58" t="s">
        <v>1898</v>
      </c>
      <c r="H2294" s="58">
        <v>19</v>
      </c>
      <c r="I2294" s="58"/>
      <c r="J2294" s="58"/>
      <c r="K2294" s="58"/>
      <c r="L2294" s="58"/>
      <c r="M2294" s="58"/>
      <c r="N2294" s="58"/>
      <c r="O2294" s="58"/>
      <c r="P2294" s="58"/>
      <c r="Q2294" s="58"/>
      <c r="R2294" s="58"/>
      <c r="S2294" s="58"/>
      <c r="T2294" s="58"/>
      <c r="U2294" s="58"/>
      <c r="V2294" s="58"/>
      <c r="W2294" s="58"/>
      <c r="X2294" s="58"/>
      <c r="Y2294" s="58"/>
      <c r="Z2294" s="58"/>
      <c r="AA2294" s="58"/>
      <c r="AB2294" s="58"/>
      <c r="AC2294" s="58"/>
      <c r="AD2294" s="58"/>
      <c r="AE2294" s="58"/>
      <c r="AF2294" s="58" t="s">
        <v>3304</v>
      </c>
    </row>
    <row r="2295" spans="1:32">
      <c r="A2295" s="58" t="s">
        <v>2957</v>
      </c>
      <c r="B2295" s="58" t="s">
        <v>1913</v>
      </c>
      <c r="C2295" s="58" t="s">
        <v>1914</v>
      </c>
      <c r="D2295" s="58" t="s">
        <v>1905</v>
      </c>
      <c r="E2295" s="64">
        <v>41640</v>
      </c>
      <c r="F2295" s="64">
        <v>42004</v>
      </c>
      <c r="G2295" s="58" t="s">
        <v>1898</v>
      </c>
      <c r="H2295" s="58">
        <v>15.6</v>
      </c>
      <c r="I2295" s="58"/>
      <c r="J2295" s="58"/>
      <c r="K2295" s="58"/>
      <c r="L2295" s="58"/>
      <c r="M2295" s="58"/>
      <c r="N2295" s="58"/>
      <c r="O2295" s="58"/>
      <c r="P2295" s="58"/>
      <c r="Q2295" s="58"/>
      <c r="R2295" s="58"/>
      <c r="S2295" s="58"/>
      <c r="T2295" s="58"/>
      <c r="U2295" s="58"/>
      <c r="V2295" s="58"/>
      <c r="W2295" s="58"/>
      <c r="X2295" s="58"/>
      <c r="Y2295" s="58"/>
      <c r="Z2295" s="58"/>
      <c r="AA2295" s="58"/>
      <c r="AB2295" s="58"/>
      <c r="AC2295" s="58"/>
      <c r="AD2295" s="58"/>
      <c r="AE2295" s="58"/>
      <c r="AF2295" s="58" t="s">
        <v>3304</v>
      </c>
    </row>
    <row r="2296" spans="1:32">
      <c r="A2296" s="58" t="s">
        <v>2958</v>
      </c>
      <c r="B2296" s="58" t="s">
        <v>1913</v>
      </c>
      <c r="C2296" s="58" t="s">
        <v>1914</v>
      </c>
      <c r="D2296" s="58" t="s">
        <v>2366</v>
      </c>
      <c r="E2296" s="64">
        <v>41640</v>
      </c>
      <c r="F2296" s="64">
        <v>42004</v>
      </c>
      <c r="G2296" s="58" t="s">
        <v>1903</v>
      </c>
      <c r="H2296" s="58">
        <v>15.6</v>
      </c>
      <c r="I2296" s="58">
        <v>15.6</v>
      </c>
      <c r="J2296" s="58">
        <v>15.6</v>
      </c>
      <c r="K2296" s="58">
        <v>15.6</v>
      </c>
      <c r="L2296" s="58">
        <v>21</v>
      </c>
      <c r="M2296" s="58">
        <v>21</v>
      </c>
      <c r="N2296" s="58">
        <v>21</v>
      </c>
      <c r="O2296" s="58">
        <v>21</v>
      </c>
      <c r="P2296" s="58">
        <v>21</v>
      </c>
      <c r="Q2296" s="58">
        <v>21</v>
      </c>
      <c r="R2296" s="58">
        <v>21</v>
      </c>
      <c r="S2296" s="58">
        <v>21</v>
      </c>
      <c r="T2296" s="58">
        <v>21</v>
      </c>
      <c r="U2296" s="58">
        <v>21</v>
      </c>
      <c r="V2296" s="58">
        <v>21</v>
      </c>
      <c r="W2296" s="58">
        <v>21</v>
      </c>
      <c r="X2296" s="58">
        <v>21</v>
      </c>
      <c r="Y2296" s="58">
        <v>21</v>
      </c>
      <c r="Z2296" s="58">
        <v>21</v>
      </c>
      <c r="AA2296" s="58">
        <v>21</v>
      </c>
      <c r="AB2296" s="58">
        <v>21</v>
      </c>
      <c r="AC2296" s="58">
        <v>21</v>
      </c>
      <c r="AD2296" s="58">
        <v>21</v>
      </c>
      <c r="AE2296" s="58">
        <v>21</v>
      </c>
      <c r="AF2296" s="58" t="s">
        <v>3304</v>
      </c>
    </row>
    <row r="2297" spans="1:32">
      <c r="A2297" s="58" t="s">
        <v>2958</v>
      </c>
      <c r="B2297" s="58" t="s">
        <v>1913</v>
      </c>
      <c r="C2297" s="58" t="s">
        <v>1914</v>
      </c>
      <c r="D2297" s="58" t="s">
        <v>1904</v>
      </c>
      <c r="E2297" s="64">
        <v>41640</v>
      </c>
      <c r="F2297" s="64">
        <v>42004</v>
      </c>
      <c r="G2297" s="58" t="s">
        <v>1898</v>
      </c>
      <c r="H2297" s="58">
        <v>21</v>
      </c>
      <c r="I2297" s="58"/>
      <c r="J2297" s="58"/>
      <c r="K2297" s="58"/>
      <c r="L2297" s="58"/>
      <c r="M2297" s="58"/>
      <c r="N2297" s="58"/>
      <c r="O2297" s="58"/>
      <c r="P2297" s="58"/>
      <c r="Q2297" s="58"/>
      <c r="R2297" s="58"/>
      <c r="S2297" s="58"/>
      <c r="T2297" s="58"/>
      <c r="U2297" s="58"/>
      <c r="V2297" s="58"/>
      <c r="W2297" s="58"/>
      <c r="X2297" s="58"/>
      <c r="Y2297" s="58"/>
      <c r="Z2297" s="58"/>
      <c r="AA2297" s="58"/>
      <c r="AB2297" s="58"/>
      <c r="AC2297" s="58"/>
      <c r="AD2297" s="58"/>
      <c r="AE2297" s="58"/>
      <c r="AF2297" s="58" t="s">
        <v>3304</v>
      </c>
    </row>
    <row r="2298" spans="1:32">
      <c r="A2298" s="58" t="s">
        <v>2958</v>
      </c>
      <c r="B2298" s="58" t="s">
        <v>1913</v>
      </c>
      <c r="C2298" s="58" t="s">
        <v>1914</v>
      </c>
      <c r="D2298" s="58" t="s">
        <v>1905</v>
      </c>
      <c r="E2298" s="64">
        <v>41640</v>
      </c>
      <c r="F2298" s="64">
        <v>42004</v>
      </c>
      <c r="G2298" s="58" t="s">
        <v>1898</v>
      </c>
      <c r="H2298" s="58">
        <v>15.6</v>
      </c>
      <c r="I2298" s="58"/>
      <c r="J2298" s="58"/>
      <c r="K2298" s="58"/>
      <c r="L2298" s="58"/>
      <c r="M2298" s="58"/>
      <c r="N2298" s="58"/>
      <c r="O2298" s="58"/>
      <c r="P2298" s="58"/>
      <c r="Q2298" s="58"/>
      <c r="R2298" s="58"/>
      <c r="S2298" s="58"/>
      <c r="T2298" s="58"/>
      <c r="U2298" s="58"/>
      <c r="V2298" s="58"/>
      <c r="W2298" s="58"/>
      <c r="X2298" s="58"/>
      <c r="Y2298" s="58"/>
      <c r="Z2298" s="58"/>
      <c r="AA2298" s="58"/>
      <c r="AB2298" s="58"/>
      <c r="AC2298" s="58"/>
      <c r="AD2298" s="58"/>
      <c r="AE2298" s="58"/>
      <c r="AF2298" s="58" t="s">
        <v>3304</v>
      </c>
    </row>
    <row r="2299" spans="1:32">
      <c r="A2299" s="58" t="s">
        <v>2959</v>
      </c>
      <c r="B2299" s="58" t="s">
        <v>1913</v>
      </c>
      <c r="C2299" s="58" t="s">
        <v>1914</v>
      </c>
      <c r="D2299" s="58" t="s">
        <v>2366</v>
      </c>
      <c r="E2299" s="64">
        <v>41640</v>
      </c>
      <c r="F2299" s="64">
        <v>42004</v>
      </c>
      <c r="G2299" s="58" t="s">
        <v>1903</v>
      </c>
      <c r="H2299" s="58">
        <v>15.6</v>
      </c>
      <c r="I2299" s="58">
        <v>15.6</v>
      </c>
      <c r="J2299" s="58">
        <v>15.6</v>
      </c>
      <c r="K2299" s="58">
        <v>15.6</v>
      </c>
      <c r="L2299" s="58">
        <v>17.8</v>
      </c>
      <c r="M2299" s="58">
        <v>20</v>
      </c>
      <c r="N2299" s="58">
        <v>21</v>
      </c>
      <c r="O2299" s="58">
        <v>21</v>
      </c>
      <c r="P2299" s="58">
        <v>21</v>
      </c>
      <c r="Q2299" s="58">
        <v>21</v>
      </c>
      <c r="R2299" s="58">
        <v>21</v>
      </c>
      <c r="S2299" s="58">
        <v>21</v>
      </c>
      <c r="T2299" s="58">
        <v>21</v>
      </c>
      <c r="U2299" s="58">
        <v>21</v>
      </c>
      <c r="V2299" s="58">
        <v>21</v>
      </c>
      <c r="W2299" s="58">
        <v>21</v>
      </c>
      <c r="X2299" s="58">
        <v>21</v>
      </c>
      <c r="Y2299" s="58">
        <v>21</v>
      </c>
      <c r="Z2299" s="58">
        <v>21</v>
      </c>
      <c r="AA2299" s="58">
        <v>21</v>
      </c>
      <c r="AB2299" s="58">
        <v>21</v>
      </c>
      <c r="AC2299" s="58">
        <v>21</v>
      </c>
      <c r="AD2299" s="58">
        <v>21</v>
      </c>
      <c r="AE2299" s="58">
        <v>21</v>
      </c>
      <c r="AF2299" s="58" t="s">
        <v>3304</v>
      </c>
    </row>
    <row r="2300" spans="1:32">
      <c r="A2300" s="58" t="s">
        <v>2959</v>
      </c>
      <c r="B2300" s="58" t="s">
        <v>1913</v>
      </c>
      <c r="C2300" s="58" t="s">
        <v>1914</v>
      </c>
      <c r="D2300" s="58" t="s">
        <v>1904</v>
      </c>
      <c r="E2300" s="64">
        <v>41640</v>
      </c>
      <c r="F2300" s="64">
        <v>42004</v>
      </c>
      <c r="G2300" s="58" t="s">
        <v>1898</v>
      </c>
      <c r="H2300" s="58">
        <v>21</v>
      </c>
      <c r="I2300" s="58"/>
      <c r="J2300" s="58"/>
      <c r="K2300" s="58"/>
      <c r="L2300" s="58"/>
      <c r="M2300" s="58"/>
      <c r="N2300" s="58"/>
      <c r="O2300" s="58"/>
      <c r="P2300" s="58"/>
      <c r="Q2300" s="58"/>
      <c r="R2300" s="58"/>
      <c r="S2300" s="58"/>
      <c r="T2300" s="58"/>
      <c r="U2300" s="58"/>
      <c r="V2300" s="58"/>
      <c r="W2300" s="58"/>
      <c r="X2300" s="58"/>
      <c r="Y2300" s="58"/>
      <c r="Z2300" s="58"/>
      <c r="AA2300" s="58"/>
      <c r="AB2300" s="58"/>
      <c r="AC2300" s="58"/>
      <c r="AD2300" s="58"/>
      <c r="AE2300" s="58"/>
      <c r="AF2300" s="58" t="s">
        <v>3304</v>
      </c>
    </row>
    <row r="2301" spans="1:32">
      <c r="A2301" s="58" t="s">
        <v>2959</v>
      </c>
      <c r="B2301" s="58" t="s">
        <v>1913</v>
      </c>
      <c r="C2301" s="58" t="s">
        <v>1914</v>
      </c>
      <c r="D2301" s="58" t="s">
        <v>1905</v>
      </c>
      <c r="E2301" s="64">
        <v>41640</v>
      </c>
      <c r="F2301" s="64">
        <v>42004</v>
      </c>
      <c r="G2301" s="58" t="s">
        <v>1898</v>
      </c>
      <c r="H2301" s="58">
        <v>15.6</v>
      </c>
      <c r="I2301" s="58"/>
      <c r="J2301" s="58"/>
      <c r="K2301" s="58"/>
      <c r="L2301" s="58"/>
      <c r="M2301" s="58"/>
      <c r="N2301" s="58"/>
      <c r="O2301" s="58"/>
      <c r="P2301" s="58"/>
      <c r="Q2301" s="58"/>
      <c r="R2301" s="58"/>
      <c r="S2301" s="58"/>
      <c r="T2301" s="58"/>
      <c r="U2301" s="58"/>
      <c r="V2301" s="58"/>
      <c r="W2301" s="58"/>
      <c r="X2301" s="58"/>
      <c r="Y2301" s="58"/>
      <c r="Z2301" s="58"/>
      <c r="AA2301" s="58"/>
      <c r="AB2301" s="58"/>
      <c r="AC2301" s="58"/>
      <c r="AD2301" s="58"/>
      <c r="AE2301" s="58"/>
      <c r="AF2301" s="58" t="s">
        <v>3304</v>
      </c>
    </row>
    <row r="2302" spans="1:32">
      <c r="A2302" s="58" t="s">
        <v>2960</v>
      </c>
      <c r="B2302" s="58" t="s">
        <v>1896</v>
      </c>
      <c r="D2302" s="58" t="s">
        <v>2159</v>
      </c>
      <c r="E2302" s="64">
        <v>41640</v>
      </c>
      <c r="F2302" s="64">
        <v>42004</v>
      </c>
      <c r="G2302" s="58" t="s">
        <v>1898</v>
      </c>
      <c r="H2302" s="58">
        <v>50</v>
      </c>
      <c r="I2302" s="58"/>
      <c r="J2302" s="58"/>
      <c r="K2302" s="58"/>
      <c r="L2302" s="58"/>
      <c r="M2302" s="58"/>
      <c r="N2302" s="58"/>
      <c r="O2302" s="58"/>
      <c r="P2302" s="58"/>
      <c r="Q2302" s="58"/>
      <c r="R2302" s="58"/>
      <c r="S2302" s="58"/>
      <c r="T2302" s="58"/>
      <c r="U2302" s="58"/>
      <c r="V2302" s="58"/>
      <c r="W2302" s="58"/>
      <c r="X2302" s="58"/>
      <c r="Y2302" s="58"/>
      <c r="Z2302" s="58"/>
      <c r="AA2302" s="58"/>
      <c r="AB2302" s="58"/>
      <c r="AC2302" s="58"/>
      <c r="AD2302" s="58"/>
      <c r="AE2302" s="58"/>
      <c r="AF2302" s="58" t="s">
        <v>3304</v>
      </c>
    </row>
    <row r="2303" spans="1:32">
      <c r="A2303" s="58" t="s">
        <v>2961</v>
      </c>
      <c r="B2303" s="58" t="s">
        <v>1952</v>
      </c>
      <c r="D2303" s="58" t="s">
        <v>2900</v>
      </c>
      <c r="E2303" s="64">
        <v>41640</v>
      </c>
      <c r="F2303" s="64">
        <v>42004</v>
      </c>
      <c r="G2303" s="58" t="s">
        <v>1903</v>
      </c>
      <c r="H2303" s="58">
        <v>1</v>
      </c>
      <c r="I2303" s="58">
        <v>0</v>
      </c>
      <c r="J2303" s="58">
        <v>0</v>
      </c>
      <c r="K2303" s="58">
        <v>0</v>
      </c>
      <c r="L2303" s="58">
        <v>0</v>
      </c>
      <c r="M2303" s="58">
        <v>1</v>
      </c>
      <c r="N2303" s="58">
        <v>1</v>
      </c>
      <c r="O2303" s="58">
        <v>1</v>
      </c>
      <c r="P2303" s="58">
        <v>1</v>
      </c>
      <c r="Q2303" s="58">
        <v>1</v>
      </c>
      <c r="R2303" s="58">
        <v>1</v>
      </c>
      <c r="S2303" s="58">
        <v>1</v>
      </c>
      <c r="T2303" s="58">
        <v>1</v>
      </c>
      <c r="U2303" s="58">
        <v>1</v>
      </c>
      <c r="V2303" s="58">
        <v>1</v>
      </c>
      <c r="W2303" s="58">
        <v>1</v>
      </c>
      <c r="X2303" s="58">
        <v>1</v>
      </c>
      <c r="Y2303" s="58">
        <v>1</v>
      </c>
      <c r="Z2303" s="58">
        <v>1</v>
      </c>
      <c r="AA2303" s="58">
        <v>1</v>
      </c>
      <c r="AB2303" s="58">
        <v>1</v>
      </c>
      <c r="AC2303" s="58">
        <v>1</v>
      </c>
      <c r="AD2303" s="58">
        <v>1</v>
      </c>
      <c r="AE2303" s="58">
        <v>1</v>
      </c>
      <c r="AF2303" s="58" t="s">
        <v>3304</v>
      </c>
    </row>
    <row r="2304" spans="1:32">
      <c r="A2304" s="58" t="s">
        <v>2962</v>
      </c>
      <c r="B2304" s="58" t="s">
        <v>6</v>
      </c>
      <c r="D2304" s="58" t="s">
        <v>2159</v>
      </c>
      <c r="E2304" s="64">
        <v>41640</v>
      </c>
      <c r="F2304" s="64">
        <v>42004</v>
      </c>
      <c r="G2304" s="58" t="s">
        <v>1903</v>
      </c>
      <c r="H2304" s="58">
        <v>1</v>
      </c>
      <c r="I2304" s="58">
        <v>1</v>
      </c>
      <c r="J2304" s="58">
        <v>1</v>
      </c>
      <c r="K2304" s="58">
        <v>1</v>
      </c>
      <c r="L2304" s="58">
        <v>1</v>
      </c>
      <c r="M2304" s="58">
        <v>0.5</v>
      </c>
      <c r="N2304" s="58">
        <v>0.5</v>
      </c>
      <c r="O2304" s="58">
        <v>0.5</v>
      </c>
      <c r="P2304" s="58">
        <v>0.5</v>
      </c>
      <c r="Q2304" s="58">
        <v>0.5</v>
      </c>
      <c r="R2304" s="58">
        <v>0.5</v>
      </c>
      <c r="S2304" s="58">
        <v>0.5</v>
      </c>
      <c r="T2304" s="58">
        <v>0.5</v>
      </c>
      <c r="U2304" s="58">
        <v>0.5</v>
      </c>
      <c r="V2304" s="58">
        <v>0.5</v>
      </c>
      <c r="W2304" s="58">
        <v>0.5</v>
      </c>
      <c r="X2304" s="58">
        <v>0.5</v>
      </c>
      <c r="Y2304" s="58">
        <v>0.5</v>
      </c>
      <c r="Z2304" s="58">
        <v>0.5</v>
      </c>
      <c r="AA2304" s="58">
        <v>0.5</v>
      </c>
      <c r="AB2304" s="58">
        <v>0.5</v>
      </c>
      <c r="AC2304" s="58">
        <v>0.5</v>
      </c>
      <c r="AD2304" s="58">
        <v>0.5</v>
      </c>
      <c r="AE2304" s="58">
        <v>0.5</v>
      </c>
      <c r="AF2304" s="58" t="s">
        <v>3304</v>
      </c>
    </row>
    <row r="2305" spans="1:32">
      <c r="A2305" s="58" t="s">
        <v>2963</v>
      </c>
      <c r="B2305" s="58" t="s">
        <v>6</v>
      </c>
      <c r="D2305" s="58" t="s">
        <v>2159</v>
      </c>
      <c r="E2305" s="64">
        <v>41640</v>
      </c>
      <c r="F2305" s="64">
        <v>42004</v>
      </c>
      <c r="G2305" s="58" t="s">
        <v>1903</v>
      </c>
      <c r="H2305" s="58">
        <v>1</v>
      </c>
      <c r="I2305" s="58">
        <v>1</v>
      </c>
      <c r="J2305" s="58">
        <v>1</v>
      </c>
      <c r="K2305" s="58">
        <v>1</v>
      </c>
      <c r="L2305" s="58">
        <v>1</v>
      </c>
      <c r="M2305" s="58">
        <v>0.25</v>
      </c>
      <c r="N2305" s="58">
        <v>0.25</v>
      </c>
      <c r="O2305" s="58">
        <v>0.25</v>
      </c>
      <c r="P2305" s="58">
        <v>0.25</v>
      </c>
      <c r="Q2305" s="58">
        <v>0.25</v>
      </c>
      <c r="R2305" s="58">
        <v>0.25</v>
      </c>
      <c r="S2305" s="58">
        <v>0.25</v>
      </c>
      <c r="T2305" s="58">
        <v>0.25</v>
      </c>
      <c r="U2305" s="58">
        <v>0.25</v>
      </c>
      <c r="V2305" s="58">
        <v>0.25</v>
      </c>
      <c r="W2305" s="58">
        <v>0.25</v>
      </c>
      <c r="X2305" s="58">
        <v>0.25</v>
      </c>
      <c r="Y2305" s="58">
        <v>0.25</v>
      </c>
      <c r="Z2305" s="58">
        <v>0.25</v>
      </c>
      <c r="AA2305" s="58">
        <v>0.25</v>
      </c>
      <c r="AB2305" s="58">
        <v>0.25</v>
      </c>
      <c r="AC2305" s="58">
        <v>0.25</v>
      </c>
      <c r="AD2305" s="58">
        <v>0.25</v>
      </c>
      <c r="AE2305" s="58">
        <v>0.25</v>
      </c>
      <c r="AF2305" s="58" t="s">
        <v>3304</v>
      </c>
    </row>
    <row r="2306" spans="1:32">
      <c r="A2306" s="58" t="s">
        <v>2964</v>
      </c>
      <c r="B2306" s="58" t="s">
        <v>1901</v>
      </c>
      <c r="D2306" s="58" t="s">
        <v>2900</v>
      </c>
      <c r="E2306" s="64">
        <v>41640</v>
      </c>
      <c r="F2306" s="64">
        <v>42004</v>
      </c>
      <c r="G2306" s="58" t="s">
        <v>1903</v>
      </c>
      <c r="H2306" s="58">
        <v>0.93371031750929101</v>
      </c>
      <c r="I2306" s="58">
        <v>0</v>
      </c>
      <c r="J2306" s="58">
        <v>0</v>
      </c>
      <c r="K2306" s="58">
        <v>0</v>
      </c>
      <c r="L2306" s="58">
        <v>0</v>
      </c>
      <c r="M2306" s="58">
        <v>0.93371031750929101</v>
      </c>
      <c r="N2306" s="58">
        <v>0.93371031750929101</v>
      </c>
      <c r="O2306" s="58">
        <v>0.93371031750929101</v>
      </c>
      <c r="P2306" s="58">
        <v>0.93371031750929101</v>
      </c>
      <c r="Q2306" s="58">
        <v>0.93371031750929101</v>
      </c>
      <c r="R2306" s="58">
        <v>0.93371031750929101</v>
      </c>
      <c r="S2306" s="58">
        <v>0.93371031750929101</v>
      </c>
      <c r="T2306" s="58">
        <v>0.93371031750929101</v>
      </c>
      <c r="U2306" s="58">
        <v>0.93371031750929101</v>
      </c>
      <c r="V2306" s="58">
        <v>0.93371031750929101</v>
      </c>
      <c r="W2306" s="58">
        <v>0.93371031750929101</v>
      </c>
      <c r="X2306" s="58">
        <v>0.93371031750929101</v>
      </c>
      <c r="Y2306" s="58">
        <v>0.93371031750929101</v>
      </c>
      <c r="Z2306" s="58">
        <v>0.93371031750929101</v>
      </c>
      <c r="AA2306" s="58">
        <v>0.93371031750929101</v>
      </c>
      <c r="AB2306" s="58">
        <v>0.93371031750929101</v>
      </c>
      <c r="AC2306" s="58">
        <v>0.93371031750929101</v>
      </c>
      <c r="AD2306" s="58">
        <v>0.93371031750929101</v>
      </c>
      <c r="AE2306" s="58">
        <v>0.93371031750929101</v>
      </c>
      <c r="AF2306" s="58" t="s">
        <v>3304</v>
      </c>
    </row>
    <row r="2307" spans="1:32">
      <c r="A2307" s="58" t="s">
        <v>2965</v>
      </c>
      <c r="B2307" s="58" t="s">
        <v>1901</v>
      </c>
      <c r="C2307" s="58" t="s">
        <v>1914</v>
      </c>
      <c r="D2307" s="58" t="s">
        <v>1897</v>
      </c>
      <c r="E2307" s="64">
        <v>41640</v>
      </c>
      <c r="F2307" s="64">
        <v>42004</v>
      </c>
      <c r="G2307" s="58" t="s">
        <v>1898</v>
      </c>
      <c r="H2307" s="58">
        <v>55</v>
      </c>
      <c r="I2307" s="58"/>
      <c r="J2307" s="58"/>
      <c r="K2307" s="58"/>
      <c r="L2307" s="58"/>
      <c r="M2307" s="58"/>
      <c r="N2307" s="58"/>
      <c r="O2307" s="58"/>
      <c r="P2307" s="58"/>
      <c r="Q2307" s="58"/>
      <c r="R2307" s="58"/>
      <c r="S2307" s="58"/>
      <c r="T2307" s="58"/>
      <c r="U2307" s="58"/>
      <c r="V2307" s="58"/>
      <c r="W2307" s="58"/>
      <c r="X2307" s="58"/>
      <c r="Y2307" s="58"/>
      <c r="Z2307" s="58"/>
      <c r="AA2307" s="58"/>
      <c r="AB2307" s="58"/>
      <c r="AC2307" s="58"/>
      <c r="AD2307" s="58"/>
      <c r="AE2307" s="58"/>
      <c r="AF2307" s="58" t="s">
        <v>3304</v>
      </c>
    </row>
    <row r="2308" spans="1:32">
      <c r="A2308" s="58" t="s">
        <v>2966</v>
      </c>
      <c r="B2308" s="58" t="s">
        <v>1901</v>
      </c>
      <c r="D2308" s="58" t="s">
        <v>1897</v>
      </c>
      <c r="E2308" s="64">
        <v>41640</v>
      </c>
      <c r="F2308" s="64">
        <v>42004</v>
      </c>
      <c r="G2308" s="58" t="s">
        <v>1898</v>
      </c>
      <c r="H2308" s="58">
        <v>0.05</v>
      </c>
      <c r="I2308" s="58"/>
      <c r="J2308" s="58"/>
      <c r="K2308" s="58"/>
      <c r="L2308" s="58"/>
      <c r="M2308" s="58"/>
      <c r="N2308" s="58"/>
      <c r="O2308" s="58"/>
      <c r="P2308" s="58"/>
      <c r="Q2308" s="58"/>
      <c r="R2308" s="58"/>
      <c r="S2308" s="58"/>
      <c r="T2308" s="58"/>
      <c r="U2308" s="58"/>
      <c r="V2308" s="58"/>
      <c r="W2308" s="58"/>
      <c r="X2308" s="58"/>
      <c r="Y2308" s="58"/>
      <c r="Z2308" s="58"/>
      <c r="AA2308" s="58"/>
      <c r="AB2308" s="58"/>
      <c r="AC2308" s="58"/>
      <c r="AD2308" s="58"/>
      <c r="AE2308" s="58"/>
      <c r="AF2308" s="58" t="s">
        <v>3304</v>
      </c>
    </row>
    <row r="2309" spans="1:32">
      <c r="A2309" s="58" t="s">
        <v>2967</v>
      </c>
      <c r="B2309" s="58" t="s">
        <v>1901</v>
      </c>
      <c r="D2309" s="58" t="s">
        <v>1897</v>
      </c>
      <c r="E2309" s="64">
        <v>41640</v>
      </c>
      <c r="F2309" s="64">
        <v>42004</v>
      </c>
      <c r="G2309" s="58" t="s">
        <v>1898</v>
      </c>
      <c r="H2309" s="58">
        <v>0.2</v>
      </c>
      <c r="I2309" s="58"/>
      <c r="J2309" s="58"/>
      <c r="K2309" s="58"/>
      <c r="L2309" s="58"/>
      <c r="M2309" s="58"/>
      <c r="N2309" s="58"/>
      <c r="O2309" s="58"/>
      <c r="P2309" s="58"/>
      <c r="Q2309" s="58"/>
      <c r="R2309" s="58"/>
      <c r="S2309" s="58"/>
      <c r="T2309" s="58"/>
      <c r="U2309" s="58"/>
      <c r="V2309" s="58"/>
      <c r="W2309" s="58"/>
      <c r="X2309" s="58"/>
      <c r="Y2309" s="58"/>
      <c r="Z2309" s="58"/>
      <c r="AA2309" s="58"/>
      <c r="AB2309" s="58"/>
      <c r="AC2309" s="58"/>
      <c r="AD2309" s="58"/>
      <c r="AE2309" s="58"/>
      <c r="AF2309" s="58" t="s">
        <v>3304</v>
      </c>
    </row>
    <row r="2310" spans="1:32">
      <c r="A2310" s="58" t="s">
        <v>2968</v>
      </c>
      <c r="B2310" s="58" t="s">
        <v>1901</v>
      </c>
      <c r="C2310" s="58" t="s">
        <v>1914</v>
      </c>
      <c r="D2310" s="58" t="s">
        <v>1897</v>
      </c>
      <c r="E2310" s="64">
        <v>41640</v>
      </c>
      <c r="F2310" s="64">
        <v>42004</v>
      </c>
      <c r="G2310" s="58" t="s">
        <v>1898</v>
      </c>
      <c r="H2310" s="58">
        <v>60</v>
      </c>
      <c r="I2310" s="58"/>
      <c r="J2310" s="58"/>
      <c r="K2310" s="58"/>
      <c r="L2310" s="58"/>
      <c r="M2310" s="58"/>
      <c r="N2310" s="58"/>
      <c r="O2310" s="58"/>
      <c r="P2310" s="58"/>
      <c r="Q2310" s="58"/>
      <c r="R2310" s="58"/>
      <c r="S2310" s="58"/>
      <c r="T2310" s="58"/>
      <c r="U2310" s="58"/>
      <c r="V2310" s="58"/>
      <c r="W2310" s="58"/>
      <c r="X2310" s="58"/>
      <c r="Y2310" s="58"/>
      <c r="Z2310" s="58"/>
      <c r="AA2310" s="58"/>
      <c r="AB2310" s="58"/>
      <c r="AC2310" s="58"/>
      <c r="AD2310" s="58"/>
      <c r="AE2310" s="58"/>
      <c r="AF2310" s="58" t="s">
        <v>3304</v>
      </c>
    </row>
    <row r="2311" spans="1:32">
      <c r="A2311" s="58" t="s">
        <v>2969</v>
      </c>
      <c r="B2311" s="58" t="s">
        <v>1901</v>
      </c>
      <c r="C2311" s="58" t="s">
        <v>1900</v>
      </c>
      <c r="D2311" s="58" t="s">
        <v>1906</v>
      </c>
      <c r="E2311" s="64">
        <v>41640</v>
      </c>
      <c r="F2311" s="64">
        <v>42004</v>
      </c>
      <c r="G2311" s="58" t="s">
        <v>1903</v>
      </c>
      <c r="H2311" s="58">
        <v>0</v>
      </c>
      <c r="I2311" s="58">
        <v>0</v>
      </c>
      <c r="J2311" s="58">
        <v>0</v>
      </c>
      <c r="K2311" s="58">
        <v>0</v>
      </c>
      <c r="L2311" s="58">
        <v>725</v>
      </c>
      <c r="M2311" s="58">
        <v>417</v>
      </c>
      <c r="N2311" s="58">
        <v>290</v>
      </c>
      <c r="O2311" s="58">
        <v>0</v>
      </c>
      <c r="P2311" s="58">
        <v>0</v>
      </c>
      <c r="Q2311" s="58">
        <v>0</v>
      </c>
      <c r="R2311" s="58">
        <v>0</v>
      </c>
      <c r="S2311" s="58">
        <v>0</v>
      </c>
      <c r="T2311" s="58">
        <v>0</v>
      </c>
      <c r="U2311" s="58">
        <v>0</v>
      </c>
      <c r="V2311" s="58">
        <v>0</v>
      </c>
      <c r="W2311" s="58">
        <v>0</v>
      </c>
      <c r="X2311" s="58">
        <v>0</v>
      </c>
      <c r="Y2311" s="58">
        <v>0</v>
      </c>
      <c r="Z2311" s="58">
        <v>0</v>
      </c>
      <c r="AA2311" s="58">
        <v>0</v>
      </c>
      <c r="AB2311" s="58">
        <v>0</v>
      </c>
      <c r="AC2311" s="58">
        <v>0</v>
      </c>
      <c r="AD2311" s="58">
        <v>0</v>
      </c>
      <c r="AE2311" s="58">
        <v>0</v>
      </c>
      <c r="AF2311" s="58" t="s">
        <v>3304</v>
      </c>
    </row>
    <row r="2312" spans="1:32">
      <c r="A2312" s="58" t="s">
        <v>2969</v>
      </c>
      <c r="B2312" s="58" t="s">
        <v>1901</v>
      </c>
      <c r="C2312" s="58" t="s">
        <v>1900</v>
      </c>
      <c r="D2312" s="58" t="s">
        <v>2172</v>
      </c>
      <c r="E2312" s="64">
        <v>41640</v>
      </c>
      <c r="F2312" s="64">
        <v>42004</v>
      </c>
      <c r="G2312" s="58" t="s">
        <v>1903</v>
      </c>
      <c r="H2312" s="58">
        <v>0</v>
      </c>
      <c r="I2312" s="58">
        <v>0</v>
      </c>
      <c r="J2312" s="58">
        <v>0</v>
      </c>
      <c r="K2312" s="58">
        <v>0</v>
      </c>
      <c r="L2312" s="58">
        <v>125</v>
      </c>
      <c r="M2312" s="58">
        <v>117</v>
      </c>
      <c r="N2312" s="58">
        <v>90</v>
      </c>
      <c r="O2312" s="58">
        <v>0</v>
      </c>
      <c r="P2312" s="58">
        <v>0</v>
      </c>
      <c r="Q2312" s="58">
        <v>0</v>
      </c>
      <c r="R2312" s="58">
        <v>0</v>
      </c>
      <c r="S2312" s="58">
        <v>0</v>
      </c>
      <c r="T2312" s="58">
        <v>0</v>
      </c>
      <c r="U2312" s="58">
        <v>0</v>
      </c>
      <c r="V2312" s="58">
        <v>0</v>
      </c>
      <c r="W2312" s="58">
        <v>0</v>
      </c>
      <c r="X2312" s="58">
        <v>0</v>
      </c>
      <c r="Y2312" s="58">
        <v>0</v>
      </c>
      <c r="Z2312" s="58">
        <v>0</v>
      </c>
      <c r="AA2312" s="58">
        <v>125</v>
      </c>
      <c r="AB2312" s="58">
        <v>117</v>
      </c>
      <c r="AC2312" s="58">
        <v>90</v>
      </c>
      <c r="AD2312" s="58">
        <v>0</v>
      </c>
      <c r="AE2312" s="58">
        <v>0</v>
      </c>
      <c r="AF2312" s="58" t="s">
        <v>3304</v>
      </c>
    </row>
    <row r="2313" spans="1:32">
      <c r="A2313" s="58" t="s">
        <v>2970</v>
      </c>
      <c r="B2313" s="58" t="s">
        <v>1901</v>
      </c>
      <c r="C2313" s="58" t="s">
        <v>1900</v>
      </c>
      <c r="D2313" s="58" t="s">
        <v>1897</v>
      </c>
      <c r="E2313" s="64">
        <v>41640</v>
      </c>
      <c r="F2313" s="64">
        <v>42004</v>
      </c>
      <c r="G2313" s="58" t="s">
        <v>1898</v>
      </c>
      <c r="H2313" s="58">
        <v>0</v>
      </c>
      <c r="I2313" s="58"/>
      <c r="J2313" s="58"/>
      <c r="K2313" s="58"/>
      <c r="L2313" s="58"/>
      <c r="M2313" s="58"/>
      <c r="N2313" s="58"/>
      <c r="O2313" s="58"/>
      <c r="P2313" s="58"/>
      <c r="Q2313" s="58"/>
      <c r="R2313" s="58"/>
      <c r="S2313" s="58"/>
      <c r="T2313" s="58"/>
      <c r="U2313" s="58"/>
      <c r="V2313" s="58"/>
      <c r="W2313" s="58"/>
      <c r="X2313" s="58"/>
      <c r="Y2313" s="58"/>
      <c r="Z2313" s="58"/>
      <c r="AA2313" s="58"/>
      <c r="AB2313" s="58"/>
      <c r="AC2313" s="58"/>
      <c r="AD2313" s="58"/>
      <c r="AE2313" s="58"/>
      <c r="AF2313" s="58" t="s">
        <v>3304</v>
      </c>
    </row>
    <row r="2314" spans="1:32">
      <c r="A2314" s="58" t="s">
        <v>2971</v>
      </c>
      <c r="B2314" s="58" t="s">
        <v>1901</v>
      </c>
      <c r="D2314" s="58" t="s">
        <v>2900</v>
      </c>
      <c r="E2314" s="64">
        <v>41640</v>
      </c>
      <c r="F2314" s="64">
        <v>42004</v>
      </c>
      <c r="G2314" s="58" t="s">
        <v>1903</v>
      </c>
      <c r="H2314" s="58">
        <v>0</v>
      </c>
      <c r="I2314" s="58">
        <v>0</v>
      </c>
      <c r="J2314" s="58">
        <v>0</v>
      </c>
      <c r="K2314" s="58">
        <v>0</v>
      </c>
      <c r="L2314" s="58">
        <v>0</v>
      </c>
      <c r="M2314" s="58">
        <v>0</v>
      </c>
      <c r="N2314" s="58">
        <v>1</v>
      </c>
      <c r="O2314" s="58">
        <v>1</v>
      </c>
      <c r="P2314" s="58">
        <v>1</v>
      </c>
      <c r="Q2314" s="58">
        <v>1</v>
      </c>
      <c r="R2314" s="58">
        <v>1</v>
      </c>
      <c r="S2314" s="58">
        <v>1</v>
      </c>
      <c r="T2314" s="58">
        <v>1</v>
      </c>
      <c r="U2314" s="58">
        <v>1</v>
      </c>
      <c r="V2314" s="58">
        <v>1</v>
      </c>
      <c r="W2314" s="58">
        <v>1</v>
      </c>
      <c r="X2314" s="58">
        <v>1</v>
      </c>
      <c r="Y2314" s="58">
        <v>1</v>
      </c>
      <c r="Z2314" s="58">
        <v>1</v>
      </c>
      <c r="AA2314" s="58">
        <v>1</v>
      </c>
      <c r="AB2314" s="58">
        <v>1</v>
      </c>
      <c r="AC2314" s="58">
        <v>1</v>
      </c>
      <c r="AD2314" s="58">
        <v>1</v>
      </c>
      <c r="AE2314" s="58">
        <v>1</v>
      </c>
      <c r="AF2314" s="58" t="s">
        <v>3304</v>
      </c>
    </row>
    <row r="2315" spans="1:32">
      <c r="A2315" s="58" t="s">
        <v>2972</v>
      </c>
      <c r="B2315" s="58" t="s">
        <v>1896</v>
      </c>
      <c r="D2315" s="58" t="s">
        <v>1897</v>
      </c>
      <c r="E2315" s="64">
        <v>41640</v>
      </c>
      <c r="F2315" s="64">
        <v>42004</v>
      </c>
      <c r="G2315" s="58" t="s">
        <v>1898</v>
      </c>
      <c r="H2315" s="58">
        <v>60</v>
      </c>
      <c r="I2315" s="58"/>
      <c r="J2315" s="58"/>
      <c r="K2315" s="58"/>
      <c r="L2315" s="58"/>
      <c r="M2315" s="58"/>
      <c r="N2315" s="58"/>
      <c r="O2315" s="58"/>
      <c r="P2315" s="58"/>
      <c r="Q2315" s="58"/>
      <c r="R2315" s="58"/>
      <c r="S2315" s="58"/>
      <c r="T2315" s="58"/>
      <c r="U2315" s="58"/>
      <c r="V2315" s="58"/>
      <c r="W2315" s="58"/>
      <c r="X2315" s="58"/>
      <c r="Y2315" s="58"/>
      <c r="Z2315" s="58"/>
      <c r="AA2315" s="58"/>
      <c r="AB2315" s="58"/>
      <c r="AC2315" s="58"/>
      <c r="AD2315" s="58"/>
      <c r="AE2315" s="58"/>
      <c r="AF2315" s="58" t="s">
        <v>3304</v>
      </c>
    </row>
    <row r="2316" spans="1:32">
      <c r="A2316" s="58" t="s">
        <v>2973</v>
      </c>
      <c r="B2316" s="58" t="s">
        <v>2114</v>
      </c>
      <c r="D2316" s="58" t="s">
        <v>2916</v>
      </c>
      <c r="E2316" s="64">
        <v>41640</v>
      </c>
      <c r="F2316" s="64">
        <v>42004</v>
      </c>
      <c r="G2316" s="58" t="s">
        <v>1903</v>
      </c>
      <c r="H2316" s="58">
        <v>0</v>
      </c>
      <c r="I2316" s="58">
        <v>0</v>
      </c>
      <c r="J2316" s="58">
        <v>0</v>
      </c>
      <c r="K2316" s="58">
        <v>0</v>
      </c>
      <c r="L2316" s="58">
        <v>0</v>
      </c>
      <c r="M2316" s="58">
        <v>0</v>
      </c>
      <c r="N2316" s="58">
        <v>0.65</v>
      </c>
      <c r="O2316" s="58">
        <v>0.65</v>
      </c>
      <c r="P2316" s="58">
        <v>0.65</v>
      </c>
      <c r="Q2316" s="58">
        <v>0.65</v>
      </c>
      <c r="R2316" s="58">
        <v>0.65</v>
      </c>
      <c r="S2316" s="58">
        <v>0.65</v>
      </c>
      <c r="T2316" s="58">
        <v>0.65</v>
      </c>
      <c r="U2316" s="58">
        <v>0.65</v>
      </c>
      <c r="V2316" s="58">
        <v>0.65</v>
      </c>
      <c r="W2316" s="58">
        <v>0.65</v>
      </c>
      <c r="X2316" s="58">
        <v>0.65</v>
      </c>
      <c r="Y2316" s="58">
        <v>0.65</v>
      </c>
      <c r="Z2316" s="58">
        <v>0.65</v>
      </c>
      <c r="AA2316" s="58">
        <v>0.65</v>
      </c>
      <c r="AB2316" s="58">
        <v>0.65</v>
      </c>
      <c r="AC2316" s="58">
        <v>0.65</v>
      </c>
      <c r="AD2316" s="58">
        <v>0.65</v>
      </c>
      <c r="AE2316" s="58">
        <v>0.65</v>
      </c>
      <c r="AF2316" s="58" t="s">
        <v>3304</v>
      </c>
    </row>
    <row r="2317" spans="1:32">
      <c r="A2317" s="58" t="s">
        <v>2973</v>
      </c>
      <c r="B2317" s="58" t="s">
        <v>2114</v>
      </c>
      <c r="D2317" s="58" t="s">
        <v>1904</v>
      </c>
      <c r="E2317" s="64">
        <v>41640</v>
      </c>
      <c r="F2317" s="64">
        <v>42004</v>
      </c>
      <c r="G2317" s="58" t="s">
        <v>1898</v>
      </c>
      <c r="H2317" s="58">
        <v>0.65</v>
      </c>
      <c r="I2317" s="58"/>
      <c r="J2317" s="58"/>
      <c r="K2317" s="58"/>
      <c r="L2317" s="58"/>
      <c r="M2317" s="58"/>
      <c r="N2317" s="58"/>
      <c r="O2317" s="58"/>
      <c r="P2317" s="58"/>
      <c r="Q2317" s="58"/>
      <c r="R2317" s="58"/>
      <c r="S2317" s="58"/>
      <c r="T2317" s="58"/>
      <c r="U2317" s="58"/>
      <c r="V2317" s="58"/>
      <c r="W2317" s="58"/>
      <c r="X2317" s="58"/>
      <c r="Y2317" s="58"/>
      <c r="Z2317" s="58"/>
      <c r="AA2317" s="58"/>
      <c r="AB2317" s="58"/>
      <c r="AC2317" s="58"/>
      <c r="AD2317" s="58"/>
      <c r="AE2317" s="58"/>
      <c r="AF2317" s="58" t="s">
        <v>3304</v>
      </c>
    </row>
    <row r="2318" spans="1:32">
      <c r="A2318" s="58" t="s">
        <v>2974</v>
      </c>
      <c r="B2318" s="58" t="s">
        <v>2114</v>
      </c>
      <c r="D2318" s="58" t="s">
        <v>2916</v>
      </c>
      <c r="E2318" s="64">
        <v>41640</v>
      </c>
      <c r="F2318" s="64">
        <v>42004</v>
      </c>
      <c r="G2318" s="58" t="s">
        <v>1903</v>
      </c>
      <c r="H2318" s="58">
        <v>1</v>
      </c>
      <c r="I2318" s="58">
        <v>0</v>
      </c>
      <c r="J2318" s="58">
        <v>0</v>
      </c>
      <c r="K2318" s="58">
        <v>0</v>
      </c>
      <c r="L2318" s="58">
        <v>0</v>
      </c>
      <c r="M2318" s="58">
        <v>0</v>
      </c>
      <c r="N2318" s="58">
        <v>1</v>
      </c>
      <c r="O2318" s="58">
        <v>1</v>
      </c>
      <c r="P2318" s="58">
        <v>1</v>
      </c>
      <c r="Q2318" s="58">
        <v>1</v>
      </c>
      <c r="R2318" s="58">
        <v>1</v>
      </c>
      <c r="S2318" s="58">
        <v>1</v>
      </c>
      <c r="T2318" s="58">
        <v>1</v>
      </c>
      <c r="U2318" s="58">
        <v>1</v>
      </c>
      <c r="V2318" s="58">
        <v>1</v>
      </c>
      <c r="W2318" s="58">
        <v>1</v>
      </c>
      <c r="X2318" s="58">
        <v>1</v>
      </c>
      <c r="Y2318" s="58">
        <v>1</v>
      </c>
      <c r="Z2318" s="58">
        <v>1</v>
      </c>
      <c r="AA2318" s="58">
        <v>1</v>
      </c>
      <c r="AB2318" s="58">
        <v>1</v>
      </c>
      <c r="AC2318" s="58">
        <v>1</v>
      </c>
      <c r="AD2318" s="58">
        <v>1</v>
      </c>
      <c r="AE2318" s="58">
        <v>1</v>
      </c>
      <c r="AF2318" s="58" t="s">
        <v>3304</v>
      </c>
    </row>
    <row r="2319" spans="1:32">
      <c r="A2319" s="58" t="s">
        <v>2974</v>
      </c>
      <c r="B2319" s="58" t="s">
        <v>2114</v>
      </c>
      <c r="D2319" s="58" t="s">
        <v>1904</v>
      </c>
      <c r="E2319" s="64">
        <v>41640</v>
      </c>
      <c r="F2319" s="64">
        <v>42004</v>
      </c>
      <c r="G2319" s="58" t="s">
        <v>1898</v>
      </c>
      <c r="H2319" s="58">
        <v>1</v>
      </c>
      <c r="I2319" s="58"/>
      <c r="J2319" s="58"/>
      <c r="K2319" s="58"/>
      <c r="L2319" s="58"/>
      <c r="M2319" s="58"/>
      <c r="N2319" s="58"/>
      <c r="O2319" s="58"/>
      <c r="P2319" s="58"/>
      <c r="Q2319" s="58"/>
      <c r="R2319" s="58"/>
      <c r="S2319" s="58"/>
      <c r="T2319" s="58"/>
      <c r="U2319" s="58"/>
      <c r="V2319" s="58"/>
      <c r="W2319" s="58"/>
      <c r="X2319" s="58"/>
      <c r="Y2319" s="58"/>
      <c r="Z2319" s="58"/>
      <c r="AA2319" s="58"/>
      <c r="AB2319" s="58"/>
      <c r="AC2319" s="58"/>
      <c r="AD2319" s="58"/>
      <c r="AE2319" s="58"/>
      <c r="AF2319" s="58" t="s">
        <v>3304</v>
      </c>
    </row>
    <row r="2320" spans="1:32">
      <c r="A2320" s="58" t="s">
        <v>2975</v>
      </c>
      <c r="B2320" s="58" t="s">
        <v>2114</v>
      </c>
      <c r="D2320" s="58" t="s">
        <v>1897</v>
      </c>
      <c r="E2320" s="64">
        <v>41640</v>
      </c>
      <c r="F2320" s="64">
        <v>42004</v>
      </c>
      <c r="G2320" s="58" t="s">
        <v>1898</v>
      </c>
      <c r="H2320" s="58">
        <v>1</v>
      </c>
      <c r="I2320" s="58"/>
      <c r="J2320" s="58"/>
      <c r="K2320" s="58"/>
      <c r="L2320" s="58"/>
      <c r="M2320" s="58"/>
      <c r="N2320" s="58"/>
      <c r="O2320" s="58"/>
      <c r="P2320" s="58"/>
      <c r="Q2320" s="58"/>
      <c r="R2320" s="58"/>
      <c r="S2320" s="58"/>
      <c r="T2320" s="58"/>
      <c r="U2320" s="58"/>
      <c r="V2320" s="58"/>
      <c r="W2320" s="58"/>
      <c r="X2320" s="58"/>
      <c r="Y2320" s="58"/>
      <c r="Z2320" s="58"/>
      <c r="AA2320" s="58"/>
      <c r="AB2320" s="58"/>
      <c r="AC2320" s="58"/>
      <c r="AD2320" s="58"/>
      <c r="AE2320" s="58"/>
      <c r="AF2320" s="58" t="s">
        <v>3304</v>
      </c>
    </row>
    <row r="2321" spans="1:32">
      <c r="A2321" s="58" t="s">
        <v>2976</v>
      </c>
      <c r="B2321" s="58" t="s">
        <v>2114</v>
      </c>
      <c r="D2321" s="58" t="s">
        <v>2916</v>
      </c>
      <c r="E2321" s="64">
        <v>41640</v>
      </c>
      <c r="F2321" s="64">
        <v>42004</v>
      </c>
      <c r="G2321" s="58" t="s">
        <v>1903</v>
      </c>
      <c r="H2321" s="58">
        <v>0</v>
      </c>
      <c r="I2321" s="58">
        <v>0</v>
      </c>
      <c r="J2321" s="58">
        <v>0</v>
      </c>
      <c r="K2321" s="58">
        <v>0</v>
      </c>
      <c r="L2321" s="58">
        <v>0</v>
      </c>
      <c r="M2321" s="58">
        <v>0</v>
      </c>
      <c r="N2321" s="58">
        <v>1</v>
      </c>
      <c r="O2321" s="58">
        <v>1</v>
      </c>
      <c r="P2321" s="58">
        <v>1</v>
      </c>
      <c r="Q2321" s="58">
        <v>1</v>
      </c>
      <c r="R2321" s="58">
        <v>1</v>
      </c>
      <c r="S2321" s="58">
        <v>1</v>
      </c>
      <c r="T2321" s="58">
        <v>1</v>
      </c>
      <c r="U2321" s="58">
        <v>1</v>
      </c>
      <c r="V2321" s="58">
        <v>1</v>
      </c>
      <c r="W2321" s="58">
        <v>1</v>
      </c>
      <c r="X2321" s="58">
        <v>1</v>
      </c>
      <c r="Y2321" s="58">
        <v>1</v>
      </c>
      <c r="Z2321" s="58">
        <v>1</v>
      </c>
      <c r="AA2321" s="58">
        <v>1</v>
      </c>
      <c r="AB2321" s="58">
        <v>1</v>
      </c>
      <c r="AC2321" s="58">
        <v>1</v>
      </c>
      <c r="AD2321" s="58">
        <v>1</v>
      </c>
      <c r="AE2321" s="58">
        <v>1</v>
      </c>
      <c r="AF2321" s="58" t="s">
        <v>3304</v>
      </c>
    </row>
    <row r="2322" spans="1:32">
      <c r="A2322" s="58" t="s">
        <v>2976</v>
      </c>
      <c r="B2322" s="58" t="s">
        <v>2114</v>
      </c>
      <c r="D2322" s="58" t="s">
        <v>1904</v>
      </c>
      <c r="E2322" s="64">
        <v>41640</v>
      </c>
      <c r="F2322" s="64">
        <v>42004</v>
      </c>
      <c r="G2322" s="58" t="s">
        <v>1898</v>
      </c>
      <c r="H2322" s="58">
        <v>1</v>
      </c>
      <c r="I2322" s="58"/>
      <c r="J2322" s="58"/>
      <c r="K2322" s="58"/>
      <c r="L2322" s="58"/>
      <c r="M2322" s="58"/>
      <c r="N2322" s="58"/>
      <c r="O2322" s="58"/>
      <c r="P2322" s="58"/>
      <c r="Q2322" s="58"/>
      <c r="R2322" s="58"/>
      <c r="S2322" s="58"/>
      <c r="T2322" s="58"/>
      <c r="U2322" s="58"/>
      <c r="V2322" s="58"/>
      <c r="W2322" s="58"/>
      <c r="X2322" s="58"/>
      <c r="Y2322" s="58"/>
      <c r="Z2322" s="58"/>
      <c r="AA2322" s="58"/>
      <c r="AB2322" s="58"/>
      <c r="AC2322" s="58"/>
      <c r="AD2322" s="58"/>
      <c r="AE2322" s="58"/>
      <c r="AF2322" s="58" t="s">
        <v>3304</v>
      </c>
    </row>
    <row r="2323" spans="1:32">
      <c r="A2323" s="58" t="s">
        <v>2977</v>
      </c>
      <c r="B2323" s="58" t="s">
        <v>1896</v>
      </c>
      <c r="D2323" s="58" t="s">
        <v>1897</v>
      </c>
      <c r="E2323" s="64">
        <v>41640</v>
      </c>
      <c r="F2323" s="64">
        <v>42004</v>
      </c>
      <c r="G2323" s="58" t="s">
        <v>1898</v>
      </c>
      <c r="H2323" s="58">
        <v>30</v>
      </c>
      <c r="I2323" s="58"/>
      <c r="J2323" s="58"/>
      <c r="K2323" s="58"/>
      <c r="L2323" s="58"/>
      <c r="M2323" s="58"/>
      <c r="N2323" s="58"/>
      <c r="O2323" s="58"/>
      <c r="P2323" s="58"/>
      <c r="Q2323" s="58"/>
      <c r="R2323" s="58"/>
      <c r="S2323" s="58"/>
      <c r="T2323" s="58"/>
      <c r="U2323" s="58"/>
      <c r="V2323" s="58"/>
      <c r="W2323" s="58"/>
      <c r="X2323" s="58"/>
      <c r="Y2323" s="58"/>
      <c r="Z2323" s="58"/>
      <c r="AA2323" s="58"/>
      <c r="AB2323" s="58"/>
      <c r="AC2323" s="58"/>
      <c r="AD2323" s="58"/>
      <c r="AE2323" s="58"/>
      <c r="AF2323" s="58" t="s">
        <v>3304</v>
      </c>
    </row>
    <row r="2324" spans="1:32">
      <c r="A2324" s="58" t="s">
        <v>2978</v>
      </c>
      <c r="B2324" s="58" t="s">
        <v>1896</v>
      </c>
      <c r="D2324" s="58" t="s">
        <v>1897</v>
      </c>
      <c r="E2324" s="64">
        <v>41640</v>
      </c>
      <c r="F2324" s="64">
        <v>42004</v>
      </c>
      <c r="G2324" s="58" t="s">
        <v>1898</v>
      </c>
      <c r="H2324" s="58">
        <v>1</v>
      </c>
      <c r="I2324" s="58"/>
      <c r="J2324" s="58"/>
      <c r="K2324" s="58"/>
      <c r="L2324" s="58"/>
      <c r="M2324" s="58"/>
      <c r="N2324" s="58"/>
      <c r="O2324" s="58"/>
      <c r="P2324" s="58"/>
      <c r="Q2324" s="58"/>
      <c r="R2324" s="58"/>
      <c r="S2324" s="58"/>
      <c r="T2324" s="58"/>
      <c r="U2324" s="58"/>
      <c r="V2324" s="58"/>
      <c r="W2324" s="58"/>
      <c r="X2324" s="58"/>
      <c r="Y2324" s="58"/>
      <c r="Z2324" s="58"/>
      <c r="AA2324" s="58"/>
      <c r="AB2324" s="58"/>
      <c r="AC2324" s="58"/>
      <c r="AD2324" s="58"/>
      <c r="AE2324" s="58"/>
      <c r="AF2324" s="58" t="s">
        <v>3304</v>
      </c>
    </row>
    <row r="2325" spans="1:32">
      <c r="A2325" s="58" t="s">
        <v>2979</v>
      </c>
      <c r="B2325" s="58" t="s">
        <v>1901</v>
      </c>
      <c r="D2325" s="58" t="s">
        <v>2366</v>
      </c>
      <c r="E2325" s="64">
        <v>41640</v>
      </c>
      <c r="F2325" s="64">
        <v>42004</v>
      </c>
      <c r="G2325" s="58" t="s">
        <v>1903</v>
      </c>
      <c r="H2325" s="58">
        <v>0.03</v>
      </c>
      <c r="I2325" s="58">
        <v>0.02</v>
      </c>
      <c r="J2325" s="58">
        <v>0.03</v>
      </c>
      <c r="K2325" s="58">
        <v>0.02</v>
      </c>
      <c r="L2325" s="58">
        <v>0.05</v>
      </c>
      <c r="M2325" s="58">
        <v>0.12</v>
      </c>
      <c r="N2325" s="58">
        <v>0.13</v>
      </c>
      <c r="O2325" s="58">
        <v>0.15</v>
      </c>
      <c r="P2325" s="58">
        <v>0.18</v>
      </c>
      <c r="Q2325" s="58">
        <v>0.21</v>
      </c>
      <c r="R2325" s="58">
        <v>0.26</v>
      </c>
      <c r="S2325" s="58">
        <v>0.28999999999999998</v>
      </c>
      <c r="T2325" s="58">
        <v>0.27</v>
      </c>
      <c r="U2325" s="58">
        <v>0.25</v>
      </c>
      <c r="V2325" s="58">
        <v>0.23</v>
      </c>
      <c r="W2325" s="58">
        <v>0.23</v>
      </c>
      <c r="X2325" s="58">
        <v>0.26</v>
      </c>
      <c r="Y2325" s="58">
        <v>0.26</v>
      </c>
      <c r="Z2325" s="58">
        <v>0.24</v>
      </c>
      <c r="AA2325" s="58">
        <v>0.22</v>
      </c>
      <c r="AB2325" s="58">
        <v>0.2</v>
      </c>
      <c r="AC2325" s="58">
        <v>0.18</v>
      </c>
      <c r="AD2325" s="58">
        <v>0.09</v>
      </c>
      <c r="AE2325" s="58">
        <v>0.03</v>
      </c>
      <c r="AF2325" s="58" t="s">
        <v>3304</v>
      </c>
    </row>
    <row r="2326" spans="1:32">
      <c r="A2326" s="58" t="s">
        <v>2979</v>
      </c>
      <c r="B2326" s="58" t="s">
        <v>1901</v>
      </c>
      <c r="D2326" s="58" t="s">
        <v>1904</v>
      </c>
      <c r="E2326" s="64">
        <v>41640</v>
      </c>
      <c r="F2326" s="64">
        <v>42004</v>
      </c>
      <c r="G2326" s="58" t="s">
        <v>1898</v>
      </c>
      <c r="H2326" s="58">
        <v>0</v>
      </c>
      <c r="I2326" s="58"/>
      <c r="J2326" s="58"/>
      <c r="K2326" s="58"/>
      <c r="L2326" s="58"/>
      <c r="M2326" s="58"/>
      <c r="N2326" s="58"/>
      <c r="O2326" s="58"/>
      <c r="P2326" s="58"/>
      <c r="Q2326" s="58"/>
      <c r="R2326" s="58"/>
      <c r="S2326" s="58"/>
      <c r="T2326" s="58"/>
      <c r="U2326" s="58"/>
      <c r="V2326" s="58"/>
      <c r="W2326" s="58"/>
      <c r="X2326" s="58"/>
      <c r="Y2326" s="58"/>
      <c r="Z2326" s="58"/>
      <c r="AA2326" s="58"/>
      <c r="AB2326" s="58"/>
      <c r="AC2326" s="58"/>
      <c r="AD2326" s="58"/>
      <c r="AE2326" s="58"/>
      <c r="AF2326" s="58" t="s">
        <v>3304</v>
      </c>
    </row>
    <row r="2327" spans="1:32">
      <c r="A2327" s="58" t="s">
        <v>2979</v>
      </c>
      <c r="B2327" s="58" t="s">
        <v>1901</v>
      </c>
      <c r="D2327" s="58" t="s">
        <v>1905</v>
      </c>
      <c r="E2327" s="64">
        <v>41640</v>
      </c>
      <c r="F2327" s="64">
        <v>42004</v>
      </c>
      <c r="G2327" s="58" t="s">
        <v>1898</v>
      </c>
      <c r="H2327" s="58">
        <v>0.28999999999999998</v>
      </c>
      <c r="I2327" s="58"/>
      <c r="J2327" s="58"/>
      <c r="K2327" s="58"/>
      <c r="L2327" s="58"/>
      <c r="M2327" s="58"/>
      <c r="N2327" s="58"/>
      <c r="O2327" s="58"/>
      <c r="P2327" s="58"/>
      <c r="Q2327" s="58"/>
      <c r="R2327" s="58"/>
      <c r="S2327" s="58"/>
      <c r="T2327" s="58"/>
      <c r="U2327" s="58"/>
      <c r="V2327" s="58"/>
      <c r="W2327" s="58"/>
      <c r="X2327" s="58"/>
      <c r="Y2327" s="58"/>
      <c r="Z2327" s="58"/>
      <c r="AA2327" s="58"/>
      <c r="AB2327" s="58"/>
      <c r="AC2327" s="58"/>
      <c r="AD2327" s="58"/>
      <c r="AE2327" s="58"/>
      <c r="AF2327" s="58" t="s">
        <v>3304</v>
      </c>
    </row>
    <row r="2328" spans="1:32">
      <c r="A2328" s="58" t="s">
        <v>2980</v>
      </c>
      <c r="B2328" s="58" t="s">
        <v>1896</v>
      </c>
      <c r="C2328" s="58" t="s">
        <v>1914</v>
      </c>
      <c r="D2328" s="58" t="s">
        <v>1897</v>
      </c>
      <c r="E2328" s="64">
        <v>41640</v>
      </c>
      <c r="F2328" s="64">
        <v>42004</v>
      </c>
      <c r="G2328" s="58" t="s">
        <v>1898</v>
      </c>
      <c r="H2328" s="58">
        <v>13</v>
      </c>
      <c r="I2328" s="58"/>
      <c r="J2328" s="58"/>
      <c r="K2328" s="58"/>
      <c r="L2328" s="58"/>
      <c r="M2328" s="58"/>
      <c r="N2328" s="58"/>
      <c r="O2328" s="58"/>
      <c r="P2328" s="58"/>
      <c r="Q2328" s="58"/>
      <c r="R2328" s="58"/>
      <c r="S2328" s="58"/>
      <c r="T2328" s="58"/>
      <c r="U2328" s="58"/>
      <c r="V2328" s="58"/>
      <c r="W2328" s="58"/>
      <c r="X2328" s="58"/>
      <c r="Y2328" s="58"/>
      <c r="Z2328" s="58"/>
      <c r="AA2328" s="58"/>
      <c r="AB2328" s="58"/>
      <c r="AC2328" s="58"/>
      <c r="AD2328" s="58"/>
      <c r="AE2328" s="58"/>
      <c r="AF2328" s="58" t="s">
        <v>3304</v>
      </c>
    </row>
    <row r="2329" spans="1:32">
      <c r="A2329" s="58" t="s">
        <v>2980</v>
      </c>
      <c r="B2329" s="58" t="s">
        <v>1896</v>
      </c>
      <c r="C2329" s="58" t="s">
        <v>1914</v>
      </c>
      <c r="D2329" s="58" t="s">
        <v>1918</v>
      </c>
      <c r="E2329" s="64">
        <v>41913</v>
      </c>
      <c r="F2329" s="64">
        <v>42004</v>
      </c>
      <c r="G2329" s="58" t="s">
        <v>1898</v>
      </c>
      <c r="H2329" s="58">
        <v>13</v>
      </c>
      <c r="I2329" s="58"/>
      <c r="J2329" s="58"/>
      <c r="K2329" s="58"/>
      <c r="L2329" s="58"/>
      <c r="M2329" s="58"/>
      <c r="N2329" s="58"/>
      <c r="O2329" s="58"/>
      <c r="P2329" s="58"/>
      <c r="Q2329" s="58"/>
      <c r="R2329" s="58"/>
      <c r="S2329" s="58"/>
      <c r="T2329" s="58"/>
      <c r="U2329" s="58"/>
      <c r="V2329" s="58"/>
      <c r="W2329" s="58"/>
      <c r="X2329" s="58"/>
      <c r="Y2329" s="58"/>
      <c r="Z2329" s="58"/>
      <c r="AA2329" s="58"/>
      <c r="AB2329" s="58"/>
      <c r="AC2329" s="58"/>
      <c r="AD2329" s="58"/>
      <c r="AE2329" s="58"/>
      <c r="AF2329" s="58" t="s">
        <v>3304</v>
      </c>
    </row>
    <row r="2330" spans="1:32">
      <c r="A2330" s="58" t="s">
        <v>2980</v>
      </c>
      <c r="B2330" s="58" t="s">
        <v>1896</v>
      </c>
      <c r="C2330" s="58" t="s">
        <v>1914</v>
      </c>
      <c r="D2330" s="58" t="s">
        <v>1918</v>
      </c>
      <c r="E2330" s="64">
        <v>41640</v>
      </c>
      <c r="F2330" s="64">
        <v>41729</v>
      </c>
      <c r="G2330" s="58" t="s">
        <v>1898</v>
      </c>
      <c r="H2330" s="58">
        <v>13</v>
      </c>
      <c r="I2330" s="58"/>
      <c r="J2330" s="58"/>
      <c r="K2330" s="58"/>
      <c r="L2330" s="58"/>
      <c r="M2330" s="58"/>
      <c r="N2330" s="58"/>
      <c r="O2330" s="58"/>
      <c r="P2330" s="58"/>
      <c r="Q2330" s="58"/>
      <c r="R2330" s="58"/>
      <c r="S2330" s="58"/>
      <c r="T2330" s="58"/>
      <c r="U2330" s="58"/>
      <c r="V2330" s="58"/>
      <c r="W2330" s="58"/>
      <c r="X2330" s="58"/>
      <c r="Y2330" s="58"/>
      <c r="Z2330" s="58"/>
      <c r="AA2330" s="58"/>
      <c r="AB2330" s="58"/>
      <c r="AC2330" s="58"/>
      <c r="AD2330" s="58"/>
      <c r="AE2330" s="58"/>
      <c r="AF2330" s="58" t="s">
        <v>3304</v>
      </c>
    </row>
    <row r="2331" spans="1:32">
      <c r="A2331" s="58" t="s">
        <v>2981</v>
      </c>
      <c r="B2331" s="58" t="s">
        <v>1896</v>
      </c>
      <c r="C2331" s="58" t="s">
        <v>1900</v>
      </c>
      <c r="D2331" s="58" t="s">
        <v>1897</v>
      </c>
      <c r="E2331" s="64">
        <v>41640</v>
      </c>
      <c r="F2331" s="64">
        <v>42004</v>
      </c>
      <c r="G2331" s="58" t="s">
        <v>1898</v>
      </c>
      <c r="H2331" s="58">
        <v>0</v>
      </c>
      <c r="I2331" s="58"/>
      <c r="J2331" s="58"/>
      <c r="K2331" s="58"/>
      <c r="L2331" s="58"/>
      <c r="M2331" s="58"/>
      <c r="N2331" s="58"/>
      <c r="O2331" s="58"/>
      <c r="P2331" s="58"/>
      <c r="Q2331" s="58"/>
      <c r="R2331" s="58"/>
      <c r="S2331" s="58"/>
      <c r="T2331" s="58"/>
      <c r="U2331" s="58"/>
      <c r="V2331" s="58"/>
      <c r="W2331" s="58"/>
      <c r="X2331" s="58"/>
      <c r="Y2331" s="58"/>
      <c r="Z2331" s="58"/>
      <c r="AA2331" s="58"/>
      <c r="AB2331" s="58"/>
      <c r="AC2331" s="58"/>
      <c r="AD2331" s="58"/>
      <c r="AE2331" s="58"/>
      <c r="AF2331" s="58" t="s">
        <v>3304</v>
      </c>
    </row>
    <row r="2332" spans="1:32">
      <c r="A2332" s="58" t="s">
        <v>2982</v>
      </c>
      <c r="B2332" s="58" t="s">
        <v>1910</v>
      </c>
      <c r="C2332" s="58" t="s">
        <v>1914</v>
      </c>
      <c r="D2332" s="58" t="s">
        <v>1897</v>
      </c>
      <c r="E2332" s="64">
        <v>41640</v>
      </c>
      <c r="F2332" s="64">
        <v>42004</v>
      </c>
      <c r="G2332" s="58" t="s">
        <v>1898</v>
      </c>
      <c r="H2332" s="58">
        <v>22</v>
      </c>
      <c r="I2332" s="58"/>
      <c r="J2332" s="58"/>
      <c r="K2332" s="58"/>
      <c r="L2332" s="58"/>
      <c r="M2332" s="58"/>
      <c r="N2332" s="58"/>
      <c r="O2332" s="58"/>
      <c r="P2332" s="58"/>
      <c r="Q2332" s="58"/>
      <c r="R2332" s="58"/>
      <c r="S2332" s="58"/>
      <c r="T2332" s="58"/>
      <c r="U2332" s="58"/>
      <c r="V2332" s="58"/>
      <c r="W2332" s="58"/>
      <c r="X2332" s="58"/>
      <c r="Y2332" s="58"/>
      <c r="Z2332" s="58"/>
      <c r="AA2332" s="58"/>
      <c r="AB2332" s="58"/>
      <c r="AC2332" s="58"/>
      <c r="AD2332" s="58"/>
      <c r="AE2332" s="58"/>
      <c r="AF2332" s="58" t="s">
        <v>3304</v>
      </c>
    </row>
    <row r="2333" spans="1:32">
      <c r="A2333" s="58" t="s">
        <v>2983</v>
      </c>
      <c r="B2333" s="58" t="s">
        <v>1910</v>
      </c>
      <c r="C2333" s="58" t="s">
        <v>1914</v>
      </c>
      <c r="D2333" s="58" t="s">
        <v>1897</v>
      </c>
      <c r="E2333" s="64">
        <v>41640</v>
      </c>
      <c r="F2333" s="64">
        <v>42004</v>
      </c>
      <c r="G2333" s="58" t="s">
        <v>1898</v>
      </c>
      <c r="H2333" s="58">
        <v>60</v>
      </c>
      <c r="I2333" s="58"/>
      <c r="J2333" s="58"/>
      <c r="K2333" s="58"/>
      <c r="L2333" s="58"/>
      <c r="M2333" s="58"/>
      <c r="N2333" s="58"/>
      <c r="O2333" s="58"/>
      <c r="P2333" s="58"/>
      <c r="Q2333" s="58"/>
      <c r="R2333" s="58"/>
      <c r="S2333" s="58"/>
      <c r="T2333" s="58"/>
      <c r="U2333" s="58"/>
      <c r="V2333" s="58"/>
      <c r="W2333" s="58"/>
      <c r="X2333" s="58"/>
      <c r="Y2333" s="58"/>
      <c r="Z2333" s="58"/>
      <c r="AA2333" s="58"/>
      <c r="AB2333" s="58"/>
      <c r="AC2333" s="58"/>
      <c r="AD2333" s="58"/>
      <c r="AE2333" s="58"/>
      <c r="AF2333" s="58" t="s">
        <v>3304</v>
      </c>
    </row>
    <row r="2334" spans="1:32">
      <c r="A2334" s="58" t="s">
        <v>2984</v>
      </c>
      <c r="B2334" s="58" t="s">
        <v>1910</v>
      </c>
      <c r="C2334" s="58" t="s">
        <v>1914</v>
      </c>
      <c r="D2334" s="58" t="s">
        <v>1897</v>
      </c>
      <c r="E2334" s="64">
        <v>41640</v>
      </c>
      <c r="F2334" s="64">
        <v>42004</v>
      </c>
      <c r="G2334" s="58" t="s">
        <v>1898</v>
      </c>
      <c r="H2334" s="58">
        <v>60</v>
      </c>
      <c r="I2334" s="58"/>
      <c r="J2334" s="58"/>
      <c r="K2334" s="58"/>
      <c r="L2334" s="58"/>
      <c r="M2334" s="58"/>
      <c r="N2334" s="58"/>
      <c r="O2334" s="58"/>
      <c r="P2334" s="58"/>
      <c r="Q2334" s="58"/>
      <c r="R2334" s="58"/>
      <c r="S2334" s="58"/>
      <c r="T2334" s="58"/>
      <c r="U2334" s="58"/>
      <c r="V2334" s="58"/>
      <c r="W2334" s="58"/>
      <c r="X2334" s="58"/>
      <c r="Y2334" s="58"/>
      <c r="Z2334" s="58"/>
      <c r="AA2334" s="58"/>
      <c r="AB2334" s="58"/>
      <c r="AC2334" s="58"/>
      <c r="AD2334" s="58"/>
      <c r="AE2334" s="58"/>
      <c r="AF2334" s="58" t="s">
        <v>3304</v>
      </c>
    </row>
    <row r="2335" spans="1:32">
      <c r="A2335" s="58" t="s">
        <v>2985</v>
      </c>
      <c r="B2335" s="58" t="s">
        <v>6</v>
      </c>
      <c r="D2335" s="58" t="s">
        <v>1906</v>
      </c>
      <c r="E2335" s="64">
        <v>41640</v>
      </c>
      <c r="F2335" s="64">
        <v>42004</v>
      </c>
      <c r="G2335" s="58" t="s">
        <v>1903</v>
      </c>
      <c r="H2335" s="58">
        <v>0</v>
      </c>
      <c r="I2335" s="58">
        <v>0</v>
      </c>
      <c r="J2335" s="58">
        <v>0</v>
      </c>
      <c r="K2335" s="58">
        <v>0</v>
      </c>
      <c r="L2335" s="58">
        <v>0</v>
      </c>
      <c r="M2335" s="58">
        <v>0</v>
      </c>
      <c r="N2335" s="58">
        <v>0.13100000000000001</v>
      </c>
      <c r="O2335" s="58">
        <v>0.54200000000000004</v>
      </c>
      <c r="P2335" s="58">
        <v>0.54200000000000004</v>
      </c>
      <c r="Q2335" s="58">
        <v>0.24099999999999999</v>
      </c>
      <c r="R2335" s="58">
        <v>0.24099999999999999</v>
      </c>
      <c r="S2335" s="58">
        <v>0.34499999999999997</v>
      </c>
      <c r="T2335" s="58">
        <v>0.54200000000000004</v>
      </c>
      <c r="U2335" s="58">
        <v>0.54200000000000004</v>
      </c>
      <c r="V2335" s="58">
        <v>0.34499999999999997</v>
      </c>
      <c r="W2335" s="58">
        <v>0.24099999999999999</v>
      </c>
      <c r="X2335" s="58">
        <v>0.34499999999999997</v>
      </c>
      <c r="Y2335" s="58">
        <v>0.44500000000000001</v>
      </c>
      <c r="Z2335" s="58">
        <v>0.54200000000000004</v>
      </c>
      <c r="AA2335" s="58">
        <v>0.63700000000000001</v>
      </c>
      <c r="AB2335" s="58">
        <v>0.73</v>
      </c>
      <c r="AC2335" s="58">
        <v>0.44500000000000001</v>
      </c>
      <c r="AD2335" s="58">
        <v>0.24099999999999999</v>
      </c>
      <c r="AE2335" s="58">
        <v>0.24099999999999999</v>
      </c>
      <c r="AF2335" s="58" t="s">
        <v>3304</v>
      </c>
    </row>
    <row r="2336" spans="1:32">
      <c r="A2336" s="58" t="s">
        <v>2985</v>
      </c>
      <c r="B2336" s="58" t="s">
        <v>6</v>
      </c>
      <c r="D2336" s="58" t="s">
        <v>1904</v>
      </c>
      <c r="E2336" s="64">
        <v>41640</v>
      </c>
      <c r="F2336" s="64">
        <v>42004</v>
      </c>
      <c r="G2336" s="58" t="s">
        <v>1898</v>
      </c>
      <c r="H2336" s="58">
        <v>0</v>
      </c>
      <c r="I2336" s="58"/>
      <c r="J2336" s="58"/>
      <c r="K2336" s="58"/>
      <c r="L2336" s="58"/>
      <c r="M2336" s="58"/>
      <c r="N2336" s="58"/>
      <c r="O2336" s="58"/>
      <c r="P2336" s="58"/>
      <c r="Q2336" s="58"/>
      <c r="R2336" s="58"/>
      <c r="S2336" s="58"/>
      <c r="T2336" s="58"/>
      <c r="U2336" s="58"/>
      <c r="V2336" s="58"/>
      <c r="W2336" s="58"/>
      <c r="X2336" s="58"/>
      <c r="Y2336" s="58"/>
      <c r="Z2336" s="58"/>
      <c r="AA2336" s="58"/>
      <c r="AB2336" s="58"/>
      <c r="AC2336" s="58"/>
      <c r="AD2336" s="58"/>
      <c r="AE2336" s="58"/>
      <c r="AF2336" s="58" t="s">
        <v>3304</v>
      </c>
    </row>
    <row r="2337" spans="1:32">
      <c r="A2337" s="58" t="s">
        <v>2985</v>
      </c>
      <c r="B2337" s="58" t="s">
        <v>6</v>
      </c>
      <c r="D2337" s="58" t="s">
        <v>1905</v>
      </c>
      <c r="E2337" s="64">
        <v>41640</v>
      </c>
      <c r="F2337" s="64">
        <v>42004</v>
      </c>
      <c r="G2337" s="58" t="s">
        <v>1898</v>
      </c>
      <c r="H2337" s="58">
        <v>1</v>
      </c>
      <c r="I2337" s="58"/>
      <c r="J2337" s="58"/>
      <c r="K2337" s="58"/>
      <c r="L2337" s="58"/>
      <c r="M2337" s="58"/>
      <c r="N2337" s="58"/>
      <c r="O2337" s="58"/>
      <c r="P2337" s="58"/>
      <c r="Q2337" s="58"/>
      <c r="R2337" s="58"/>
      <c r="S2337" s="58"/>
      <c r="T2337" s="58"/>
      <c r="U2337" s="58"/>
      <c r="V2337" s="58"/>
      <c r="W2337" s="58"/>
      <c r="X2337" s="58"/>
      <c r="Y2337" s="58"/>
      <c r="Z2337" s="58"/>
      <c r="AA2337" s="58"/>
      <c r="AB2337" s="58"/>
      <c r="AC2337" s="58"/>
      <c r="AD2337" s="58"/>
      <c r="AE2337" s="58"/>
      <c r="AF2337" s="58" t="s">
        <v>3304</v>
      </c>
    </row>
    <row r="2338" spans="1:32">
      <c r="A2338" s="58" t="s">
        <v>2985</v>
      </c>
      <c r="B2338" s="58" t="s">
        <v>6</v>
      </c>
      <c r="D2338" s="58" t="s">
        <v>1908</v>
      </c>
      <c r="E2338" s="64">
        <v>41640</v>
      </c>
      <c r="F2338" s="64">
        <v>42004</v>
      </c>
      <c r="G2338" s="58" t="s">
        <v>1903</v>
      </c>
      <c r="H2338" s="58">
        <v>0</v>
      </c>
      <c r="I2338" s="58">
        <v>0</v>
      </c>
      <c r="J2338" s="58">
        <v>0</v>
      </c>
      <c r="K2338" s="58">
        <v>0</v>
      </c>
      <c r="L2338" s="58">
        <v>0</v>
      </c>
      <c r="M2338" s="58">
        <v>0</v>
      </c>
      <c r="N2338" s="58">
        <v>0.13100000000000001</v>
      </c>
      <c r="O2338" s="58">
        <v>0.54200000000000004</v>
      </c>
      <c r="P2338" s="58">
        <v>0.54200000000000004</v>
      </c>
      <c r="Q2338" s="58">
        <v>0.44500000000000001</v>
      </c>
      <c r="R2338" s="58">
        <v>0.24099999999999999</v>
      </c>
      <c r="S2338" s="58">
        <v>0.44500000000000001</v>
      </c>
      <c r="T2338" s="58">
        <v>0.54200000000000004</v>
      </c>
      <c r="U2338" s="58">
        <v>0.54200000000000004</v>
      </c>
      <c r="V2338" s="58">
        <v>0.44500000000000001</v>
      </c>
      <c r="W2338" s="58">
        <v>0.34499999999999997</v>
      </c>
      <c r="X2338" s="58">
        <v>0.34499999999999997</v>
      </c>
      <c r="Y2338" s="58">
        <v>0.34499999999999997</v>
      </c>
      <c r="Z2338" s="58">
        <v>0.73</v>
      </c>
      <c r="AA2338" s="58">
        <v>0.91100000000000003</v>
      </c>
      <c r="AB2338" s="58">
        <v>0.73</v>
      </c>
      <c r="AC2338" s="58">
        <v>0.63700000000000001</v>
      </c>
      <c r="AD2338" s="58">
        <v>0.54200000000000004</v>
      </c>
      <c r="AE2338" s="58">
        <v>0.34499999999999997</v>
      </c>
      <c r="AF2338" s="58" t="s">
        <v>3304</v>
      </c>
    </row>
    <row r="2339" spans="1:32">
      <c r="A2339" s="58" t="s">
        <v>2985</v>
      </c>
      <c r="B2339" s="58" t="s">
        <v>6</v>
      </c>
      <c r="D2339" s="58" t="s">
        <v>1966</v>
      </c>
      <c r="E2339" s="64">
        <v>41640</v>
      </c>
      <c r="F2339" s="64">
        <v>42004</v>
      </c>
      <c r="G2339" s="58" t="s">
        <v>1903</v>
      </c>
      <c r="H2339" s="58">
        <v>0</v>
      </c>
      <c r="I2339" s="58">
        <v>0</v>
      </c>
      <c r="J2339" s="58">
        <v>0</v>
      </c>
      <c r="K2339" s="58">
        <v>0</v>
      </c>
      <c r="L2339" s="58">
        <v>0</v>
      </c>
      <c r="M2339" s="58">
        <v>0</v>
      </c>
      <c r="N2339" s="58">
        <v>0.13100000000000001</v>
      </c>
      <c r="O2339" s="58">
        <v>0.44500000000000001</v>
      </c>
      <c r="P2339" s="58">
        <v>0.44500000000000001</v>
      </c>
      <c r="Q2339" s="58">
        <v>0.44500000000000001</v>
      </c>
      <c r="R2339" s="58">
        <v>0.24099999999999999</v>
      </c>
      <c r="S2339" s="58">
        <v>0.54200000000000004</v>
      </c>
      <c r="T2339" s="58">
        <v>0.82099999999999995</v>
      </c>
      <c r="U2339" s="58">
        <v>0.73</v>
      </c>
      <c r="V2339" s="58">
        <v>0.44500000000000001</v>
      </c>
      <c r="W2339" s="58">
        <v>0.24099999999999999</v>
      </c>
      <c r="X2339" s="58">
        <v>0.34499999999999997</v>
      </c>
      <c r="Y2339" s="58">
        <v>0.54200000000000004</v>
      </c>
      <c r="Z2339" s="58">
        <v>0.82099999999999995</v>
      </c>
      <c r="AA2339" s="58">
        <v>0.82099999999999995</v>
      </c>
      <c r="AB2339" s="58">
        <v>0.82099999999999995</v>
      </c>
      <c r="AC2339" s="58">
        <v>0.54200000000000004</v>
      </c>
      <c r="AD2339" s="58">
        <v>0.34499999999999997</v>
      </c>
      <c r="AE2339" s="58">
        <v>0.24099999999999999</v>
      </c>
      <c r="AF2339" s="58" t="s">
        <v>3304</v>
      </c>
    </row>
    <row r="2340" spans="1:32">
      <c r="A2340" s="58" t="s">
        <v>2986</v>
      </c>
      <c r="B2340" s="58" t="s">
        <v>2</v>
      </c>
      <c r="D2340" s="58" t="s">
        <v>1906</v>
      </c>
      <c r="E2340" s="64">
        <v>41640</v>
      </c>
      <c r="F2340" s="64">
        <v>42004</v>
      </c>
      <c r="G2340" s="58" t="s">
        <v>1903</v>
      </c>
      <c r="H2340" s="58">
        <v>0.2</v>
      </c>
      <c r="I2340" s="58">
        <v>0.15</v>
      </c>
      <c r="J2340" s="58">
        <v>0.15</v>
      </c>
      <c r="K2340" s="58">
        <v>0.15</v>
      </c>
      <c r="L2340" s="58">
        <v>0.15</v>
      </c>
      <c r="M2340" s="58">
        <v>0.15</v>
      </c>
      <c r="N2340" s="58">
        <v>0.156</v>
      </c>
      <c r="O2340" s="58">
        <v>0.156</v>
      </c>
      <c r="P2340" s="58">
        <v>0.312</v>
      </c>
      <c r="Q2340" s="58">
        <v>0.312</v>
      </c>
      <c r="R2340" s="58">
        <v>0.41599999999999998</v>
      </c>
      <c r="S2340" s="58">
        <v>0.41599999999999998</v>
      </c>
      <c r="T2340" s="58">
        <v>0.41599999999999998</v>
      </c>
      <c r="U2340" s="58">
        <v>0.41599999999999998</v>
      </c>
      <c r="V2340" s="58">
        <v>0.41599999999999998</v>
      </c>
      <c r="W2340" s="58">
        <v>0.41599999999999998</v>
      </c>
      <c r="X2340" s="58">
        <v>0.41599999999999998</v>
      </c>
      <c r="Y2340" s="58">
        <v>0.46800000000000003</v>
      </c>
      <c r="Z2340" s="58">
        <v>0.46800000000000003</v>
      </c>
      <c r="AA2340" s="58">
        <v>0.46800000000000003</v>
      </c>
      <c r="AB2340" s="58">
        <v>0.46800000000000003</v>
      </c>
      <c r="AC2340" s="58">
        <v>0.46800000000000003</v>
      </c>
      <c r="AD2340" s="58">
        <v>0.26</v>
      </c>
      <c r="AE2340" s="58">
        <v>0.156</v>
      </c>
      <c r="AF2340" s="58" t="s">
        <v>3304</v>
      </c>
    </row>
    <row r="2341" spans="1:32">
      <c r="A2341" s="58" t="s">
        <v>2986</v>
      </c>
      <c r="B2341" s="58" t="s">
        <v>2</v>
      </c>
      <c r="D2341" s="58" t="s">
        <v>1904</v>
      </c>
      <c r="E2341" s="64">
        <v>41640</v>
      </c>
      <c r="F2341" s="64">
        <v>42004</v>
      </c>
      <c r="G2341" s="58" t="s">
        <v>1898</v>
      </c>
      <c r="H2341" s="58">
        <v>0</v>
      </c>
      <c r="I2341" s="58"/>
      <c r="J2341" s="58"/>
      <c r="K2341" s="58"/>
      <c r="L2341" s="58"/>
      <c r="M2341" s="58"/>
      <c r="N2341" s="58"/>
      <c r="O2341" s="58"/>
      <c r="P2341" s="58"/>
      <c r="Q2341" s="58"/>
      <c r="R2341" s="58"/>
      <c r="S2341" s="58"/>
      <c r="T2341" s="58"/>
      <c r="U2341" s="58"/>
      <c r="V2341" s="58"/>
      <c r="W2341" s="58"/>
      <c r="X2341" s="58"/>
      <c r="Y2341" s="58"/>
      <c r="Z2341" s="58"/>
      <c r="AA2341" s="58"/>
      <c r="AB2341" s="58"/>
      <c r="AC2341" s="58"/>
      <c r="AD2341" s="58"/>
      <c r="AE2341" s="58"/>
      <c r="AF2341" s="58" t="s">
        <v>3304</v>
      </c>
    </row>
    <row r="2342" spans="1:32">
      <c r="A2342" s="58" t="s">
        <v>2986</v>
      </c>
      <c r="B2342" s="58" t="s">
        <v>2</v>
      </c>
      <c r="D2342" s="58" t="s">
        <v>1905</v>
      </c>
      <c r="E2342" s="64">
        <v>41640</v>
      </c>
      <c r="F2342" s="64">
        <v>42004</v>
      </c>
      <c r="G2342" s="58" t="s">
        <v>1898</v>
      </c>
      <c r="H2342" s="58">
        <v>1</v>
      </c>
      <c r="I2342" s="58"/>
      <c r="J2342" s="58"/>
      <c r="K2342" s="58"/>
      <c r="L2342" s="58"/>
      <c r="M2342" s="58"/>
      <c r="N2342" s="58"/>
      <c r="O2342" s="58"/>
      <c r="P2342" s="58"/>
      <c r="Q2342" s="58"/>
      <c r="R2342" s="58"/>
      <c r="S2342" s="58"/>
      <c r="T2342" s="58"/>
      <c r="U2342" s="58"/>
      <c r="V2342" s="58"/>
      <c r="W2342" s="58"/>
      <c r="X2342" s="58"/>
      <c r="Y2342" s="58"/>
      <c r="Z2342" s="58"/>
      <c r="AA2342" s="58"/>
      <c r="AB2342" s="58"/>
      <c r="AC2342" s="58"/>
      <c r="AD2342" s="58"/>
      <c r="AE2342" s="58"/>
      <c r="AF2342" s="58" t="s">
        <v>3304</v>
      </c>
    </row>
    <row r="2343" spans="1:32">
      <c r="A2343" s="58" t="s">
        <v>2986</v>
      </c>
      <c r="B2343" s="58" t="s">
        <v>2</v>
      </c>
      <c r="D2343" s="58" t="s">
        <v>2879</v>
      </c>
      <c r="E2343" s="64">
        <v>41640</v>
      </c>
      <c r="F2343" s="64">
        <v>42004</v>
      </c>
      <c r="G2343" s="58" t="s">
        <v>1903</v>
      </c>
      <c r="H2343" s="58">
        <v>0.2</v>
      </c>
      <c r="I2343" s="58">
        <v>0.15</v>
      </c>
      <c r="J2343" s="58">
        <v>0.15</v>
      </c>
      <c r="K2343" s="58">
        <v>0.15</v>
      </c>
      <c r="L2343" s="58">
        <v>0.15</v>
      </c>
      <c r="M2343" s="58">
        <v>0.15</v>
      </c>
      <c r="N2343" s="58">
        <v>0.156</v>
      </c>
      <c r="O2343" s="58">
        <v>0.156</v>
      </c>
      <c r="P2343" s="58">
        <v>0.26</v>
      </c>
      <c r="Q2343" s="58">
        <v>0.26</v>
      </c>
      <c r="R2343" s="58">
        <v>0.36399999999999999</v>
      </c>
      <c r="S2343" s="58">
        <v>0.36399999999999999</v>
      </c>
      <c r="T2343" s="58">
        <v>0.36399999999999999</v>
      </c>
      <c r="U2343" s="58">
        <v>0.36399999999999999</v>
      </c>
      <c r="V2343" s="58">
        <v>0.36399999999999999</v>
      </c>
      <c r="W2343" s="58">
        <v>0.36399999999999999</v>
      </c>
      <c r="X2343" s="58">
        <v>0.312</v>
      </c>
      <c r="Y2343" s="58">
        <v>0.312</v>
      </c>
      <c r="Z2343" s="58">
        <v>0.312</v>
      </c>
      <c r="AA2343" s="58">
        <v>0.312</v>
      </c>
      <c r="AB2343" s="58">
        <v>0.312</v>
      </c>
      <c r="AC2343" s="58">
        <v>0.312</v>
      </c>
      <c r="AD2343" s="58">
        <v>0.26</v>
      </c>
      <c r="AE2343" s="58">
        <v>0.156</v>
      </c>
      <c r="AF2343" s="58" t="s">
        <v>3304</v>
      </c>
    </row>
    <row r="2344" spans="1:32">
      <c r="A2344" s="58" t="s">
        <v>2987</v>
      </c>
      <c r="B2344" s="58" t="s">
        <v>1896</v>
      </c>
      <c r="D2344" s="58" t="s">
        <v>1897</v>
      </c>
      <c r="E2344" s="64">
        <v>41640</v>
      </c>
      <c r="F2344" s="64">
        <v>42004</v>
      </c>
      <c r="G2344" s="58" t="s">
        <v>1898</v>
      </c>
      <c r="H2344" s="58">
        <v>0</v>
      </c>
      <c r="I2344" s="58"/>
      <c r="J2344" s="58"/>
      <c r="K2344" s="58"/>
      <c r="L2344" s="58"/>
      <c r="M2344" s="58"/>
      <c r="N2344" s="58"/>
      <c r="O2344" s="58"/>
      <c r="P2344" s="58"/>
      <c r="Q2344" s="58"/>
      <c r="R2344" s="58"/>
      <c r="S2344" s="58"/>
      <c r="T2344" s="58"/>
      <c r="U2344" s="58"/>
      <c r="V2344" s="58"/>
      <c r="W2344" s="58"/>
      <c r="X2344" s="58"/>
      <c r="Y2344" s="58"/>
      <c r="Z2344" s="58"/>
      <c r="AA2344" s="58"/>
      <c r="AB2344" s="58"/>
      <c r="AC2344" s="58"/>
      <c r="AD2344" s="58"/>
      <c r="AE2344" s="58"/>
      <c r="AF2344" s="58" t="s">
        <v>3304</v>
      </c>
    </row>
    <row r="2345" spans="1:32">
      <c r="A2345" s="58" t="s">
        <v>2988</v>
      </c>
      <c r="B2345" s="58" t="s">
        <v>1899</v>
      </c>
      <c r="C2345" s="58" t="s">
        <v>1900</v>
      </c>
      <c r="D2345" s="58" t="s">
        <v>1897</v>
      </c>
      <c r="E2345" s="64">
        <v>41640</v>
      </c>
      <c r="F2345" s="64">
        <v>42004</v>
      </c>
      <c r="G2345" s="58" t="s">
        <v>1898</v>
      </c>
      <c r="H2345" s="58">
        <v>120</v>
      </c>
      <c r="I2345" s="58"/>
      <c r="J2345" s="58"/>
      <c r="K2345" s="58"/>
      <c r="L2345" s="58"/>
      <c r="M2345" s="58"/>
      <c r="N2345" s="58"/>
      <c r="O2345" s="58"/>
      <c r="P2345" s="58"/>
      <c r="Q2345" s="58"/>
      <c r="R2345" s="58"/>
      <c r="S2345" s="58"/>
      <c r="T2345" s="58"/>
      <c r="U2345" s="58"/>
      <c r="V2345" s="58"/>
      <c r="W2345" s="58"/>
      <c r="X2345" s="58"/>
      <c r="Y2345" s="58"/>
      <c r="Z2345" s="58"/>
      <c r="AA2345" s="58"/>
      <c r="AB2345" s="58"/>
      <c r="AC2345" s="58"/>
      <c r="AD2345" s="58"/>
      <c r="AE2345" s="58"/>
      <c r="AF2345" s="58" t="s">
        <v>3304</v>
      </c>
    </row>
    <row r="2346" spans="1:32">
      <c r="A2346" s="58" t="s">
        <v>2989</v>
      </c>
      <c r="B2346" s="58" t="s">
        <v>1896</v>
      </c>
      <c r="C2346" s="58" t="s">
        <v>1900</v>
      </c>
      <c r="D2346" s="58" t="s">
        <v>1897</v>
      </c>
      <c r="E2346" s="64">
        <v>41640</v>
      </c>
      <c r="F2346" s="64">
        <v>42004</v>
      </c>
      <c r="G2346" s="58" t="s">
        <v>1898</v>
      </c>
      <c r="H2346" s="58">
        <v>0.2</v>
      </c>
      <c r="I2346" s="58"/>
      <c r="J2346" s="58"/>
      <c r="K2346" s="58"/>
      <c r="L2346" s="58"/>
      <c r="M2346" s="58"/>
      <c r="N2346" s="58"/>
      <c r="O2346" s="58"/>
      <c r="P2346" s="58"/>
      <c r="Q2346" s="58"/>
      <c r="R2346" s="58"/>
      <c r="S2346" s="58"/>
      <c r="T2346" s="58"/>
      <c r="U2346" s="58"/>
      <c r="V2346" s="58"/>
      <c r="W2346" s="58"/>
      <c r="X2346" s="58"/>
      <c r="Y2346" s="58"/>
      <c r="Z2346" s="58"/>
      <c r="AA2346" s="58"/>
      <c r="AB2346" s="58"/>
      <c r="AC2346" s="58"/>
      <c r="AD2346" s="58"/>
      <c r="AE2346" s="58"/>
      <c r="AF2346" s="58" t="s">
        <v>3304</v>
      </c>
    </row>
    <row r="2347" spans="1:32">
      <c r="A2347" s="58" t="s">
        <v>2990</v>
      </c>
      <c r="B2347" s="58" t="s">
        <v>1896</v>
      </c>
      <c r="D2347" s="58" t="s">
        <v>1897</v>
      </c>
      <c r="E2347" s="64">
        <v>41640</v>
      </c>
      <c r="F2347" s="64">
        <v>42004</v>
      </c>
      <c r="G2347" s="58" t="s">
        <v>1898</v>
      </c>
      <c r="H2347" s="58">
        <v>0</v>
      </c>
      <c r="I2347" s="58"/>
      <c r="J2347" s="58"/>
      <c r="K2347" s="58"/>
      <c r="L2347" s="58"/>
      <c r="M2347" s="58"/>
      <c r="N2347" s="58"/>
      <c r="O2347" s="58"/>
      <c r="P2347" s="58"/>
      <c r="Q2347" s="58"/>
      <c r="R2347" s="58"/>
      <c r="S2347" s="58"/>
      <c r="T2347" s="58"/>
      <c r="U2347" s="58"/>
      <c r="V2347" s="58"/>
      <c r="W2347" s="58"/>
      <c r="X2347" s="58"/>
      <c r="Y2347" s="58"/>
      <c r="Z2347" s="58"/>
      <c r="AA2347" s="58"/>
      <c r="AB2347" s="58"/>
      <c r="AC2347" s="58"/>
      <c r="AD2347" s="58"/>
      <c r="AE2347" s="58"/>
      <c r="AF2347" s="58" t="s">
        <v>3304</v>
      </c>
    </row>
    <row r="2348" spans="1:32">
      <c r="A2348" s="58" t="s">
        <v>2991</v>
      </c>
      <c r="B2348" s="58" t="s">
        <v>1896</v>
      </c>
      <c r="D2348" s="58" t="s">
        <v>1897</v>
      </c>
      <c r="E2348" s="64">
        <v>41640</v>
      </c>
      <c r="F2348" s="64">
        <v>42004</v>
      </c>
      <c r="G2348" s="58" t="s">
        <v>1898</v>
      </c>
      <c r="H2348" s="58">
        <v>1</v>
      </c>
      <c r="I2348" s="58"/>
      <c r="J2348" s="58"/>
      <c r="K2348" s="58"/>
      <c r="L2348" s="58"/>
      <c r="M2348" s="58"/>
      <c r="N2348" s="58"/>
      <c r="O2348" s="58"/>
      <c r="P2348" s="58"/>
      <c r="Q2348" s="58"/>
      <c r="R2348" s="58"/>
      <c r="S2348" s="58"/>
      <c r="T2348" s="58"/>
      <c r="U2348" s="58"/>
      <c r="V2348" s="58"/>
      <c r="W2348" s="58"/>
      <c r="X2348" s="58"/>
      <c r="Y2348" s="58"/>
      <c r="Z2348" s="58"/>
      <c r="AA2348" s="58"/>
      <c r="AB2348" s="58"/>
      <c r="AC2348" s="58"/>
      <c r="AD2348" s="58"/>
      <c r="AE2348" s="58"/>
      <c r="AF2348" s="58" t="s">
        <v>3304</v>
      </c>
    </row>
    <row r="2349" spans="1:32">
      <c r="A2349" s="58" t="s">
        <v>2992</v>
      </c>
      <c r="B2349" s="58" t="s">
        <v>1924</v>
      </c>
      <c r="D2349" s="58" t="s">
        <v>1906</v>
      </c>
      <c r="E2349" s="64">
        <v>41640</v>
      </c>
      <c r="F2349" s="64">
        <v>42004</v>
      </c>
      <c r="G2349" s="58" t="s">
        <v>1903</v>
      </c>
      <c r="H2349" s="58">
        <v>0</v>
      </c>
      <c r="I2349" s="58">
        <v>0</v>
      </c>
      <c r="J2349" s="58">
        <v>0</v>
      </c>
      <c r="K2349" s="58">
        <v>0</v>
      </c>
      <c r="L2349" s="58">
        <v>0</v>
      </c>
      <c r="M2349" s="58">
        <v>0</v>
      </c>
      <c r="N2349" s="58">
        <v>0</v>
      </c>
      <c r="O2349" s="58">
        <v>0</v>
      </c>
      <c r="P2349" s="58">
        <v>0</v>
      </c>
      <c r="Q2349" s="58">
        <v>0.11</v>
      </c>
      <c r="R2349" s="58">
        <v>0.13</v>
      </c>
      <c r="S2349" s="58">
        <v>0.35</v>
      </c>
      <c r="T2349" s="58">
        <v>0.37</v>
      </c>
      <c r="U2349" s="58">
        <v>0.37</v>
      </c>
      <c r="V2349" s="58">
        <v>0.39</v>
      </c>
      <c r="W2349" s="58">
        <v>0.41</v>
      </c>
      <c r="X2349" s="58">
        <v>0.38</v>
      </c>
      <c r="Y2349" s="58">
        <v>0.34</v>
      </c>
      <c r="Z2349" s="58">
        <v>0.03</v>
      </c>
      <c r="AA2349" s="58">
        <v>0</v>
      </c>
      <c r="AB2349" s="58">
        <v>0</v>
      </c>
      <c r="AC2349" s="58">
        <v>0</v>
      </c>
      <c r="AD2349" s="58">
        <v>0</v>
      </c>
      <c r="AE2349" s="58">
        <v>0</v>
      </c>
      <c r="AF2349" s="58" t="s">
        <v>3304</v>
      </c>
    </row>
    <row r="2350" spans="1:32">
      <c r="A2350" s="58" t="s">
        <v>2992</v>
      </c>
      <c r="B2350" s="58" t="s">
        <v>1924</v>
      </c>
      <c r="D2350" s="58" t="s">
        <v>1912</v>
      </c>
      <c r="E2350" s="64">
        <v>41640</v>
      </c>
      <c r="F2350" s="64">
        <v>42004</v>
      </c>
      <c r="G2350" s="58" t="s">
        <v>1903</v>
      </c>
      <c r="H2350" s="58">
        <v>0</v>
      </c>
      <c r="I2350" s="58">
        <v>0</v>
      </c>
      <c r="J2350" s="58">
        <v>0</v>
      </c>
      <c r="K2350" s="58">
        <v>0</v>
      </c>
      <c r="L2350" s="58">
        <v>0</v>
      </c>
      <c r="M2350" s="58">
        <v>0</v>
      </c>
      <c r="N2350" s="58">
        <v>0</v>
      </c>
      <c r="O2350" s="58">
        <v>0.09</v>
      </c>
      <c r="P2350" s="58">
        <v>0.21</v>
      </c>
      <c r="Q2350" s="58">
        <v>0.56000000000000005</v>
      </c>
      <c r="R2350" s="58">
        <v>0.66</v>
      </c>
      <c r="S2350" s="58">
        <v>0.68</v>
      </c>
      <c r="T2350" s="58">
        <v>0.68</v>
      </c>
      <c r="U2350" s="58">
        <v>0.69</v>
      </c>
      <c r="V2350" s="58">
        <v>0.7</v>
      </c>
      <c r="W2350" s="58">
        <v>0.69</v>
      </c>
      <c r="X2350" s="58">
        <v>0.66</v>
      </c>
      <c r="Y2350" s="58">
        <v>0.57999999999999996</v>
      </c>
      <c r="Z2350" s="58">
        <v>0.47</v>
      </c>
      <c r="AA2350" s="58">
        <v>0.43</v>
      </c>
      <c r="AB2350" s="58">
        <v>0.43</v>
      </c>
      <c r="AC2350" s="58">
        <v>0.08</v>
      </c>
      <c r="AD2350" s="58">
        <v>0</v>
      </c>
      <c r="AE2350" s="58">
        <v>0</v>
      </c>
      <c r="AF2350" s="58" t="s">
        <v>3304</v>
      </c>
    </row>
    <row r="2351" spans="1:32">
      <c r="A2351" s="58" t="s">
        <v>2992</v>
      </c>
      <c r="B2351" s="58" t="s">
        <v>1924</v>
      </c>
      <c r="D2351" s="58" t="s">
        <v>2120</v>
      </c>
      <c r="E2351" s="64">
        <v>41640</v>
      </c>
      <c r="F2351" s="64">
        <v>42004</v>
      </c>
      <c r="G2351" s="58" t="s">
        <v>1903</v>
      </c>
      <c r="H2351" s="58">
        <v>0</v>
      </c>
      <c r="I2351" s="58">
        <v>0</v>
      </c>
      <c r="J2351" s="58">
        <v>0</v>
      </c>
      <c r="K2351" s="58">
        <v>0</v>
      </c>
      <c r="L2351" s="58">
        <v>0</v>
      </c>
      <c r="M2351" s="58">
        <v>0</v>
      </c>
      <c r="N2351" s="58">
        <v>0</v>
      </c>
      <c r="O2351" s="58">
        <v>0.12</v>
      </c>
      <c r="P2351" s="58">
        <v>0.22</v>
      </c>
      <c r="Q2351" s="58">
        <v>0.64</v>
      </c>
      <c r="R2351" s="58">
        <v>0.74</v>
      </c>
      <c r="S2351" s="58">
        <v>0.68</v>
      </c>
      <c r="T2351" s="58">
        <v>0.68</v>
      </c>
      <c r="U2351" s="58">
        <v>0.71</v>
      </c>
      <c r="V2351" s="58">
        <v>0.72</v>
      </c>
      <c r="W2351" s="58">
        <v>0.72</v>
      </c>
      <c r="X2351" s="58">
        <v>0.73</v>
      </c>
      <c r="Y2351" s="58">
        <v>0.68</v>
      </c>
      <c r="Z2351" s="58">
        <v>0.68</v>
      </c>
      <c r="AA2351" s="58">
        <v>0.57999999999999996</v>
      </c>
      <c r="AB2351" s="58">
        <v>0.54</v>
      </c>
      <c r="AC2351" s="58">
        <v>0</v>
      </c>
      <c r="AD2351" s="58">
        <v>0</v>
      </c>
      <c r="AE2351" s="58">
        <v>0</v>
      </c>
      <c r="AF2351" s="58" t="s">
        <v>3304</v>
      </c>
    </row>
    <row r="2352" spans="1:32">
      <c r="A2352" s="58" t="s">
        <v>2993</v>
      </c>
      <c r="B2352" s="58" t="s">
        <v>1901</v>
      </c>
      <c r="D2352" s="58" t="s">
        <v>1906</v>
      </c>
      <c r="E2352" s="64">
        <v>41640</v>
      </c>
      <c r="F2352" s="64">
        <v>42004</v>
      </c>
      <c r="G2352" s="58" t="s">
        <v>1903</v>
      </c>
      <c r="H2352" s="58">
        <v>0.15</v>
      </c>
      <c r="I2352" s="58">
        <v>0.15</v>
      </c>
      <c r="J2352" s="58">
        <v>0.15</v>
      </c>
      <c r="K2352" s="58">
        <v>0.15</v>
      </c>
      <c r="L2352" s="58">
        <v>0.15</v>
      </c>
      <c r="M2352" s="58">
        <v>0.15</v>
      </c>
      <c r="N2352" s="58">
        <v>0.15</v>
      </c>
      <c r="O2352" s="58">
        <v>0.15</v>
      </c>
      <c r="P2352" s="58">
        <v>0.15</v>
      </c>
      <c r="Q2352" s="58">
        <v>0.3</v>
      </c>
      <c r="R2352" s="58">
        <v>0.6</v>
      </c>
      <c r="S2352" s="58">
        <v>0.6</v>
      </c>
      <c r="T2352" s="58">
        <v>0.8</v>
      </c>
      <c r="U2352" s="58">
        <v>0.8</v>
      </c>
      <c r="V2352" s="58">
        <v>0.8</v>
      </c>
      <c r="W2352" s="58">
        <v>0.8</v>
      </c>
      <c r="X2352" s="58">
        <v>0.8</v>
      </c>
      <c r="Y2352" s="58">
        <v>0.6</v>
      </c>
      <c r="Z2352" s="58">
        <v>0.4</v>
      </c>
      <c r="AA2352" s="58">
        <v>0.15</v>
      </c>
      <c r="AB2352" s="58">
        <v>0.15</v>
      </c>
      <c r="AC2352" s="58">
        <v>0.15</v>
      </c>
      <c r="AD2352" s="58">
        <v>0.15</v>
      </c>
      <c r="AE2352" s="58">
        <v>0.15</v>
      </c>
      <c r="AF2352" s="58" t="s">
        <v>3304</v>
      </c>
    </row>
    <row r="2353" spans="1:32">
      <c r="A2353" s="58" t="s">
        <v>2993</v>
      </c>
      <c r="B2353" s="58" t="s">
        <v>1901</v>
      </c>
      <c r="D2353" s="58" t="s">
        <v>1904</v>
      </c>
      <c r="E2353" s="64">
        <v>41640</v>
      </c>
      <c r="F2353" s="64">
        <v>42004</v>
      </c>
      <c r="G2353" s="58" t="s">
        <v>1898</v>
      </c>
      <c r="H2353" s="58">
        <v>0</v>
      </c>
      <c r="I2353" s="58"/>
      <c r="J2353" s="58"/>
      <c r="K2353" s="58"/>
      <c r="L2353" s="58"/>
      <c r="M2353" s="58"/>
      <c r="N2353" s="58"/>
      <c r="O2353" s="58"/>
      <c r="P2353" s="58"/>
      <c r="Q2353" s="58"/>
      <c r="R2353" s="58"/>
      <c r="S2353" s="58"/>
      <c r="T2353" s="58"/>
      <c r="U2353" s="58"/>
      <c r="V2353" s="58"/>
      <c r="W2353" s="58"/>
      <c r="X2353" s="58"/>
      <c r="Y2353" s="58"/>
      <c r="Z2353" s="58"/>
      <c r="AA2353" s="58"/>
      <c r="AB2353" s="58"/>
      <c r="AC2353" s="58"/>
      <c r="AD2353" s="58"/>
      <c r="AE2353" s="58"/>
      <c r="AF2353" s="58" t="s">
        <v>3304</v>
      </c>
    </row>
    <row r="2354" spans="1:32">
      <c r="A2354" s="58" t="s">
        <v>2993</v>
      </c>
      <c r="B2354" s="58" t="s">
        <v>1901</v>
      </c>
      <c r="D2354" s="58" t="s">
        <v>1905</v>
      </c>
      <c r="E2354" s="64">
        <v>41640</v>
      </c>
      <c r="F2354" s="64">
        <v>42004</v>
      </c>
      <c r="G2354" s="58" t="s">
        <v>1898</v>
      </c>
      <c r="H2354" s="58">
        <v>1</v>
      </c>
      <c r="I2354" s="58"/>
      <c r="J2354" s="58"/>
      <c r="K2354" s="58"/>
      <c r="L2354" s="58"/>
      <c r="M2354" s="58"/>
      <c r="N2354" s="58"/>
      <c r="O2354" s="58"/>
      <c r="P2354" s="58"/>
      <c r="Q2354" s="58"/>
      <c r="R2354" s="58"/>
      <c r="S2354" s="58"/>
      <c r="T2354" s="58"/>
      <c r="U2354" s="58"/>
      <c r="V2354" s="58"/>
      <c r="W2354" s="58"/>
      <c r="X2354" s="58"/>
      <c r="Y2354" s="58"/>
      <c r="Z2354" s="58"/>
      <c r="AA2354" s="58"/>
      <c r="AB2354" s="58"/>
      <c r="AC2354" s="58"/>
      <c r="AD2354" s="58"/>
      <c r="AE2354" s="58"/>
      <c r="AF2354" s="58" t="s">
        <v>3304</v>
      </c>
    </row>
    <row r="2355" spans="1:32">
      <c r="A2355" s="58" t="s">
        <v>2993</v>
      </c>
      <c r="B2355" s="58" t="s">
        <v>1901</v>
      </c>
      <c r="D2355" s="58" t="s">
        <v>1908</v>
      </c>
      <c r="E2355" s="64">
        <v>41640</v>
      </c>
      <c r="F2355" s="64">
        <v>42004</v>
      </c>
      <c r="G2355" s="58" t="s">
        <v>1903</v>
      </c>
      <c r="H2355" s="58">
        <v>0.15</v>
      </c>
      <c r="I2355" s="58">
        <v>0.15</v>
      </c>
      <c r="J2355" s="58">
        <v>0.15</v>
      </c>
      <c r="K2355" s="58">
        <v>0.15</v>
      </c>
      <c r="L2355" s="58">
        <v>0.15</v>
      </c>
      <c r="M2355" s="58">
        <v>0.15</v>
      </c>
      <c r="N2355" s="58">
        <v>0.15</v>
      </c>
      <c r="O2355" s="58">
        <v>0.3</v>
      </c>
      <c r="P2355" s="58">
        <v>0.5</v>
      </c>
      <c r="Q2355" s="58">
        <v>0.8</v>
      </c>
      <c r="R2355" s="58">
        <v>0.9</v>
      </c>
      <c r="S2355" s="58">
        <v>0.9</v>
      </c>
      <c r="T2355" s="58">
        <v>0.9</v>
      </c>
      <c r="U2355" s="58">
        <v>0.9</v>
      </c>
      <c r="V2355" s="58">
        <v>0.9</v>
      </c>
      <c r="W2355" s="58">
        <v>0.9</v>
      </c>
      <c r="X2355" s="58">
        <v>0.9</v>
      </c>
      <c r="Y2355" s="58">
        <v>0.9</v>
      </c>
      <c r="Z2355" s="58">
        <v>0.7</v>
      </c>
      <c r="AA2355" s="58">
        <v>0.5</v>
      </c>
      <c r="AB2355" s="58">
        <v>0.5</v>
      </c>
      <c r="AC2355" s="58">
        <v>0.3</v>
      </c>
      <c r="AD2355" s="58">
        <v>0.15</v>
      </c>
      <c r="AE2355" s="58">
        <v>0.15</v>
      </c>
      <c r="AF2355" s="58" t="s">
        <v>3304</v>
      </c>
    </row>
    <row r="2356" spans="1:32">
      <c r="A2356" s="58" t="s">
        <v>2993</v>
      </c>
      <c r="B2356" s="58" t="s">
        <v>1901</v>
      </c>
      <c r="D2356" s="58" t="s">
        <v>1966</v>
      </c>
      <c r="E2356" s="64">
        <v>41640</v>
      </c>
      <c r="F2356" s="64">
        <v>42004</v>
      </c>
      <c r="G2356" s="58" t="s">
        <v>1903</v>
      </c>
      <c r="H2356" s="58">
        <v>0.2</v>
      </c>
      <c r="I2356" s="58">
        <v>0.2</v>
      </c>
      <c r="J2356" s="58">
        <v>0.2</v>
      </c>
      <c r="K2356" s="58">
        <v>0.2</v>
      </c>
      <c r="L2356" s="58">
        <v>0.2</v>
      </c>
      <c r="M2356" s="58">
        <v>0.2</v>
      </c>
      <c r="N2356" s="58">
        <v>0.2</v>
      </c>
      <c r="O2356" s="58">
        <v>0.4</v>
      </c>
      <c r="P2356" s="58">
        <v>0.6</v>
      </c>
      <c r="Q2356" s="58">
        <v>0.9</v>
      </c>
      <c r="R2356" s="58">
        <v>0.9</v>
      </c>
      <c r="S2356" s="58">
        <v>0.9</v>
      </c>
      <c r="T2356" s="58">
        <v>0.9</v>
      </c>
      <c r="U2356" s="58">
        <v>0.9</v>
      </c>
      <c r="V2356" s="58">
        <v>0.9</v>
      </c>
      <c r="W2356" s="58">
        <v>0.9</v>
      </c>
      <c r="X2356" s="58">
        <v>0.9</v>
      </c>
      <c r="Y2356" s="58">
        <v>0.9</v>
      </c>
      <c r="Z2356" s="58">
        <v>0.9</v>
      </c>
      <c r="AA2356" s="58">
        <v>0.7</v>
      </c>
      <c r="AB2356" s="58">
        <v>0.7</v>
      </c>
      <c r="AC2356" s="58">
        <v>0.2</v>
      </c>
      <c r="AD2356" s="58">
        <v>0.2</v>
      </c>
      <c r="AE2356" s="58">
        <v>0.2</v>
      </c>
      <c r="AF2356" s="58" t="s">
        <v>3304</v>
      </c>
    </row>
    <row r="2357" spans="1:32">
      <c r="A2357" s="58" t="s">
        <v>2994</v>
      </c>
      <c r="B2357" s="58" t="s">
        <v>0</v>
      </c>
      <c r="D2357" s="58" t="s">
        <v>1906</v>
      </c>
      <c r="E2357" s="64">
        <v>41640</v>
      </c>
      <c r="F2357" s="64">
        <v>42004</v>
      </c>
      <c r="G2357" s="58" t="s">
        <v>1903</v>
      </c>
      <c r="H2357" s="58">
        <v>0.05</v>
      </c>
      <c r="I2357" s="58">
        <v>0.05</v>
      </c>
      <c r="J2357" s="58">
        <v>0.05</v>
      </c>
      <c r="K2357" s="58">
        <v>0.05</v>
      </c>
      <c r="L2357" s="58">
        <v>0.05</v>
      </c>
      <c r="M2357" s="58">
        <v>0.05</v>
      </c>
      <c r="N2357" s="58">
        <v>0.05</v>
      </c>
      <c r="O2357" s="58">
        <v>0.05</v>
      </c>
      <c r="P2357" s="58">
        <v>0.05</v>
      </c>
      <c r="Q2357" s="58">
        <v>0.1</v>
      </c>
      <c r="R2357" s="58">
        <v>0.4</v>
      </c>
      <c r="S2357" s="58">
        <v>0.4</v>
      </c>
      <c r="T2357" s="58">
        <v>0.6</v>
      </c>
      <c r="U2357" s="58">
        <v>0.6</v>
      </c>
      <c r="V2357" s="58">
        <v>0.6</v>
      </c>
      <c r="W2357" s="58">
        <v>0.6</v>
      </c>
      <c r="X2357" s="58">
        <v>0.6</v>
      </c>
      <c r="Y2357" s="58">
        <v>0.4</v>
      </c>
      <c r="Z2357" s="58">
        <v>0.2</v>
      </c>
      <c r="AA2357" s="58">
        <v>0.05</v>
      </c>
      <c r="AB2357" s="58">
        <v>0.05</v>
      </c>
      <c r="AC2357" s="58">
        <v>0.05</v>
      </c>
      <c r="AD2357" s="58">
        <v>0.05</v>
      </c>
      <c r="AE2357" s="58">
        <v>0.05</v>
      </c>
      <c r="AF2357" s="58" t="s">
        <v>3304</v>
      </c>
    </row>
    <row r="2358" spans="1:32">
      <c r="A2358" s="58" t="s">
        <v>2994</v>
      </c>
      <c r="B2358" s="58" t="s">
        <v>0</v>
      </c>
      <c r="D2358" s="58" t="s">
        <v>1904</v>
      </c>
      <c r="E2358" s="64">
        <v>41640</v>
      </c>
      <c r="F2358" s="64">
        <v>42004</v>
      </c>
      <c r="G2358" s="58" t="s">
        <v>1898</v>
      </c>
      <c r="H2358" s="58">
        <v>0</v>
      </c>
      <c r="I2358" s="58"/>
      <c r="J2358" s="58"/>
      <c r="K2358" s="58"/>
      <c r="L2358" s="58"/>
      <c r="M2358" s="58"/>
      <c r="N2358" s="58"/>
      <c r="O2358" s="58"/>
      <c r="P2358" s="58"/>
      <c r="Q2358" s="58"/>
      <c r="R2358" s="58"/>
      <c r="S2358" s="58"/>
      <c r="T2358" s="58"/>
      <c r="U2358" s="58"/>
      <c r="V2358" s="58"/>
      <c r="W2358" s="58"/>
      <c r="X2358" s="58"/>
      <c r="Y2358" s="58"/>
      <c r="Z2358" s="58"/>
      <c r="AA2358" s="58"/>
      <c r="AB2358" s="58"/>
      <c r="AC2358" s="58"/>
      <c r="AD2358" s="58"/>
      <c r="AE2358" s="58"/>
      <c r="AF2358" s="58" t="s">
        <v>3304</v>
      </c>
    </row>
    <row r="2359" spans="1:32">
      <c r="A2359" s="58" t="s">
        <v>2994</v>
      </c>
      <c r="B2359" s="58" t="s">
        <v>0</v>
      </c>
      <c r="D2359" s="58" t="s">
        <v>1905</v>
      </c>
      <c r="E2359" s="64">
        <v>41640</v>
      </c>
      <c r="F2359" s="64">
        <v>42004</v>
      </c>
      <c r="G2359" s="58" t="s">
        <v>1898</v>
      </c>
      <c r="H2359" s="58">
        <v>1</v>
      </c>
      <c r="I2359" s="58"/>
      <c r="J2359" s="58"/>
      <c r="K2359" s="58"/>
      <c r="L2359" s="58"/>
      <c r="M2359" s="58"/>
      <c r="N2359" s="58"/>
      <c r="O2359" s="58"/>
      <c r="P2359" s="58"/>
      <c r="Q2359" s="58"/>
      <c r="R2359" s="58"/>
      <c r="S2359" s="58"/>
      <c r="T2359" s="58"/>
      <c r="U2359" s="58"/>
      <c r="V2359" s="58"/>
      <c r="W2359" s="58"/>
      <c r="X2359" s="58"/>
      <c r="Y2359" s="58"/>
      <c r="Z2359" s="58"/>
      <c r="AA2359" s="58"/>
      <c r="AB2359" s="58"/>
      <c r="AC2359" s="58"/>
      <c r="AD2359" s="58"/>
      <c r="AE2359" s="58"/>
      <c r="AF2359" s="58" t="s">
        <v>3304</v>
      </c>
    </row>
    <row r="2360" spans="1:32">
      <c r="A2360" s="58" t="s">
        <v>2994</v>
      </c>
      <c r="B2360" s="58" t="s">
        <v>0</v>
      </c>
      <c r="D2360" s="58" t="s">
        <v>1908</v>
      </c>
      <c r="E2360" s="64">
        <v>41640</v>
      </c>
      <c r="F2360" s="64">
        <v>42004</v>
      </c>
      <c r="G2360" s="58" t="s">
        <v>1903</v>
      </c>
      <c r="H2360" s="58">
        <v>0.05</v>
      </c>
      <c r="I2360" s="58">
        <v>0.05</v>
      </c>
      <c r="J2360" s="58">
        <v>0.05</v>
      </c>
      <c r="K2360" s="58">
        <v>0.05</v>
      </c>
      <c r="L2360" s="58">
        <v>0.05</v>
      </c>
      <c r="M2360" s="58">
        <v>0.05</v>
      </c>
      <c r="N2360" s="58">
        <v>0.05</v>
      </c>
      <c r="O2360" s="58">
        <v>0.1</v>
      </c>
      <c r="P2360" s="58">
        <v>0.3</v>
      </c>
      <c r="Q2360" s="58">
        <v>0.6</v>
      </c>
      <c r="R2360" s="58">
        <v>0.9</v>
      </c>
      <c r="S2360" s="58">
        <v>0.9</v>
      </c>
      <c r="T2360" s="58">
        <v>0.9</v>
      </c>
      <c r="U2360" s="58">
        <v>0.9</v>
      </c>
      <c r="V2360" s="58">
        <v>0.9</v>
      </c>
      <c r="W2360" s="58">
        <v>0.9</v>
      </c>
      <c r="X2360" s="58">
        <v>0.9</v>
      </c>
      <c r="Y2360" s="58">
        <v>0.9</v>
      </c>
      <c r="Z2360" s="58">
        <v>0.5</v>
      </c>
      <c r="AA2360" s="58">
        <v>0.3</v>
      </c>
      <c r="AB2360" s="58">
        <v>0.3</v>
      </c>
      <c r="AC2360" s="58">
        <v>0.1</v>
      </c>
      <c r="AD2360" s="58">
        <v>0.05</v>
      </c>
      <c r="AE2360" s="58">
        <v>0.05</v>
      </c>
      <c r="AF2360" s="58" t="s">
        <v>3304</v>
      </c>
    </row>
    <row r="2361" spans="1:32">
      <c r="A2361" s="58" t="s">
        <v>2994</v>
      </c>
      <c r="B2361" s="58" t="s">
        <v>0</v>
      </c>
      <c r="D2361" s="58" t="s">
        <v>1966</v>
      </c>
      <c r="E2361" s="64">
        <v>41640</v>
      </c>
      <c r="F2361" s="64">
        <v>42004</v>
      </c>
      <c r="G2361" s="58" t="s">
        <v>1903</v>
      </c>
      <c r="H2361" s="58">
        <v>0.05</v>
      </c>
      <c r="I2361" s="58">
        <v>0.05</v>
      </c>
      <c r="J2361" s="58">
        <v>0.05</v>
      </c>
      <c r="K2361" s="58">
        <v>0.05</v>
      </c>
      <c r="L2361" s="58">
        <v>0.05</v>
      </c>
      <c r="M2361" s="58">
        <v>0.05</v>
      </c>
      <c r="N2361" s="58">
        <v>0.05</v>
      </c>
      <c r="O2361" s="58">
        <v>0.2</v>
      </c>
      <c r="P2361" s="58">
        <v>0.4</v>
      </c>
      <c r="Q2361" s="58">
        <v>0.9</v>
      </c>
      <c r="R2361" s="58">
        <v>0.9</v>
      </c>
      <c r="S2361" s="58">
        <v>0.9</v>
      </c>
      <c r="T2361" s="58">
        <v>0.9</v>
      </c>
      <c r="U2361" s="58">
        <v>0.9</v>
      </c>
      <c r="V2361" s="58">
        <v>0.9</v>
      </c>
      <c r="W2361" s="58">
        <v>0.9</v>
      </c>
      <c r="X2361" s="58">
        <v>0.9</v>
      </c>
      <c r="Y2361" s="58">
        <v>0.9</v>
      </c>
      <c r="Z2361" s="58">
        <v>0.5</v>
      </c>
      <c r="AA2361" s="58">
        <v>0.5</v>
      </c>
      <c r="AB2361" s="58">
        <v>0.5</v>
      </c>
      <c r="AC2361" s="58">
        <v>0.2</v>
      </c>
      <c r="AD2361" s="58">
        <v>0.05</v>
      </c>
      <c r="AE2361" s="58">
        <v>0.05</v>
      </c>
      <c r="AF2361" s="58" t="s">
        <v>3304</v>
      </c>
    </row>
    <row r="2362" spans="1:32">
      <c r="A2362" s="58" t="s">
        <v>2995</v>
      </c>
      <c r="B2362" s="58" t="s">
        <v>0</v>
      </c>
      <c r="D2362" s="58" t="s">
        <v>1906</v>
      </c>
      <c r="E2362" s="64">
        <v>41640</v>
      </c>
      <c r="F2362" s="64">
        <v>42004</v>
      </c>
      <c r="G2362" s="58" t="s">
        <v>1903</v>
      </c>
      <c r="H2362" s="58">
        <v>0.05</v>
      </c>
      <c r="I2362" s="58">
        <v>0.05</v>
      </c>
      <c r="J2362" s="58">
        <v>0.05</v>
      </c>
      <c r="K2362" s="58">
        <v>0.05</v>
      </c>
      <c r="L2362" s="58">
        <v>0.05</v>
      </c>
      <c r="M2362" s="58">
        <v>0.05</v>
      </c>
      <c r="N2362" s="58">
        <v>0.05</v>
      </c>
      <c r="O2362" s="58">
        <v>0.05</v>
      </c>
      <c r="P2362" s="58">
        <v>0.05</v>
      </c>
      <c r="Q2362" s="58">
        <v>0.1</v>
      </c>
      <c r="R2362" s="58">
        <v>0.4</v>
      </c>
      <c r="S2362" s="58">
        <v>0.4</v>
      </c>
      <c r="T2362" s="58">
        <v>0.6</v>
      </c>
      <c r="U2362" s="58">
        <v>0.6</v>
      </c>
      <c r="V2362" s="58">
        <v>0.6</v>
      </c>
      <c r="W2362" s="58">
        <v>0.6</v>
      </c>
      <c r="X2362" s="58">
        <v>0.6</v>
      </c>
      <c r="Y2362" s="58">
        <v>0.4</v>
      </c>
      <c r="Z2362" s="58">
        <v>0.2</v>
      </c>
      <c r="AA2362" s="58">
        <v>0.05</v>
      </c>
      <c r="AB2362" s="58">
        <v>0.05</v>
      </c>
      <c r="AC2362" s="58">
        <v>0.05</v>
      </c>
      <c r="AD2362" s="58">
        <v>0.05</v>
      </c>
      <c r="AE2362" s="58">
        <v>0.05</v>
      </c>
      <c r="AF2362" s="58" t="s">
        <v>3304</v>
      </c>
    </row>
    <row r="2363" spans="1:32">
      <c r="A2363" s="58" t="s">
        <v>2995</v>
      </c>
      <c r="B2363" s="58" t="s">
        <v>0</v>
      </c>
      <c r="D2363" s="58" t="s">
        <v>1904</v>
      </c>
      <c r="E2363" s="64">
        <v>41640</v>
      </c>
      <c r="F2363" s="64">
        <v>42004</v>
      </c>
      <c r="G2363" s="58" t="s">
        <v>1898</v>
      </c>
      <c r="H2363" s="58">
        <v>0</v>
      </c>
      <c r="I2363" s="58"/>
      <c r="J2363" s="58"/>
      <c r="K2363" s="58"/>
      <c r="L2363" s="58"/>
      <c r="M2363" s="58"/>
      <c r="N2363" s="58"/>
      <c r="O2363" s="58"/>
      <c r="P2363" s="58"/>
      <c r="Q2363" s="58"/>
      <c r="R2363" s="58"/>
      <c r="S2363" s="58"/>
      <c r="T2363" s="58"/>
      <c r="U2363" s="58"/>
      <c r="V2363" s="58"/>
      <c r="W2363" s="58"/>
      <c r="X2363" s="58"/>
      <c r="Y2363" s="58"/>
      <c r="Z2363" s="58"/>
      <c r="AA2363" s="58"/>
      <c r="AB2363" s="58"/>
      <c r="AC2363" s="58"/>
      <c r="AD2363" s="58"/>
      <c r="AE2363" s="58"/>
      <c r="AF2363" s="58" t="s">
        <v>3304</v>
      </c>
    </row>
    <row r="2364" spans="1:32">
      <c r="A2364" s="58" t="s">
        <v>2995</v>
      </c>
      <c r="B2364" s="58" t="s">
        <v>0</v>
      </c>
      <c r="D2364" s="58" t="s">
        <v>1905</v>
      </c>
      <c r="E2364" s="64">
        <v>41640</v>
      </c>
      <c r="F2364" s="64">
        <v>42004</v>
      </c>
      <c r="G2364" s="58" t="s">
        <v>1898</v>
      </c>
      <c r="H2364" s="58">
        <v>1</v>
      </c>
      <c r="I2364" s="58"/>
      <c r="J2364" s="58"/>
      <c r="K2364" s="58"/>
      <c r="L2364" s="58"/>
      <c r="M2364" s="58"/>
      <c r="N2364" s="58"/>
      <c r="O2364" s="58"/>
      <c r="P2364" s="58"/>
      <c r="Q2364" s="58"/>
      <c r="R2364" s="58"/>
      <c r="S2364" s="58"/>
      <c r="T2364" s="58"/>
      <c r="U2364" s="58"/>
      <c r="V2364" s="58"/>
      <c r="W2364" s="58"/>
      <c r="X2364" s="58"/>
      <c r="Y2364" s="58"/>
      <c r="Z2364" s="58"/>
      <c r="AA2364" s="58"/>
      <c r="AB2364" s="58"/>
      <c r="AC2364" s="58"/>
      <c r="AD2364" s="58"/>
      <c r="AE2364" s="58"/>
      <c r="AF2364" s="58" t="s">
        <v>3304</v>
      </c>
    </row>
    <row r="2365" spans="1:32">
      <c r="A2365" s="58" t="s">
        <v>2995</v>
      </c>
      <c r="B2365" s="58" t="s">
        <v>0</v>
      </c>
      <c r="D2365" s="58" t="s">
        <v>1908</v>
      </c>
      <c r="E2365" s="64">
        <v>41640</v>
      </c>
      <c r="F2365" s="64">
        <v>42004</v>
      </c>
      <c r="G2365" s="58" t="s">
        <v>1903</v>
      </c>
      <c r="H2365" s="58">
        <v>0.05</v>
      </c>
      <c r="I2365" s="58">
        <v>0.05</v>
      </c>
      <c r="J2365" s="58">
        <v>0.05</v>
      </c>
      <c r="K2365" s="58">
        <v>0.05</v>
      </c>
      <c r="L2365" s="58">
        <v>0.05</v>
      </c>
      <c r="M2365" s="58">
        <v>0.05</v>
      </c>
      <c r="N2365" s="58">
        <v>0.05</v>
      </c>
      <c r="O2365" s="58">
        <v>0.1</v>
      </c>
      <c r="P2365" s="58">
        <v>0.3</v>
      </c>
      <c r="Q2365" s="58">
        <v>0.6</v>
      </c>
      <c r="R2365" s="58">
        <v>0.9</v>
      </c>
      <c r="S2365" s="58">
        <v>0.9</v>
      </c>
      <c r="T2365" s="58">
        <v>0.9</v>
      </c>
      <c r="U2365" s="58">
        <v>0.9</v>
      </c>
      <c r="V2365" s="58">
        <v>0.9</v>
      </c>
      <c r="W2365" s="58">
        <v>0.9</v>
      </c>
      <c r="X2365" s="58">
        <v>0.9</v>
      </c>
      <c r="Y2365" s="58">
        <v>0.9</v>
      </c>
      <c r="Z2365" s="58">
        <v>0.5</v>
      </c>
      <c r="AA2365" s="58">
        <v>0.3</v>
      </c>
      <c r="AB2365" s="58">
        <v>0.3</v>
      </c>
      <c r="AC2365" s="58">
        <v>0.1</v>
      </c>
      <c r="AD2365" s="58">
        <v>0.05</v>
      </c>
      <c r="AE2365" s="58">
        <v>0.05</v>
      </c>
      <c r="AF2365" s="58" t="s">
        <v>3304</v>
      </c>
    </row>
    <row r="2366" spans="1:32">
      <c r="A2366" s="58" t="s">
        <v>2995</v>
      </c>
      <c r="B2366" s="58" t="s">
        <v>0</v>
      </c>
      <c r="D2366" s="58" t="s">
        <v>1966</v>
      </c>
      <c r="E2366" s="64">
        <v>41640</v>
      </c>
      <c r="F2366" s="64">
        <v>42004</v>
      </c>
      <c r="G2366" s="58" t="s">
        <v>1903</v>
      </c>
      <c r="H2366" s="58">
        <v>0.05</v>
      </c>
      <c r="I2366" s="58">
        <v>0.05</v>
      </c>
      <c r="J2366" s="58">
        <v>0.05</v>
      </c>
      <c r="K2366" s="58">
        <v>0.05</v>
      </c>
      <c r="L2366" s="58">
        <v>0.05</v>
      </c>
      <c r="M2366" s="58">
        <v>0.05</v>
      </c>
      <c r="N2366" s="58">
        <v>0.05</v>
      </c>
      <c r="O2366" s="58">
        <v>0.2</v>
      </c>
      <c r="P2366" s="58">
        <v>0.4</v>
      </c>
      <c r="Q2366" s="58">
        <v>0.9</v>
      </c>
      <c r="R2366" s="58">
        <v>0.9</v>
      </c>
      <c r="S2366" s="58">
        <v>0.9</v>
      </c>
      <c r="T2366" s="58">
        <v>0.9</v>
      </c>
      <c r="U2366" s="58">
        <v>0.9</v>
      </c>
      <c r="V2366" s="58">
        <v>0.9</v>
      </c>
      <c r="W2366" s="58">
        <v>0.9</v>
      </c>
      <c r="X2366" s="58">
        <v>0.9</v>
      </c>
      <c r="Y2366" s="58">
        <v>0.9</v>
      </c>
      <c r="Z2366" s="58">
        <v>0.5</v>
      </c>
      <c r="AA2366" s="58">
        <v>0.5</v>
      </c>
      <c r="AB2366" s="58">
        <v>0.5</v>
      </c>
      <c r="AC2366" s="58">
        <v>0.2</v>
      </c>
      <c r="AD2366" s="58">
        <v>0.05</v>
      </c>
      <c r="AE2366" s="58">
        <v>0.05</v>
      </c>
      <c r="AF2366" s="58" t="s">
        <v>3304</v>
      </c>
    </row>
    <row r="2367" spans="1:32">
      <c r="A2367" s="58" t="s">
        <v>2996</v>
      </c>
      <c r="B2367" s="58" t="s">
        <v>0</v>
      </c>
      <c r="D2367" s="58" t="s">
        <v>1906</v>
      </c>
      <c r="E2367" s="64">
        <v>41640</v>
      </c>
      <c r="F2367" s="64">
        <v>42004</v>
      </c>
      <c r="G2367" s="58" t="s">
        <v>1903</v>
      </c>
      <c r="H2367" s="58">
        <v>0.05</v>
      </c>
      <c r="I2367" s="58">
        <v>0.05</v>
      </c>
      <c r="J2367" s="58">
        <v>0.05</v>
      </c>
      <c r="K2367" s="58">
        <v>0.05</v>
      </c>
      <c r="L2367" s="58">
        <v>0.05</v>
      </c>
      <c r="M2367" s="58">
        <v>0.05</v>
      </c>
      <c r="N2367" s="58">
        <v>0.05</v>
      </c>
      <c r="O2367" s="58">
        <v>0.05</v>
      </c>
      <c r="P2367" s="58">
        <v>0.05</v>
      </c>
      <c r="Q2367" s="58">
        <v>0.1</v>
      </c>
      <c r="R2367" s="58">
        <v>0.4</v>
      </c>
      <c r="S2367" s="58">
        <v>0.4</v>
      </c>
      <c r="T2367" s="58">
        <v>0.6</v>
      </c>
      <c r="U2367" s="58">
        <v>0.6</v>
      </c>
      <c r="V2367" s="58">
        <v>0.6</v>
      </c>
      <c r="W2367" s="58">
        <v>0.6</v>
      </c>
      <c r="X2367" s="58">
        <v>0.6</v>
      </c>
      <c r="Y2367" s="58">
        <v>0.4</v>
      </c>
      <c r="Z2367" s="58">
        <v>0.2</v>
      </c>
      <c r="AA2367" s="58">
        <v>0.05</v>
      </c>
      <c r="AB2367" s="58">
        <v>0.05</v>
      </c>
      <c r="AC2367" s="58">
        <v>0.05</v>
      </c>
      <c r="AD2367" s="58">
        <v>0.05</v>
      </c>
      <c r="AE2367" s="58">
        <v>0.05</v>
      </c>
      <c r="AF2367" s="58" t="s">
        <v>3304</v>
      </c>
    </row>
    <row r="2368" spans="1:32">
      <c r="A2368" s="58" t="s">
        <v>2996</v>
      </c>
      <c r="B2368" s="58" t="s">
        <v>0</v>
      </c>
      <c r="D2368" s="58" t="s">
        <v>1904</v>
      </c>
      <c r="E2368" s="64">
        <v>41640</v>
      </c>
      <c r="F2368" s="64">
        <v>42004</v>
      </c>
      <c r="G2368" s="58" t="s">
        <v>1898</v>
      </c>
      <c r="H2368" s="58">
        <v>0</v>
      </c>
      <c r="I2368" s="58"/>
      <c r="J2368" s="58"/>
      <c r="K2368" s="58"/>
      <c r="L2368" s="58"/>
      <c r="M2368" s="58"/>
      <c r="N2368" s="58"/>
      <c r="O2368" s="58"/>
      <c r="P2368" s="58"/>
      <c r="Q2368" s="58"/>
      <c r="R2368" s="58"/>
      <c r="S2368" s="58"/>
      <c r="T2368" s="58"/>
      <c r="U2368" s="58"/>
      <c r="V2368" s="58"/>
      <c r="W2368" s="58"/>
      <c r="X2368" s="58"/>
      <c r="Y2368" s="58"/>
      <c r="Z2368" s="58"/>
      <c r="AA2368" s="58"/>
      <c r="AB2368" s="58"/>
      <c r="AC2368" s="58"/>
      <c r="AD2368" s="58"/>
      <c r="AE2368" s="58"/>
      <c r="AF2368" s="58" t="s">
        <v>3304</v>
      </c>
    </row>
    <row r="2369" spans="1:32">
      <c r="A2369" s="58" t="s">
        <v>2996</v>
      </c>
      <c r="B2369" s="58" t="s">
        <v>0</v>
      </c>
      <c r="D2369" s="58" t="s">
        <v>1905</v>
      </c>
      <c r="E2369" s="64">
        <v>41640</v>
      </c>
      <c r="F2369" s="64">
        <v>42004</v>
      </c>
      <c r="G2369" s="58" t="s">
        <v>1898</v>
      </c>
      <c r="H2369" s="58">
        <v>1</v>
      </c>
      <c r="I2369" s="58"/>
      <c r="J2369" s="58"/>
      <c r="K2369" s="58"/>
      <c r="L2369" s="58"/>
      <c r="M2369" s="58"/>
      <c r="N2369" s="58"/>
      <c r="O2369" s="58"/>
      <c r="P2369" s="58"/>
      <c r="Q2369" s="58"/>
      <c r="R2369" s="58"/>
      <c r="S2369" s="58"/>
      <c r="T2369" s="58"/>
      <c r="U2369" s="58"/>
      <c r="V2369" s="58"/>
      <c r="W2369" s="58"/>
      <c r="X2369" s="58"/>
      <c r="Y2369" s="58"/>
      <c r="Z2369" s="58"/>
      <c r="AA2369" s="58"/>
      <c r="AB2369" s="58"/>
      <c r="AC2369" s="58"/>
      <c r="AD2369" s="58"/>
      <c r="AE2369" s="58"/>
      <c r="AF2369" s="58" t="s">
        <v>3304</v>
      </c>
    </row>
    <row r="2370" spans="1:32">
      <c r="A2370" s="58" t="s">
        <v>2996</v>
      </c>
      <c r="B2370" s="58" t="s">
        <v>0</v>
      </c>
      <c r="D2370" s="58" t="s">
        <v>1908</v>
      </c>
      <c r="E2370" s="64">
        <v>41640</v>
      </c>
      <c r="F2370" s="64">
        <v>42004</v>
      </c>
      <c r="G2370" s="58" t="s">
        <v>1903</v>
      </c>
      <c r="H2370" s="58">
        <v>0.05</v>
      </c>
      <c r="I2370" s="58">
        <v>0.05</v>
      </c>
      <c r="J2370" s="58">
        <v>0.05</v>
      </c>
      <c r="K2370" s="58">
        <v>0.05</v>
      </c>
      <c r="L2370" s="58">
        <v>0.05</v>
      </c>
      <c r="M2370" s="58">
        <v>0.05</v>
      </c>
      <c r="N2370" s="58">
        <v>0.05</v>
      </c>
      <c r="O2370" s="58">
        <v>0.1</v>
      </c>
      <c r="P2370" s="58">
        <v>0.3</v>
      </c>
      <c r="Q2370" s="58">
        <v>0.6</v>
      </c>
      <c r="R2370" s="58">
        <v>0.9</v>
      </c>
      <c r="S2370" s="58">
        <v>0.9</v>
      </c>
      <c r="T2370" s="58">
        <v>0.9</v>
      </c>
      <c r="U2370" s="58">
        <v>0.9</v>
      </c>
      <c r="V2370" s="58">
        <v>0.9</v>
      </c>
      <c r="W2370" s="58">
        <v>0.9</v>
      </c>
      <c r="X2370" s="58">
        <v>0.9</v>
      </c>
      <c r="Y2370" s="58">
        <v>0.9</v>
      </c>
      <c r="Z2370" s="58">
        <v>0.5</v>
      </c>
      <c r="AA2370" s="58">
        <v>0.3</v>
      </c>
      <c r="AB2370" s="58">
        <v>0.3</v>
      </c>
      <c r="AC2370" s="58">
        <v>0.1</v>
      </c>
      <c r="AD2370" s="58">
        <v>0.05</v>
      </c>
      <c r="AE2370" s="58">
        <v>0.05</v>
      </c>
      <c r="AF2370" s="58" t="s">
        <v>3304</v>
      </c>
    </row>
    <row r="2371" spans="1:32">
      <c r="A2371" s="58" t="s">
        <v>2996</v>
      </c>
      <c r="B2371" s="58" t="s">
        <v>0</v>
      </c>
      <c r="D2371" s="58" t="s">
        <v>1966</v>
      </c>
      <c r="E2371" s="64">
        <v>41640</v>
      </c>
      <c r="F2371" s="64">
        <v>42004</v>
      </c>
      <c r="G2371" s="58" t="s">
        <v>1903</v>
      </c>
      <c r="H2371" s="58">
        <v>0.05</v>
      </c>
      <c r="I2371" s="58">
        <v>0.05</v>
      </c>
      <c r="J2371" s="58">
        <v>0.05</v>
      </c>
      <c r="K2371" s="58">
        <v>0.05</v>
      </c>
      <c r="L2371" s="58">
        <v>0.05</v>
      </c>
      <c r="M2371" s="58">
        <v>0.05</v>
      </c>
      <c r="N2371" s="58">
        <v>0.05</v>
      </c>
      <c r="O2371" s="58">
        <v>0.2</v>
      </c>
      <c r="P2371" s="58">
        <v>0.4</v>
      </c>
      <c r="Q2371" s="58">
        <v>0.9</v>
      </c>
      <c r="R2371" s="58">
        <v>0.9</v>
      </c>
      <c r="S2371" s="58">
        <v>0.9</v>
      </c>
      <c r="T2371" s="58">
        <v>0.9</v>
      </c>
      <c r="U2371" s="58">
        <v>0.9</v>
      </c>
      <c r="V2371" s="58">
        <v>0.9</v>
      </c>
      <c r="W2371" s="58">
        <v>0.9</v>
      </c>
      <c r="X2371" s="58">
        <v>0.9</v>
      </c>
      <c r="Y2371" s="58">
        <v>0.9</v>
      </c>
      <c r="Z2371" s="58">
        <v>0.5</v>
      </c>
      <c r="AA2371" s="58">
        <v>0.5</v>
      </c>
      <c r="AB2371" s="58">
        <v>0.5</v>
      </c>
      <c r="AC2371" s="58">
        <v>0.2</v>
      </c>
      <c r="AD2371" s="58">
        <v>0.05</v>
      </c>
      <c r="AE2371" s="58">
        <v>0.05</v>
      </c>
      <c r="AF2371" s="58" t="s">
        <v>3304</v>
      </c>
    </row>
    <row r="2372" spans="1:32">
      <c r="A2372" s="58" t="s">
        <v>2997</v>
      </c>
      <c r="B2372" s="58" t="s">
        <v>0</v>
      </c>
      <c r="D2372" s="58" t="s">
        <v>1906</v>
      </c>
      <c r="E2372" s="64">
        <v>41640</v>
      </c>
      <c r="F2372" s="64">
        <v>42004</v>
      </c>
      <c r="G2372" s="58" t="s">
        <v>1903</v>
      </c>
      <c r="H2372" s="58">
        <v>0.05</v>
      </c>
      <c r="I2372" s="58">
        <v>0.05</v>
      </c>
      <c r="J2372" s="58">
        <v>0.05</v>
      </c>
      <c r="K2372" s="58">
        <v>0.05</v>
      </c>
      <c r="L2372" s="58">
        <v>0.05</v>
      </c>
      <c r="M2372" s="58">
        <v>0.05</v>
      </c>
      <c r="N2372" s="58">
        <v>0.05</v>
      </c>
      <c r="O2372" s="58">
        <v>0.05</v>
      </c>
      <c r="P2372" s="58">
        <v>0.05</v>
      </c>
      <c r="Q2372" s="58">
        <v>0.1</v>
      </c>
      <c r="R2372" s="58">
        <v>0.4</v>
      </c>
      <c r="S2372" s="58">
        <v>0.4</v>
      </c>
      <c r="T2372" s="58">
        <v>0.6</v>
      </c>
      <c r="U2372" s="58">
        <v>0.6</v>
      </c>
      <c r="V2372" s="58">
        <v>0.6</v>
      </c>
      <c r="W2372" s="58">
        <v>0.6</v>
      </c>
      <c r="X2372" s="58">
        <v>0.6</v>
      </c>
      <c r="Y2372" s="58">
        <v>0.4</v>
      </c>
      <c r="Z2372" s="58">
        <v>0.2</v>
      </c>
      <c r="AA2372" s="58">
        <v>0.05</v>
      </c>
      <c r="AB2372" s="58">
        <v>0.05</v>
      </c>
      <c r="AC2372" s="58">
        <v>0.05</v>
      </c>
      <c r="AD2372" s="58">
        <v>0.05</v>
      </c>
      <c r="AE2372" s="58">
        <v>0.05</v>
      </c>
      <c r="AF2372" s="58" t="s">
        <v>3304</v>
      </c>
    </row>
    <row r="2373" spans="1:32">
      <c r="A2373" s="58" t="s">
        <v>2997</v>
      </c>
      <c r="B2373" s="58" t="s">
        <v>0</v>
      </c>
      <c r="D2373" s="58" t="s">
        <v>1904</v>
      </c>
      <c r="E2373" s="64">
        <v>41640</v>
      </c>
      <c r="F2373" s="64">
        <v>42004</v>
      </c>
      <c r="G2373" s="58" t="s">
        <v>1898</v>
      </c>
      <c r="H2373" s="58">
        <v>0</v>
      </c>
      <c r="I2373" s="58"/>
      <c r="J2373" s="58"/>
      <c r="K2373" s="58"/>
      <c r="L2373" s="58"/>
      <c r="M2373" s="58"/>
      <c r="N2373" s="58"/>
      <c r="O2373" s="58"/>
      <c r="P2373" s="58"/>
      <c r="Q2373" s="58"/>
      <c r="R2373" s="58"/>
      <c r="S2373" s="58"/>
      <c r="T2373" s="58"/>
      <c r="U2373" s="58"/>
      <c r="V2373" s="58"/>
      <c r="W2373" s="58"/>
      <c r="X2373" s="58"/>
      <c r="Y2373" s="58"/>
      <c r="Z2373" s="58"/>
      <c r="AA2373" s="58"/>
      <c r="AB2373" s="58"/>
      <c r="AC2373" s="58"/>
      <c r="AD2373" s="58"/>
      <c r="AE2373" s="58"/>
      <c r="AF2373" s="58" t="s">
        <v>3304</v>
      </c>
    </row>
    <row r="2374" spans="1:32">
      <c r="A2374" s="58" t="s">
        <v>2997</v>
      </c>
      <c r="B2374" s="58" t="s">
        <v>0</v>
      </c>
      <c r="D2374" s="58" t="s">
        <v>1905</v>
      </c>
      <c r="E2374" s="64">
        <v>41640</v>
      </c>
      <c r="F2374" s="64">
        <v>42004</v>
      </c>
      <c r="G2374" s="58" t="s">
        <v>1898</v>
      </c>
      <c r="H2374" s="58">
        <v>1</v>
      </c>
      <c r="I2374" s="58"/>
      <c r="J2374" s="58"/>
      <c r="K2374" s="58"/>
      <c r="L2374" s="58"/>
      <c r="M2374" s="58"/>
      <c r="N2374" s="58"/>
      <c r="O2374" s="58"/>
      <c r="P2374" s="58"/>
      <c r="Q2374" s="58"/>
      <c r="R2374" s="58"/>
      <c r="S2374" s="58"/>
      <c r="T2374" s="58"/>
      <c r="U2374" s="58"/>
      <c r="V2374" s="58"/>
      <c r="W2374" s="58"/>
      <c r="X2374" s="58"/>
      <c r="Y2374" s="58"/>
      <c r="Z2374" s="58"/>
      <c r="AA2374" s="58"/>
      <c r="AB2374" s="58"/>
      <c r="AC2374" s="58"/>
      <c r="AD2374" s="58"/>
      <c r="AE2374" s="58"/>
      <c r="AF2374" s="58" t="s">
        <v>3304</v>
      </c>
    </row>
    <row r="2375" spans="1:32">
      <c r="A2375" s="58" t="s">
        <v>2997</v>
      </c>
      <c r="B2375" s="58" t="s">
        <v>0</v>
      </c>
      <c r="D2375" s="58" t="s">
        <v>1908</v>
      </c>
      <c r="E2375" s="64">
        <v>41640</v>
      </c>
      <c r="F2375" s="64">
        <v>42004</v>
      </c>
      <c r="G2375" s="58" t="s">
        <v>1903</v>
      </c>
      <c r="H2375" s="58">
        <v>0.05</v>
      </c>
      <c r="I2375" s="58">
        <v>0.05</v>
      </c>
      <c r="J2375" s="58">
        <v>0.05</v>
      </c>
      <c r="K2375" s="58">
        <v>0.05</v>
      </c>
      <c r="L2375" s="58">
        <v>0.05</v>
      </c>
      <c r="M2375" s="58">
        <v>0.05</v>
      </c>
      <c r="N2375" s="58">
        <v>0.05</v>
      </c>
      <c r="O2375" s="58">
        <v>0.1</v>
      </c>
      <c r="P2375" s="58">
        <v>0.3</v>
      </c>
      <c r="Q2375" s="58">
        <v>0.6</v>
      </c>
      <c r="R2375" s="58">
        <v>0.9</v>
      </c>
      <c r="S2375" s="58">
        <v>0.9</v>
      </c>
      <c r="T2375" s="58">
        <v>0.9</v>
      </c>
      <c r="U2375" s="58">
        <v>0.9</v>
      </c>
      <c r="V2375" s="58">
        <v>0.9</v>
      </c>
      <c r="W2375" s="58">
        <v>0.9</v>
      </c>
      <c r="X2375" s="58">
        <v>0.9</v>
      </c>
      <c r="Y2375" s="58">
        <v>0.9</v>
      </c>
      <c r="Z2375" s="58">
        <v>0.5</v>
      </c>
      <c r="AA2375" s="58">
        <v>0.3</v>
      </c>
      <c r="AB2375" s="58">
        <v>0.3</v>
      </c>
      <c r="AC2375" s="58">
        <v>0.1</v>
      </c>
      <c r="AD2375" s="58">
        <v>0.05</v>
      </c>
      <c r="AE2375" s="58">
        <v>0.05</v>
      </c>
      <c r="AF2375" s="58" t="s">
        <v>3304</v>
      </c>
    </row>
    <row r="2376" spans="1:32">
      <c r="A2376" s="58" t="s">
        <v>2997</v>
      </c>
      <c r="B2376" s="58" t="s">
        <v>0</v>
      </c>
      <c r="D2376" s="58" t="s">
        <v>1966</v>
      </c>
      <c r="E2376" s="64">
        <v>41640</v>
      </c>
      <c r="F2376" s="64">
        <v>42004</v>
      </c>
      <c r="G2376" s="58" t="s">
        <v>1903</v>
      </c>
      <c r="H2376" s="58">
        <v>0.05</v>
      </c>
      <c r="I2376" s="58">
        <v>0.05</v>
      </c>
      <c r="J2376" s="58">
        <v>0.05</v>
      </c>
      <c r="K2376" s="58">
        <v>0.05</v>
      </c>
      <c r="L2376" s="58">
        <v>0.05</v>
      </c>
      <c r="M2376" s="58">
        <v>0.05</v>
      </c>
      <c r="N2376" s="58">
        <v>0.05</v>
      </c>
      <c r="O2376" s="58">
        <v>0.2</v>
      </c>
      <c r="P2376" s="58">
        <v>0.4</v>
      </c>
      <c r="Q2376" s="58">
        <v>0.9</v>
      </c>
      <c r="R2376" s="58">
        <v>0.9</v>
      </c>
      <c r="S2376" s="58">
        <v>0.9</v>
      </c>
      <c r="T2376" s="58">
        <v>0.9</v>
      </c>
      <c r="U2376" s="58">
        <v>0.9</v>
      </c>
      <c r="V2376" s="58">
        <v>0.9</v>
      </c>
      <c r="W2376" s="58">
        <v>0.9</v>
      </c>
      <c r="X2376" s="58">
        <v>0.9</v>
      </c>
      <c r="Y2376" s="58">
        <v>0.9</v>
      </c>
      <c r="Z2376" s="58">
        <v>0.5</v>
      </c>
      <c r="AA2376" s="58">
        <v>0.5</v>
      </c>
      <c r="AB2376" s="58">
        <v>0.5</v>
      </c>
      <c r="AC2376" s="58">
        <v>0.2</v>
      </c>
      <c r="AD2376" s="58">
        <v>0.05</v>
      </c>
      <c r="AE2376" s="58">
        <v>0.05</v>
      </c>
      <c r="AF2376" s="58" t="s">
        <v>3304</v>
      </c>
    </row>
    <row r="2377" spans="1:32">
      <c r="A2377" s="58" t="s">
        <v>2998</v>
      </c>
      <c r="B2377" s="58" t="s">
        <v>2</v>
      </c>
      <c r="D2377" s="58" t="s">
        <v>1906</v>
      </c>
      <c r="E2377" s="64">
        <v>41640</v>
      </c>
      <c r="F2377" s="64">
        <v>42004</v>
      </c>
      <c r="G2377" s="58" t="s">
        <v>1903</v>
      </c>
      <c r="H2377" s="58">
        <v>0</v>
      </c>
      <c r="I2377" s="58">
        <v>0</v>
      </c>
      <c r="J2377" s="58">
        <v>0</v>
      </c>
      <c r="K2377" s="58">
        <v>0</v>
      </c>
      <c r="L2377" s="58">
        <v>0</v>
      </c>
      <c r="M2377" s="58">
        <v>0</v>
      </c>
      <c r="N2377" s="58">
        <v>0</v>
      </c>
      <c r="O2377" s="58">
        <v>0</v>
      </c>
      <c r="P2377" s="58">
        <v>0</v>
      </c>
      <c r="Q2377" s="58">
        <v>0.1</v>
      </c>
      <c r="R2377" s="58">
        <v>0.2</v>
      </c>
      <c r="S2377" s="58">
        <v>0.2</v>
      </c>
      <c r="T2377" s="58">
        <v>0.4</v>
      </c>
      <c r="U2377" s="58">
        <v>0.4</v>
      </c>
      <c r="V2377" s="58">
        <v>0.4</v>
      </c>
      <c r="W2377" s="58">
        <v>0.4</v>
      </c>
      <c r="X2377" s="58">
        <v>0.4</v>
      </c>
      <c r="Y2377" s="58">
        <v>0.2</v>
      </c>
      <c r="Z2377" s="58">
        <v>0.1</v>
      </c>
      <c r="AA2377" s="58">
        <v>0</v>
      </c>
      <c r="AB2377" s="58">
        <v>0</v>
      </c>
      <c r="AC2377" s="58">
        <v>0</v>
      </c>
      <c r="AD2377" s="58">
        <v>0</v>
      </c>
      <c r="AE2377" s="58">
        <v>0</v>
      </c>
      <c r="AF2377" s="58" t="s">
        <v>3304</v>
      </c>
    </row>
    <row r="2378" spans="1:32">
      <c r="A2378" s="58" t="s">
        <v>2998</v>
      </c>
      <c r="B2378" s="58" t="s">
        <v>2</v>
      </c>
      <c r="D2378" s="58" t="s">
        <v>1904</v>
      </c>
      <c r="E2378" s="64">
        <v>41640</v>
      </c>
      <c r="F2378" s="64">
        <v>42004</v>
      </c>
      <c r="G2378" s="58" t="s">
        <v>1898</v>
      </c>
      <c r="H2378" s="58">
        <v>0</v>
      </c>
      <c r="I2378" s="58"/>
      <c r="J2378" s="58"/>
      <c r="K2378" s="58"/>
      <c r="L2378" s="58"/>
      <c r="M2378" s="58"/>
      <c r="N2378" s="58"/>
      <c r="O2378" s="58"/>
      <c r="P2378" s="58"/>
      <c r="Q2378" s="58"/>
      <c r="R2378" s="58"/>
      <c r="S2378" s="58"/>
      <c r="T2378" s="58"/>
      <c r="U2378" s="58"/>
      <c r="V2378" s="58"/>
      <c r="W2378" s="58"/>
      <c r="X2378" s="58"/>
      <c r="Y2378" s="58"/>
      <c r="Z2378" s="58"/>
      <c r="AA2378" s="58"/>
      <c r="AB2378" s="58"/>
      <c r="AC2378" s="58"/>
      <c r="AD2378" s="58"/>
      <c r="AE2378" s="58"/>
      <c r="AF2378" s="58" t="s">
        <v>3304</v>
      </c>
    </row>
    <row r="2379" spans="1:32">
      <c r="A2379" s="58" t="s">
        <v>2998</v>
      </c>
      <c r="B2379" s="58" t="s">
        <v>2</v>
      </c>
      <c r="D2379" s="58" t="s">
        <v>1905</v>
      </c>
      <c r="E2379" s="64">
        <v>41640</v>
      </c>
      <c r="F2379" s="64">
        <v>42004</v>
      </c>
      <c r="G2379" s="58" t="s">
        <v>1898</v>
      </c>
      <c r="H2379" s="58">
        <v>1</v>
      </c>
      <c r="I2379" s="58"/>
      <c r="J2379" s="58"/>
      <c r="K2379" s="58"/>
      <c r="L2379" s="58"/>
      <c r="M2379" s="58"/>
      <c r="N2379" s="58"/>
      <c r="O2379" s="58"/>
      <c r="P2379" s="58"/>
      <c r="Q2379" s="58"/>
      <c r="R2379" s="58"/>
      <c r="S2379" s="58"/>
      <c r="T2379" s="58"/>
      <c r="U2379" s="58"/>
      <c r="V2379" s="58"/>
      <c r="W2379" s="58"/>
      <c r="X2379" s="58"/>
      <c r="Y2379" s="58"/>
      <c r="Z2379" s="58"/>
      <c r="AA2379" s="58"/>
      <c r="AB2379" s="58"/>
      <c r="AC2379" s="58"/>
      <c r="AD2379" s="58"/>
      <c r="AE2379" s="58"/>
      <c r="AF2379" s="58" t="s">
        <v>3304</v>
      </c>
    </row>
    <row r="2380" spans="1:32">
      <c r="A2380" s="58" t="s">
        <v>2998</v>
      </c>
      <c r="B2380" s="58" t="s">
        <v>2</v>
      </c>
      <c r="D2380" s="58" t="s">
        <v>1908</v>
      </c>
      <c r="E2380" s="64">
        <v>41640</v>
      </c>
      <c r="F2380" s="64">
        <v>42004</v>
      </c>
      <c r="G2380" s="58" t="s">
        <v>1903</v>
      </c>
      <c r="H2380" s="58">
        <v>0</v>
      </c>
      <c r="I2380" s="58">
        <v>0</v>
      </c>
      <c r="J2380" s="58">
        <v>0</v>
      </c>
      <c r="K2380" s="58">
        <v>0</v>
      </c>
      <c r="L2380" s="58">
        <v>0</v>
      </c>
      <c r="M2380" s="58">
        <v>0</v>
      </c>
      <c r="N2380" s="58">
        <v>0</v>
      </c>
      <c r="O2380" s="58">
        <v>0.1</v>
      </c>
      <c r="P2380" s="58">
        <v>0.2</v>
      </c>
      <c r="Q2380" s="58">
        <v>0.5</v>
      </c>
      <c r="R2380" s="58">
        <v>0.6</v>
      </c>
      <c r="S2380" s="58">
        <v>0.8</v>
      </c>
      <c r="T2380" s="58">
        <v>0.8</v>
      </c>
      <c r="U2380" s="58">
        <v>0.8</v>
      </c>
      <c r="V2380" s="58">
        <v>0.8</v>
      </c>
      <c r="W2380" s="58">
        <v>0.8</v>
      </c>
      <c r="X2380" s="58">
        <v>0.8</v>
      </c>
      <c r="Y2380" s="58">
        <v>0.6</v>
      </c>
      <c r="Z2380" s="58">
        <v>0.2</v>
      </c>
      <c r="AA2380" s="58">
        <v>0.2</v>
      </c>
      <c r="AB2380" s="58">
        <v>0.2</v>
      </c>
      <c r="AC2380" s="58">
        <v>0.1</v>
      </c>
      <c r="AD2380" s="58">
        <v>0</v>
      </c>
      <c r="AE2380" s="58">
        <v>0</v>
      </c>
      <c r="AF2380" s="58" t="s">
        <v>3304</v>
      </c>
    </row>
    <row r="2381" spans="1:32">
      <c r="A2381" s="58" t="s">
        <v>2998</v>
      </c>
      <c r="B2381" s="58" t="s">
        <v>2</v>
      </c>
      <c r="D2381" s="58" t="s">
        <v>1966</v>
      </c>
      <c r="E2381" s="64">
        <v>41640</v>
      </c>
      <c r="F2381" s="64">
        <v>42004</v>
      </c>
      <c r="G2381" s="58" t="s">
        <v>1903</v>
      </c>
      <c r="H2381" s="58">
        <v>0</v>
      </c>
      <c r="I2381" s="58">
        <v>0</v>
      </c>
      <c r="J2381" s="58">
        <v>0</v>
      </c>
      <c r="K2381" s="58">
        <v>0</v>
      </c>
      <c r="L2381" s="58">
        <v>0</v>
      </c>
      <c r="M2381" s="58">
        <v>0</v>
      </c>
      <c r="N2381" s="58">
        <v>0</v>
      </c>
      <c r="O2381" s="58">
        <v>0.1</v>
      </c>
      <c r="P2381" s="58">
        <v>0.2</v>
      </c>
      <c r="Q2381" s="58">
        <v>0.5</v>
      </c>
      <c r="R2381" s="58">
        <v>0.5</v>
      </c>
      <c r="S2381" s="58">
        <v>0.7</v>
      </c>
      <c r="T2381" s="58">
        <v>0.7</v>
      </c>
      <c r="U2381" s="58">
        <v>0.7</v>
      </c>
      <c r="V2381" s="58">
        <v>0.7</v>
      </c>
      <c r="W2381" s="58">
        <v>0.8</v>
      </c>
      <c r="X2381" s="58">
        <v>0.7</v>
      </c>
      <c r="Y2381" s="58">
        <v>0.5</v>
      </c>
      <c r="Z2381" s="58">
        <v>0.5</v>
      </c>
      <c r="AA2381" s="58">
        <v>0.3</v>
      </c>
      <c r="AB2381" s="58">
        <v>0.3</v>
      </c>
      <c r="AC2381" s="58">
        <v>0</v>
      </c>
      <c r="AD2381" s="58">
        <v>0</v>
      </c>
      <c r="AE2381" s="58">
        <v>0</v>
      </c>
      <c r="AF2381" s="58" t="s">
        <v>3304</v>
      </c>
    </row>
    <row r="2382" spans="1:32">
      <c r="A2382" s="58" t="s">
        <v>2999</v>
      </c>
      <c r="B2382" s="58" t="s">
        <v>1910</v>
      </c>
      <c r="D2382" s="58" t="s">
        <v>1906</v>
      </c>
      <c r="E2382" s="64">
        <v>41640</v>
      </c>
      <c r="F2382" s="64">
        <v>42004</v>
      </c>
      <c r="G2382" s="58" t="s">
        <v>1903</v>
      </c>
      <c r="H2382" s="58">
        <v>0</v>
      </c>
      <c r="I2382" s="58">
        <v>0</v>
      </c>
      <c r="J2382" s="58">
        <v>0</v>
      </c>
      <c r="K2382" s="58">
        <v>0</v>
      </c>
      <c r="L2382" s="58">
        <v>0</v>
      </c>
      <c r="M2382" s="58">
        <v>0</v>
      </c>
      <c r="N2382" s="58">
        <v>0</v>
      </c>
      <c r="O2382" s="58">
        <v>0</v>
      </c>
      <c r="P2382" s="58">
        <v>0</v>
      </c>
      <c r="Q2382" s="58">
        <v>0.14000000000000001</v>
      </c>
      <c r="R2382" s="58">
        <v>0.28999999999999998</v>
      </c>
      <c r="S2382" s="58">
        <v>0.31</v>
      </c>
      <c r="T2382" s="58">
        <v>0.36</v>
      </c>
      <c r="U2382" s="58">
        <v>0.36</v>
      </c>
      <c r="V2382" s="58">
        <v>0.34</v>
      </c>
      <c r="W2382" s="58">
        <v>0.35</v>
      </c>
      <c r="X2382" s="58">
        <v>0.37</v>
      </c>
      <c r="Y2382" s="58">
        <v>0.34</v>
      </c>
      <c r="Z2382" s="58">
        <v>0.25</v>
      </c>
      <c r="AA2382" s="58">
        <v>0</v>
      </c>
      <c r="AB2382" s="58">
        <v>0</v>
      </c>
      <c r="AC2382" s="58">
        <v>0</v>
      </c>
      <c r="AD2382" s="58">
        <v>0</v>
      </c>
      <c r="AE2382" s="58">
        <v>0</v>
      </c>
      <c r="AF2382" s="58" t="s">
        <v>3304</v>
      </c>
    </row>
    <row r="2383" spans="1:32">
      <c r="A2383" s="58" t="s">
        <v>2999</v>
      </c>
      <c r="B2383" s="58" t="s">
        <v>1910</v>
      </c>
      <c r="D2383" s="58" t="s">
        <v>1912</v>
      </c>
      <c r="E2383" s="64">
        <v>41640</v>
      </c>
      <c r="F2383" s="64">
        <v>42004</v>
      </c>
      <c r="G2383" s="58" t="s">
        <v>1903</v>
      </c>
      <c r="H2383" s="58">
        <v>0</v>
      </c>
      <c r="I2383" s="58">
        <v>0</v>
      </c>
      <c r="J2383" s="58">
        <v>0</v>
      </c>
      <c r="K2383" s="58">
        <v>0</v>
      </c>
      <c r="L2383" s="58">
        <v>0</v>
      </c>
      <c r="M2383" s="58">
        <v>0</v>
      </c>
      <c r="N2383" s="58">
        <v>0</v>
      </c>
      <c r="O2383" s="58">
        <v>0.2</v>
      </c>
      <c r="P2383" s="58">
        <v>0.24</v>
      </c>
      <c r="Q2383" s="58">
        <v>0.27</v>
      </c>
      <c r="R2383" s="58">
        <v>0.42</v>
      </c>
      <c r="S2383" s="58">
        <v>0.54</v>
      </c>
      <c r="T2383" s="58">
        <v>0.59</v>
      </c>
      <c r="U2383" s="58">
        <v>0.6</v>
      </c>
      <c r="V2383" s="58">
        <v>0.49</v>
      </c>
      <c r="W2383" s="58">
        <v>0.48</v>
      </c>
      <c r="X2383" s="58">
        <v>0.47</v>
      </c>
      <c r="Y2383" s="58">
        <v>0.46</v>
      </c>
      <c r="Z2383" s="58">
        <v>0.44</v>
      </c>
      <c r="AA2383" s="58">
        <v>0.36</v>
      </c>
      <c r="AB2383" s="58">
        <v>0.28999999999999998</v>
      </c>
      <c r="AC2383" s="58">
        <v>0.22</v>
      </c>
      <c r="AD2383" s="58">
        <v>0</v>
      </c>
      <c r="AE2383" s="58">
        <v>0</v>
      </c>
      <c r="AF2383" s="58" t="s">
        <v>3304</v>
      </c>
    </row>
    <row r="2384" spans="1:32">
      <c r="A2384" s="58" t="s">
        <v>2999</v>
      </c>
      <c r="B2384" s="58" t="s">
        <v>1910</v>
      </c>
      <c r="D2384" s="58" t="s">
        <v>2120</v>
      </c>
      <c r="E2384" s="64">
        <v>41640</v>
      </c>
      <c r="F2384" s="64">
        <v>42004</v>
      </c>
      <c r="G2384" s="58" t="s">
        <v>1903</v>
      </c>
      <c r="H2384" s="58">
        <v>0</v>
      </c>
      <c r="I2384" s="58">
        <v>0</v>
      </c>
      <c r="J2384" s="58">
        <v>0</v>
      </c>
      <c r="K2384" s="58">
        <v>0</v>
      </c>
      <c r="L2384" s="58">
        <v>0</v>
      </c>
      <c r="M2384" s="58">
        <v>0</v>
      </c>
      <c r="N2384" s="58">
        <v>0</v>
      </c>
      <c r="O2384" s="58">
        <v>0.15</v>
      </c>
      <c r="P2384" s="58">
        <v>0.23</v>
      </c>
      <c r="Q2384" s="58">
        <v>0.32</v>
      </c>
      <c r="R2384" s="58">
        <v>0.41</v>
      </c>
      <c r="S2384" s="58">
        <v>0.56999999999999995</v>
      </c>
      <c r="T2384" s="58">
        <v>0.62</v>
      </c>
      <c r="U2384" s="58">
        <v>0.61</v>
      </c>
      <c r="V2384" s="58">
        <v>0.5</v>
      </c>
      <c r="W2384" s="58">
        <v>0.45</v>
      </c>
      <c r="X2384" s="58">
        <v>0.46</v>
      </c>
      <c r="Y2384" s="58">
        <v>0.47</v>
      </c>
      <c r="Z2384" s="58">
        <v>0.42</v>
      </c>
      <c r="AA2384" s="58">
        <v>0.34</v>
      </c>
      <c r="AB2384" s="58">
        <v>0.33</v>
      </c>
      <c r="AC2384" s="58">
        <v>0</v>
      </c>
      <c r="AD2384" s="58">
        <v>0</v>
      </c>
      <c r="AE2384" s="58">
        <v>0</v>
      </c>
      <c r="AF2384" s="58" t="s">
        <v>3304</v>
      </c>
    </row>
    <row r="2385" spans="1:32">
      <c r="A2385" s="58" t="s">
        <v>3000</v>
      </c>
      <c r="B2385" s="58" t="s">
        <v>1913</v>
      </c>
      <c r="C2385" s="58" t="s">
        <v>1914</v>
      </c>
      <c r="D2385" s="58" t="s">
        <v>1906</v>
      </c>
      <c r="E2385" s="64">
        <v>41640</v>
      </c>
      <c r="F2385" s="64">
        <v>42004</v>
      </c>
      <c r="G2385" s="58" t="s">
        <v>1903</v>
      </c>
      <c r="H2385" s="58">
        <v>29.44</v>
      </c>
      <c r="I2385" s="58">
        <v>29.44</v>
      </c>
      <c r="J2385" s="58">
        <v>29.44</v>
      </c>
      <c r="K2385" s="58">
        <v>29.44</v>
      </c>
      <c r="L2385" s="58">
        <v>29.44</v>
      </c>
      <c r="M2385" s="58">
        <v>29.44</v>
      </c>
      <c r="N2385" s="58">
        <v>29.44</v>
      </c>
      <c r="O2385" s="58">
        <v>23.89</v>
      </c>
      <c r="P2385" s="58">
        <v>23.89</v>
      </c>
      <c r="Q2385" s="58">
        <v>23.89</v>
      </c>
      <c r="R2385" s="58">
        <v>23.89</v>
      </c>
      <c r="S2385" s="58">
        <v>23.89</v>
      </c>
      <c r="T2385" s="58">
        <v>23.89</v>
      </c>
      <c r="U2385" s="58">
        <v>23.89</v>
      </c>
      <c r="V2385" s="58">
        <v>23.89</v>
      </c>
      <c r="W2385" s="58">
        <v>23.89</v>
      </c>
      <c r="X2385" s="58">
        <v>23.89</v>
      </c>
      <c r="Y2385" s="58">
        <v>23.89</v>
      </c>
      <c r="Z2385" s="58">
        <v>23.89</v>
      </c>
      <c r="AA2385" s="58">
        <v>29.44</v>
      </c>
      <c r="AB2385" s="58">
        <v>29.44</v>
      </c>
      <c r="AC2385" s="58">
        <v>29.44</v>
      </c>
      <c r="AD2385" s="58">
        <v>29.44</v>
      </c>
      <c r="AE2385" s="58">
        <v>29.44</v>
      </c>
      <c r="AF2385" s="58" t="s">
        <v>3304</v>
      </c>
    </row>
    <row r="2386" spans="1:32">
      <c r="A2386" s="58" t="s">
        <v>3000</v>
      </c>
      <c r="B2386" s="58" t="s">
        <v>1913</v>
      </c>
      <c r="C2386" s="58" t="s">
        <v>1914</v>
      </c>
      <c r="D2386" s="58" t="s">
        <v>1904</v>
      </c>
      <c r="E2386" s="64">
        <v>41640</v>
      </c>
      <c r="F2386" s="64">
        <v>42004</v>
      </c>
      <c r="G2386" s="58" t="s">
        <v>1898</v>
      </c>
      <c r="H2386" s="58">
        <v>29.44</v>
      </c>
      <c r="I2386" s="58"/>
      <c r="J2386" s="58"/>
      <c r="K2386" s="58"/>
      <c r="L2386" s="58"/>
      <c r="M2386" s="58"/>
      <c r="N2386" s="58"/>
      <c r="O2386" s="58"/>
      <c r="P2386" s="58"/>
      <c r="Q2386" s="58"/>
      <c r="R2386" s="58"/>
      <c r="S2386" s="58"/>
      <c r="T2386" s="58"/>
      <c r="U2386" s="58"/>
      <c r="V2386" s="58"/>
      <c r="W2386" s="58"/>
      <c r="X2386" s="58"/>
      <c r="Y2386" s="58"/>
      <c r="Z2386" s="58"/>
      <c r="AA2386" s="58"/>
      <c r="AB2386" s="58"/>
      <c r="AC2386" s="58"/>
      <c r="AD2386" s="58"/>
      <c r="AE2386" s="58"/>
      <c r="AF2386" s="58" t="s">
        <v>3304</v>
      </c>
    </row>
    <row r="2387" spans="1:32">
      <c r="A2387" s="58" t="s">
        <v>3000</v>
      </c>
      <c r="B2387" s="58" t="s">
        <v>1913</v>
      </c>
      <c r="C2387" s="58" t="s">
        <v>1914</v>
      </c>
      <c r="D2387" s="58" t="s">
        <v>1905</v>
      </c>
      <c r="E2387" s="64">
        <v>41640</v>
      </c>
      <c r="F2387" s="64">
        <v>42004</v>
      </c>
      <c r="G2387" s="58" t="s">
        <v>1903</v>
      </c>
      <c r="H2387" s="58">
        <v>29.44</v>
      </c>
      <c r="I2387" s="58">
        <v>29.44</v>
      </c>
      <c r="J2387" s="58">
        <v>29.44</v>
      </c>
      <c r="K2387" s="58">
        <v>29.44</v>
      </c>
      <c r="L2387" s="58">
        <v>29.44</v>
      </c>
      <c r="M2387" s="58">
        <v>29.44</v>
      </c>
      <c r="N2387" s="58">
        <v>26.67</v>
      </c>
      <c r="O2387" s="58">
        <v>23.89</v>
      </c>
      <c r="P2387" s="58">
        <v>23.89</v>
      </c>
      <c r="Q2387" s="58">
        <v>23.89</v>
      </c>
      <c r="R2387" s="58">
        <v>23.89</v>
      </c>
      <c r="S2387" s="58">
        <v>23.89</v>
      </c>
      <c r="T2387" s="58">
        <v>23.89</v>
      </c>
      <c r="U2387" s="58">
        <v>23.89</v>
      </c>
      <c r="V2387" s="58">
        <v>23.89</v>
      </c>
      <c r="W2387" s="58">
        <v>23.89</v>
      </c>
      <c r="X2387" s="58">
        <v>23.89</v>
      </c>
      <c r="Y2387" s="58">
        <v>23.89</v>
      </c>
      <c r="Z2387" s="58">
        <v>23.89</v>
      </c>
      <c r="AA2387" s="58">
        <v>23.89</v>
      </c>
      <c r="AB2387" s="58">
        <v>23.89</v>
      </c>
      <c r="AC2387" s="58">
        <v>29.44</v>
      </c>
      <c r="AD2387" s="58">
        <v>29.44</v>
      </c>
      <c r="AE2387" s="58">
        <v>29.44</v>
      </c>
      <c r="AF2387" s="58" t="s">
        <v>3304</v>
      </c>
    </row>
    <row r="2388" spans="1:32">
      <c r="A2388" s="58" t="s">
        <v>3000</v>
      </c>
      <c r="B2388" s="58" t="s">
        <v>1913</v>
      </c>
      <c r="C2388" s="58" t="s">
        <v>1914</v>
      </c>
      <c r="D2388" s="58" t="s">
        <v>1908</v>
      </c>
      <c r="E2388" s="64">
        <v>41640</v>
      </c>
      <c r="F2388" s="64">
        <v>42004</v>
      </c>
      <c r="G2388" s="58" t="s">
        <v>1903</v>
      </c>
      <c r="H2388" s="58">
        <v>29.44</v>
      </c>
      <c r="I2388" s="58">
        <v>29.44</v>
      </c>
      <c r="J2388" s="58">
        <v>29.44</v>
      </c>
      <c r="K2388" s="58">
        <v>29.44</v>
      </c>
      <c r="L2388" s="58">
        <v>29.44</v>
      </c>
      <c r="M2388" s="58">
        <v>23.89</v>
      </c>
      <c r="N2388" s="58">
        <v>23.89</v>
      </c>
      <c r="O2388" s="58">
        <v>23.89</v>
      </c>
      <c r="P2388" s="58">
        <v>23.89</v>
      </c>
      <c r="Q2388" s="58">
        <v>23.89</v>
      </c>
      <c r="R2388" s="58">
        <v>23.89</v>
      </c>
      <c r="S2388" s="58">
        <v>23.89</v>
      </c>
      <c r="T2388" s="58">
        <v>23.89</v>
      </c>
      <c r="U2388" s="58">
        <v>23.89</v>
      </c>
      <c r="V2388" s="58">
        <v>23.89</v>
      </c>
      <c r="W2388" s="58">
        <v>23.89</v>
      </c>
      <c r="X2388" s="58">
        <v>23.89</v>
      </c>
      <c r="Y2388" s="58">
        <v>23.89</v>
      </c>
      <c r="Z2388" s="58">
        <v>23.89</v>
      </c>
      <c r="AA2388" s="58">
        <v>23.89</v>
      </c>
      <c r="AB2388" s="58">
        <v>23.89</v>
      </c>
      <c r="AC2388" s="58">
        <v>23.89</v>
      </c>
      <c r="AD2388" s="58">
        <v>29.44</v>
      </c>
      <c r="AE2388" s="58">
        <v>29.44</v>
      </c>
      <c r="AF2388" s="58" t="s">
        <v>3304</v>
      </c>
    </row>
    <row r="2389" spans="1:32">
      <c r="A2389" s="58" t="s">
        <v>3000</v>
      </c>
      <c r="B2389" s="58" t="s">
        <v>1913</v>
      </c>
      <c r="C2389" s="58" t="s">
        <v>1914</v>
      </c>
      <c r="D2389" s="58" t="s">
        <v>1966</v>
      </c>
      <c r="E2389" s="64">
        <v>41640</v>
      </c>
      <c r="F2389" s="64">
        <v>42004</v>
      </c>
      <c r="G2389" s="58" t="s">
        <v>1903</v>
      </c>
      <c r="H2389" s="58">
        <v>29.44</v>
      </c>
      <c r="I2389" s="58">
        <v>29.44</v>
      </c>
      <c r="J2389" s="58">
        <v>29.44</v>
      </c>
      <c r="K2389" s="58">
        <v>29.44</v>
      </c>
      <c r="L2389" s="58">
        <v>29.44</v>
      </c>
      <c r="M2389" s="58">
        <v>23.89</v>
      </c>
      <c r="N2389" s="58">
        <v>23.89</v>
      </c>
      <c r="O2389" s="58">
        <v>23.89</v>
      </c>
      <c r="P2389" s="58">
        <v>23.89</v>
      </c>
      <c r="Q2389" s="58">
        <v>23.89</v>
      </c>
      <c r="R2389" s="58">
        <v>23.89</v>
      </c>
      <c r="S2389" s="58">
        <v>23.89</v>
      </c>
      <c r="T2389" s="58">
        <v>23.89</v>
      </c>
      <c r="U2389" s="58">
        <v>23.89</v>
      </c>
      <c r="V2389" s="58">
        <v>23.89</v>
      </c>
      <c r="W2389" s="58">
        <v>23.89</v>
      </c>
      <c r="X2389" s="58">
        <v>23.89</v>
      </c>
      <c r="Y2389" s="58">
        <v>23.89</v>
      </c>
      <c r="Z2389" s="58">
        <v>23.89</v>
      </c>
      <c r="AA2389" s="58">
        <v>23.89</v>
      </c>
      <c r="AB2389" s="58">
        <v>23.89</v>
      </c>
      <c r="AC2389" s="58">
        <v>29.44</v>
      </c>
      <c r="AD2389" s="58">
        <v>29.44</v>
      </c>
      <c r="AE2389" s="58">
        <v>29.44</v>
      </c>
      <c r="AF2389" s="58" t="s">
        <v>3304</v>
      </c>
    </row>
    <row r="2390" spans="1:32">
      <c r="A2390" s="58" t="s">
        <v>3001</v>
      </c>
      <c r="B2390" s="58" t="s">
        <v>1913</v>
      </c>
      <c r="C2390" s="58" t="s">
        <v>1914</v>
      </c>
      <c r="D2390" s="58" t="s">
        <v>2366</v>
      </c>
      <c r="E2390" s="64">
        <v>41640</v>
      </c>
      <c r="F2390" s="64">
        <v>42004</v>
      </c>
      <c r="G2390" s="58" t="s">
        <v>1898</v>
      </c>
      <c r="H2390" s="58">
        <v>23.89</v>
      </c>
      <c r="I2390" s="58"/>
      <c r="J2390" s="58"/>
      <c r="K2390" s="58"/>
      <c r="L2390" s="58"/>
      <c r="M2390" s="58"/>
      <c r="N2390" s="58"/>
      <c r="O2390" s="58"/>
      <c r="P2390" s="58"/>
      <c r="Q2390" s="58"/>
      <c r="R2390" s="58"/>
      <c r="S2390" s="58"/>
      <c r="T2390" s="58"/>
      <c r="U2390" s="58"/>
      <c r="V2390" s="58"/>
      <c r="W2390" s="58"/>
      <c r="X2390" s="58"/>
      <c r="Y2390" s="58"/>
      <c r="Z2390" s="58"/>
      <c r="AA2390" s="58"/>
      <c r="AB2390" s="58"/>
      <c r="AC2390" s="58"/>
      <c r="AD2390" s="58"/>
      <c r="AE2390" s="58"/>
      <c r="AF2390" s="58" t="s">
        <v>3304</v>
      </c>
    </row>
    <row r="2391" spans="1:32">
      <c r="A2391" s="58" t="s">
        <v>3001</v>
      </c>
      <c r="B2391" s="58" t="s">
        <v>1913</v>
      </c>
      <c r="C2391" s="58" t="s">
        <v>1914</v>
      </c>
      <c r="D2391" s="58" t="s">
        <v>1904</v>
      </c>
      <c r="E2391" s="64">
        <v>41640</v>
      </c>
      <c r="F2391" s="64">
        <v>42004</v>
      </c>
      <c r="G2391" s="58" t="s">
        <v>1898</v>
      </c>
      <c r="H2391" s="58">
        <v>29.44</v>
      </c>
      <c r="I2391" s="58"/>
      <c r="J2391" s="58"/>
      <c r="K2391" s="58"/>
      <c r="L2391" s="58"/>
      <c r="M2391" s="58"/>
      <c r="N2391" s="58"/>
      <c r="O2391" s="58"/>
      <c r="P2391" s="58"/>
      <c r="Q2391" s="58"/>
      <c r="R2391" s="58"/>
      <c r="S2391" s="58"/>
      <c r="T2391" s="58"/>
      <c r="U2391" s="58"/>
      <c r="V2391" s="58"/>
      <c r="W2391" s="58"/>
      <c r="X2391" s="58"/>
      <c r="Y2391" s="58"/>
      <c r="Z2391" s="58"/>
      <c r="AA2391" s="58"/>
      <c r="AB2391" s="58"/>
      <c r="AC2391" s="58"/>
      <c r="AD2391" s="58"/>
      <c r="AE2391" s="58"/>
      <c r="AF2391" s="58" t="s">
        <v>3304</v>
      </c>
    </row>
    <row r="2392" spans="1:32">
      <c r="A2392" s="58" t="s">
        <v>3001</v>
      </c>
      <c r="B2392" s="58" t="s">
        <v>1913</v>
      </c>
      <c r="C2392" s="58" t="s">
        <v>1914</v>
      </c>
      <c r="D2392" s="58" t="s">
        <v>1905</v>
      </c>
      <c r="E2392" s="64">
        <v>41640</v>
      </c>
      <c r="F2392" s="64">
        <v>42004</v>
      </c>
      <c r="G2392" s="58" t="s">
        <v>1903</v>
      </c>
      <c r="H2392" s="58">
        <v>29.44</v>
      </c>
      <c r="I2392" s="58">
        <v>29.44</v>
      </c>
      <c r="J2392" s="58">
        <v>29.44</v>
      </c>
      <c r="K2392" s="58">
        <v>29.44</v>
      </c>
      <c r="L2392" s="58">
        <v>29.44</v>
      </c>
      <c r="M2392" s="58">
        <v>29.44</v>
      </c>
      <c r="N2392" s="58">
        <v>26.67</v>
      </c>
      <c r="O2392" s="58">
        <v>23.89</v>
      </c>
      <c r="P2392" s="58">
        <v>23.89</v>
      </c>
      <c r="Q2392" s="58">
        <v>23.89</v>
      </c>
      <c r="R2392" s="58">
        <v>23.89</v>
      </c>
      <c r="S2392" s="58">
        <v>23.89</v>
      </c>
      <c r="T2392" s="58">
        <v>23.89</v>
      </c>
      <c r="U2392" s="58">
        <v>23.89</v>
      </c>
      <c r="V2392" s="58">
        <v>23.89</v>
      </c>
      <c r="W2392" s="58">
        <v>23.89</v>
      </c>
      <c r="X2392" s="58">
        <v>23.89</v>
      </c>
      <c r="Y2392" s="58">
        <v>23.89</v>
      </c>
      <c r="Z2392" s="58">
        <v>23.89</v>
      </c>
      <c r="AA2392" s="58">
        <v>23.89</v>
      </c>
      <c r="AB2392" s="58">
        <v>23.89</v>
      </c>
      <c r="AC2392" s="58">
        <v>29.44</v>
      </c>
      <c r="AD2392" s="58">
        <v>29.44</v>
      </c>
      <c r="AE2392" s="58">
        <v>29.44</v>
      </c>
      <c r="AF2392" s="58" t="s">
        <v>3304</v>
      </c>
    </row>
    <row r="2393" spans="1:32">
      <c r="A2393" s="58" t="s">
        <v>3002</v>
      </c>
      <c r="B2393" s="58" t="s">
        <v>1913</v>
      </c>
      <c r="C2393" s="58" t="s">
        <v>1914</v>
      </c>
      <c r="D2393" s="58" t="s">
        <v>1906</v>
      </c>
      <c r="E2393" s="64">
        <v>41640</v>
      </c>
      <c r="F2393" s="64">
        <v>42004</v>
      </c>
      <c r="G2393" s="58" t="s">
        <v>1903</v>
      </c>
      <c r="H2393" s="58">
        <v>29.44</v>
      </c>
      <c r="I2393" s="58">
        <v>29.44</v>
      </c>
      <c r="J2393" s="58">
        <v>29.44</v>
      </c>
      <c r="K2393" s="58">
        <v>29.44</v>
      </c>
      <c r="L2393" s="58">
        <v>29.44</v>
      </c>
      <c r="M2393" s="58">
        <v>29.44</v>
      </c>
      <c r="N2393" s="58">
        <v>29.44</v>
      </c>
      <c r="O2393" s="58">
        <v>23.89</v>
      </c>
      <c r="P2393" s="58">
        <v>23.89</v>
      </c>
      <c r="Q2393" s="58">
        <v>23.89</v>
      </c>
      <c r="R2393" s="58">
        <v>23.89</v>
      </c>
      <c r="S2393" s="58">
        <v>23.89</v>
      </c>
      <c r="T2393" s="58">
        <v>23.89</v>
      </c>
      <c r="U2393" s="58">
        <v>23.89</v>
      </c>
      <c r="V2393" s="58">
        <v>23.89</v>
      </c>
      <c r="W2393" s="58">
        <v>23.89</v>
      </c>
      <c r="X2393" s="58">
        <v>23.89</v>
      </c>
      <c r="Y2393" s="58">
        <v>23.89</v>
      </c>
      <c r="Z2393" s="58">
        <v>23.89</v>
      </c>
      <c r="AA2393" s="58">
        <v>29.44</v>
      </c>
      <c r="AB2393" s="58">
        <v>29.44</v>
      </c>
      <c r="AC2393" s="58">
        <v>29.44</v>
      </c>
      <c r="AD2393" s="58">
        <v>29.44</v>
      </c>
      <c r="AE2393" s="58">
        <v>29.44</v>
      </c>
      <c r="AF2393" s="58" t="s">
        <v>3304</v>
      </c>
    </row>
    <row r="2394" spans="1:32">
      <c r="A2394" s="58" t="s">
        <v>3002</v>
      </c>
      <c r="B2394" s="58" t="s">
        <v>1913</v>
      </c>
      <c r="C2394" s="58" t="s">
        <v>1914</v>
      </c>
      <c r="D2394" s="58" t="s">
        <v>1904</v>
      </c>
      <c r="E2394" s="64">
        <v>41640</v>
      </c>
      <c r="F2394" s="64">
        <v>42004</v>
      </c>
      <c r="G2394" s="58" t="s">
        <v>1898</v>
      </c>
      <c r="H2394" s="58">
        <v>29.44</v>
      </c>
      <c r="I2394" s="58"/>
      <c r="J2394" s="58"/>
      <c r="K2394" s="58"/>
      <c r="L2394" s="58"/>
      <c r="M2394" s="58"/>
      <c r="N2394" s="58"/>
      <c r="O2394" s="58"/>
      <c r="P2394" s="58"/>
      <c r="Q2394" s="58"/>
      <c r="R2394" s="58"/>
      <c r="S2394" s="58"/>
      <c r="T2394" s="58"/>
      <c r="U2394" s="58"/>
      <c r="V2394" s="58"/>
      <c r="W2394" s="58"/>
      <c r="X2394" s="58"/>
      <c r="Y2394" s="58"/>
      <c r="Z2394" s="58"/>
      <c r="AA2394" s="58"/>
      <c r="AB2394" s="58"/>
      <c r="AC2394" s="58"/>
      <c r="AD2394" s="58"/>
      <c r="AE2394" s="58"/>
      <c r="AF2394" s="58" t="s">
        <v>3304</v>
      </c>
    </row>
    <row r="2395" spans="1:32">
      <c r="A2395" s="58" t="s">
        <v>3002</v>
      </c>
      <c r="B2395" s="58" t="s">
        <v>1913</v>
      </c>
      <c r="C2395" s="58" t="s">
        <v>1914</v>
      </c>
      <c r="D2395" s="58" t="s">
        <v>1905</v>
      </c>
      <c r="E2395" s="64">
        <v>41640</v>
      </c>
      <c r="F2395" s="64">
        <v>42004</v>
      </c>
      <c r="G2395" s="58" t="s">
        <v>1903</v>
      </c>
      <c r="H2395" s="58">
        <v>29.44</v>
      </c>
      <c r="I2395" s="58">
        <v>29.44</v>
      </c>
      <c r="J2395" s="58">
        <v>29.44</v>
      </c>
      <c r="K2395" s="58">
        <v>29.44</v>
      </c>
      <c r="L2395" s="58">
        <v>29.44</v>
      </c>
      <c r="M2395" s="58">
        <v>29.44</v>
      </c>
      <c r="N2395" s="58">
        <v>26.67</v>
      </c>
      <c r="O2395" s="58">
        <v>23.89</v>
      </c>
      <c r="P2395" s="58">
        <v>23.89</v>
      </c>
      <c r="Q2395" s="58">
        <v>23.89</v>
      </c>
      <c r="R2395" s="58">
        <v>23.89</v>
      </c>
      <c r="S2395" s="58">
        <v>23.89</v>
      </c>
      <c r="T2395" s="58">
        <v>23.89</v>
      </c>
      <c r="U2395" s="58">
        <v>23.89</v>
      </c>
      <c r="V2395" s="58">
        <v>23.89</v>
      </c>
      <c r="W2395" s="58">
        <v>23.89</v>
      </c>
      <c r="X2395" s="58">
        <v>23.89</v>
      </c>
      <c r="Y2395" s="58">
        <v>23.89</v>
      </c>
      <c r="Z2395" s="58">
        <v>23.89</v>
      </c>
      <c r="AA2395" s="58">
        <v>23.89</v>
      </c>
      <c r="AB2395" s="58">
        <v>23.89</v>
      </c>
      <c r="AC2395" s="58">
        <v>29.44</v>
      </c>
      <c r="AD2395" s="58">
        <v>29.44</v>
      </c>
      <c r="AE2395" s="58">
        <v>29.44</v>
      </c>
      <c r="AF2395" s="58" t="s">
        <v>3304</v>
      </c>
    </row>
    <row r="2396" spans="1:32">
      <c r="A2396" s="58" t="s">
        <v>3002</v>
      </c>
      <c r="B2396" s="58" t="s">
        <v>1913</v>
      </c>
      <c r="C2396" s="58" t="s">
        <v>1914</v>
      </c>
      <c r="D2396" s="58" t="s">
        <v>1908</v>
      </c>
      <c r="E2396" s="64">
        <v>41640</v>
      </c>
      <c r="F2396" s="64">
        <v>42004</v>
      </c>
      <c r="G2396" s="58" t="s">
        <v>1903</v>
      </c>
      <c r="H2396" s="58">
        <v>29.44</v>
      </c>
      <c r="I2396" s="58">
        <v>29.44</v>
      </c>
      <c r="J2396" s="58">
        <v>29.44</v>
      </c>
      <c r="K2396" s="58">
        <v>29.44</v>
      </c>
      <c r="L2396" s="58">
        <v>29.44</v>
      </c>
      <c r="M2396" s="58">
        <v>23.89</v>
      </c>
      <c r="N2396" s="58">
        <v>23.89</v>
      </c>
      <c r="O2396" s="58">
        <v>23.89</v>
      </c>
      <c r="P2396" s="58">
        <v>23.89</v>
      </c>
      <c r="Q2396" s="58">
        <v>23.89</v>
      </c>
      <c r="R2396" s="58">
        <v>23.89</v>
      </c>
      <c r="S2396" s="58">
        <v>23.89</v>
      </c>
      <c r="T2396" s="58">
        <v>23.89</v>
      </c>
      <c r="U2396" s="58">
        <v>23.89</v>
      </c>
      <c r="V2396" s="58">
        <v>23.89</v>
      </c>
      <c r="W2396" s="58">
        <v>23.89</v>
      </c>
      <c r="X2396" s="58">
        <v>23.89</v>
      </c>
      <c r="Y2396" s="58">
        <v>23.89</v>
      </c>
      <c r="Z2396" s="58">
        <v>23.89</v>
      </c>
      <c r="AA2396" s="58">
        <v>23.89</v>
      </c>
      <c r="AB2396" s="58">
        <v>23.89</v>
      </c>
      <c r="AC2396" s="58">
        <v>23.89</v>
      </c>
      <c r="AD2396" s="58">
        <v>29.44</v>
      </c>
      <c r="AE2396" s="58">
        <v>29.44</v>
      </c>
      <c r="AF2396" s="58" t="s">
        <v>3304</v>
      </c>
    </row>
    <row r="2397" spans="1:32">
      <c r="A2397" s="58" t="s">
        <v>3002</v>
      </c>
      <c r="B2397" s="58" t="s">
        <v>1913</v>
      </c>
      <c r="C2397" s="58" t="s">
        <v>1914</v>
      </c>
      <c r="D2397" s="58" t="s">
        <v>1966</v>
      </c>
      <c r="E2397" s="64">
        <v>41640</v>
      </c>
      <c r="F2397" s="64">
        <v>42004</v>
      </c>
      <c r="G2397" s="58" t="s">
        <v>1903</v>
      </c>
      <c r="H2397" s="58">
        <v>29.44</v>
      </c>
      <c r="I2397" s="58">
        <v>29.44</v>
      </c>
      <c r="J2397" s="58">
        <v>29.44</v>
      </c>
      <c r="K2397" s="58">
        <v>29.44</v>
      </c>
      <c r="L2397" s="58">
        <v>29.44</v>
      </c>
      <c r="M2397" s="58">
        <v>23.89</v>
      </c>
      <c r="N2397" s="58">
        <v>23.89</v>
      </c>
      <c r="O2397" s="58">
        <v>23.89</v>
      </c>
      <c r="P2397" s="58">
        <v>23.89</v>
      </c>
      <c r="Q2397" s="58">
        <v>23.89</v>
      </c>
      <c r="R2397" s="58">
        <v>23.89</v>
      </c>
      <c r="S2397" s="58">
        <v>23.89</v>
      </c>
      <c r="T2397" s="58">
        <v>23.89</v>
      </c>
      <c r="U2397" s="58">
        <v>23.89</v>
      </c>
      <c r="V2397" s="58">
        <v>23.89</v>
      </c>
      <c r="W2397" s="58">
        <v>23.89</v>
      </c>
      <c r="X2397" s="58">
        <v>23.89</v>
      </c>
      <c r="Y2397" s="58">
        <v>23.89</v>
      </c>
      <c r="Z2397" s="58">
        <v>23.89</v>
      </c>
      <c r="AA2397" s="58">
        <v>23.89</v>
      </c>
      <c r="AB2397" s="58">
        <v>23.89</v>
      </c>
      <c r="AC2397" s="58">
        <v>29.44</v>
      </c>
      <c r="AD2397" s="58">
        <v>29.44</v>
      </c>
      <c r="AE2397" s="58">
        <v>29.44</v>
      </c>
      <c r="AF2397" s="58" t="s">
        <v>3304</v>
      </c>
    </row>
    <row r="2398" spans="1:32">
      <c r="A2398" s="58" t="s">
        <v>3003</v>
      </c>
      <c r="B2398" s="58" t="s">
        <v>1913</v>
      </c>
      <c r="C2398" s="58" t="s">
        <v>1914</v>
      </c>
      <c r="D2398" s="58" t="s">
        <v>1906</v>
      </c>
      <c r="E2398" s="64">
        <v>41640</v>
      </c>
      <c r="F2398" s="64">
        <v>42004</v>
      </c>
      <c r="G2398" s="58" t="s">
        <v>1903</v>
      </c>
      <c r="H2398" s="58">
        <v>29.44</v>
      </c>
      <c r="I2398" s="58">
        <v>29.44</v>
      </c>
      <c r="J2398" s="58">
        <v>29.44</v>
      </c>
      <c r="K2398" s="58">
        <v>29.44</v>
      </c>
      <c r="L2398" s="58">
        <v>29.44</v>
      </c>
      <c r="M2398" s="58">
        <v>29.44</v>
      </c>
      <c r="N2398" s="58">
        <v>29.44</v>
      </c>
      <c r="O2398" s="58">
        <v>27.8</v>
      </c>
      <c r="P2398" s="58">
        <v>25.6</v>
      </c>
      <c r="Q2398" s="58">
        <v>23.89</v>
      </c>
      <c r="R2398" s="58">
        <v>23.89</v>
      </c>
      <c r="S2398" s="58">
        <v>23.89</v>
      </c>
      <c r="T2398" s="58">
        <v>23.89</v>
      </c>
      <c r="U2398" s="58">
        <v>23.89</v>
      </c>
      <c r="V2398" s="58">
        <v>23.89</v>
      </c>
      <c r="W2398" s="58">
        <v>23.89</v>
      </c>
      <c r="X2398" s="58">
        <v>23.89</v>
      </c>
      <c r="Y2398" s="58">
        <v>23.89</v>
      </c>
      <c r="Z2398" s="58">
        <v>23.89</v>
      </c>
      <c r="AA2398" s="58">
        <v>29.44</v>
      </c>
      <c r="AB2398" s="58">
        <v>29.44</v>
      </c>
      <c r="AC2398" s="58">
        <v>29.44</v>
      </c>
      <c r="AD2398" s="58">
        <v>29.44</v>
      </c>
      <c r="AE2398" s="58">
        <v>29.44</v>
      </c>
      <c r="AF2398" s="58" t="s">
        <v>3304</v>
      </c>
    </row>
    <row r="2399" spans="1:32">
      <c r="A2399" s="58" t="s">
        <v>3003</v>
      </c>
      <c r="B2399" s="58" t="s">
        <v>1913</v>
      </c>
      <c r="C2399" s="58" t="s">
        <v>1914</v>
      </c>
      <c r="D2399" s="58" t="s">
        <v>1904</v>
      </c>
      <c r="E2399" s="64">
        <v>41640</v>
      </c>
      <c r="F2399" s="64">
        <v>42004</v>
      </c>
      <c r="G2399" s="58" t="s">
        <v>1898</v>
      </c>
      <c r="H2399" s="58">
        <v>29.44</v>
      </c>
      <c r="I2399" s="58"/>
      <c r="J2399" s="58"/>
      <c r="K2399" s="58"/>
      <c r="L2399" s="58"/>
      <c r="M2399" s="58"/>
      <c r="N2399" s="58"/>
      <c r="O2399" s="58"/>
      <c r="P2399" s="58"/>
      <c r="Q2399" s="58"/>
      <c r="R2399" s="58"/>
      <c r="S2399" s="58"/>
      <c r="T2399" s="58"/>
      <c r="U2399" s="58"/>
      <c r="V2399" s="58"/>
      <c r="W2399" s="58"/>
      <c r="X2399" s="58"/>
      <c r="Y2399" s="58"/>
      <c r="Z2399" s="58"/>
      <c r="AA2399" s="58"/>
      <c r="AB2399" s="58"/>
      <c r="AC2399" s="58"/>
      <c r="AD2399" s="58"/>
      <c r="AE2399" s="58"/>
      <c r="AF2399" s="58" t="s">
        <v>3304</v>
      </c>
    </row>
    <row r="2400" spans="1:32">
      <c r="A2400" s="58" t="s">
        <v>3003</v>
      </c>
      <c r="B2400" s="58" t="s">
        <v>1913</v>
      </c>
      <c r="C2400" s="58" t="s">
        <v>1914</v>
      </c>
      <c r="D2400" s="58" t="s">
        <v>1905</v>
      </c>
      <c r="E2400" s="64">
        <v>41640</v>
      </c>
      <c r="F2400" s="64">
        <v>42004</v>
      </c>
      <c r="G2400" s="58" t="s">
        <v>1903</v>
      </c>
      <c r="H2400" s="58">
        <v>29.44</v>
      </c>
      <c r="I2400" s="58">
        <v>29.44</v>
      </c>
      <c r="J2400" s="58">
        <v>29.44</v>
      </c>
      <c r="K2400" s="58">
        <v>29.44</v>
      </c>
      <c r="L2400" s="58">
        <v>29.44</v>
      </c>
      <c r="M2400" s="58">
        <v>29.44</v>
      </c>
      <c r="N2400" s="58">
        <v>26.67</v>
      </c>
      <c r="O2400" s="58">
        <v>23.89</v>
      </c>
      <c r="P2400" s="58">
        <v>23.89</v>
      </c>
      <c r="Q2400" s="58">
        <v>23.89</v>
      </c>
      <c r="R2400" s="58">
        <v>23.89</v>
      </c>
      <c r="S2400" s="58">
        <v>23.89</v>
      </c>
      <c r="T2400" s="58">
        <v>23.89</v>
      </c>
      <c r="U2400" s="58">
        <v>23.89</v>
      </c>
      <c r="V2400" s="58">
        <v>23.89</v>
      </c>
      <c r="W2400" s="58">
        <v>23.89</v>
      </c>
      <c r="X2400" s="58">
        <v>23.89</v>
      </c>
      <c r="Y2400" s="58">
        <v>23.89</v>
      </c>
      <c r="Z2400" s="58">
        <v>23.89</v>
      </c>
      <c r="AA2400" s="58">
        <v>23.89</v>
      </c>
      <c r="AB2400" s="58">
        <v>23.89</v>
      </c>
      <c r="AC2400" s="58">
        <v>29.44</v>
      </c>
      <c r="AD2400" s="58">
        <v>29.44</v>
      </c>
      <c r="AE2400" s="58">
        <v>29.44</v>
      </c>
      <c r="AF2400" s="58" t="s">
        <v>3304</v>
      </c>
    </row>
    <row r="2401" spans="1:32">
      <c r="A2401" s="58" t="s">
        <v>3003</v>
      </c>
      <c r="B2401" s="58" t="s">
        <v>1913</v>
      </c>
      <c r="C2401" s="58" t="s">
        <v>1914</v>
      </c>
      <c r="D2401" s="58" t="s">
        <v>1908</v>
      </c>
      <c r="E2401" s="64">
        <v>41640</v>
      </c>
      <c r="F2401" s="64">
        <v>42004</v>
      </c>
      <c r="G2401" s="58" t="s">
        <v>1903</v>
      </c>
      <c r="H2401" s="58">
        <v>29.44</v>
      </c>
      <c r="I2401" s="58">
        <v>29.44</v>
      </c>
      <c r="J2401" s="58">
        <v>29.44</v>
      </c>
      <c r="K2401" s="58">
        <v>29.44</v>
      </c>
      <c r="L2401" s="58">
        <v>29.44</v>
      </c>
      <c r="M2401" s="58">
        <v>27.8</v>
      </c>
      <c r="N2401" s="58">
        <v>25.6</v>
      </c>
      <c r="O2401" s="58">
        <v>23.89</v>
      </c>
      <c r="P2401" s="58">
        <v>23.89</v>
      </c>
      <c r="Q2401" s="58">
        <v>23.89</v>
      </c>
      <c r="R2401" s="58">
        <v>23.89</v>
      </c>
      <c r="S2401" s="58">
        <v>23.89</v>
      </c>
      <c r="T2401" s="58">
        <v>23.89</v>
      </c>
      <c r="U2401" s="58">
        <v>23.89</v>
      </c>
      <c r="V2401" s="58">
        <v>23.89</v>
      </c>
      <c r="W2401" s="58">
        <v>23.89</v>
      </c>
      <c r="X2401" s="58">
        <v>23.89</v>
      </c>
      <c r="Y2401" s="58">
        <v>23.89</v>
      </c>
      <c r="Z2401" s="58">
        <v>23.89</v>
      </c>
      <c r="AA2401" s="58">
        <v>23.89</v>
      </c>
      <c r="AB2401" s="58">
        <v>23.89</v>
      </c>
      <c r="AC2401" s="58">
        <v>23.89</v>
      </c>
      <c r="AD2401" s="58">
        <v>29.44</v>
      </c>
      <c r="AE2401" s="58">
        <v>29.44</v>
      </c>
      <c r="AF2401" s="58" t="s">
        <v>3304</v>
      </c>
    </row>
    <row r="2402" spans="1:32">
      <c r="A2402" s="58" t="s">
        <v>3003</v>
      </c>
      <c r="B2402" s="58" t="s">
        <v>1913</v>
      </c>
      <c r="C2402" s="58" t="s">
        <v>1914</v>
      </c>
      <c r="D2402" s="58" t="s">
        <v>1966</v>
      </c>
      <c r="E2402" s="64">
        <v>41640</v>
      </c>
      <c r="F2402" s="64">
        <v>42004</v>
      </c>
      <c r="G2402" s="58" t="s">
        <v>1903</v>
      </c>
      <c r="H2402" s="58">
        <v>29.44</v>
      </c>
      <c r="I2402" s="58">
        <v>29.44</v>
      </c>
      <c r="J2402" s="58">
        <v>29.44</v>
      </c>
      <c r="K2402" s="58">
        <v>29.44</v>
      </c>
      <c r="L2402" s="58">
        <v>29.44</v>
      </c>
      <c r="M2402" s="58">
        <v>27.8</v>
      </c>
      <c r="N2402" s="58">
        <v>25.6</v>
      </c>
      <c r="O2402" s="58">
        <v>23.89</v>
      </c>
      <c r="P2402" s="58">
        <v>23.89</v>
      </c>
      <c r="Q2402" s="58">
        <v>23.89</v>
      </c>
      <c r="R2402" s="58">
        <v>23.89</v>
      </c>
      <c r="S2402" s="58">
        <v>23.89</v>
      </c>
      <c r="T2402" s="58">
        <v>23.89</v>
      </c>
      <c r="U2402" s="58">
        <v>23.89</v>
      </c>
      <c r="V2402" s="58">
        <v>23.89</v>
      </c>
      <c r="W2402" s="58">
        <v>23.89</v>
      </c>
      <c r="X2402" s="58">
        <v>23.89</v>
      </c>
      <c r="Y2402" s="58">
        <v>23.89</v>
      </c>
      <c r="Z2402" s="58">
        <v>23.89</v>
      </c>
      <c r="AA2402" s="58">
        <v>23.89</v>
      </c>
      <c r="AB2402" s="58">
        <v>23.89</v>
      </c>
      <c r="AC2402" s="58">
        <v>29.44</v>
      </c>
      <c r="AD2402" s="58">
        <v>29.44</v>
      </c>
      <c r="AE2402" s="58">
        <v>29.44</v>
      </c>
      <c r="AF2402" s="58" t="s">
        <v>3304</v>
      </c>
    </row>
    <row r="2403" spans="1:32">
      <c r="A2403" s="58" t="s">
        <v>3004</v>
      </c>
      <c r="B2403" s="58" t="s">
        <v>1913</v>
      </c>
      <c r="C2403" s="58" t="s">
        <v>1914</v>
      </c>
      <c r="D2403" s="58" t="s">
        <v>1906</v>
      </c>
      <c r="E2403" s="64">
        <v>41640</v>
      </c>
      <c r="F2403" s="64">
        <v>42004</v>
      </c>
      <c r="G2403" s="58" t="s">
        <v>1903</v>
      </c>
      <c r="H2403" s="58">
        <v>29.44</v>
      </c>
      <c r="I2403" s="58">
        <v>29.44</v>
      </c>
      <c r="J2403" s="58">
        <v>29.44</v>
      </c>
      <c r="K2403" s="58">
        <v>29.44</v>
      </c>
      <c r="L2403" s="58">
        <v>29.44</v>
      </c>
      <c r="M2403" s="58">
        <v>29.44</v>
      </c>
      <c r="N2403" s="58">
        <v>29.44</v>
      </c>
      <c r="O2403" s="58">
        <v>27.8</v>
      </c>
      <c r="P2403" s="58">
        <v>25.6</v>
      </c>
      <c r="Q2403" s="58">
        <v>23.89</v>
      </c>
      <c r="R2403" s="58">
        <v>23.89</v>
      </c>
      <c r="S2403" s="58">
        <v>23.89</v>
      </c>
      <c r="T2403" s="58">
        <v>23.89</v>
      </c>
      <c r="U2403" s="58">
        <v>23.89</v>
      </c>
      <c r="V2403" s="58">
        <v>23.89</v>
      </c>
      <c r="W2403" s="58">
        <v>23.89</v>
      </c>
      <c r="X2403" s="58">
        <v>23.89</v>
      </c>
      <c r="Y2403" s="58">
        <v>23.89</v>
      </c>
      <c r="Z2403" s="58">
        <v>23.89</v>
      </c>
      <c r="AA2403" s="58">
        <v>29.44</v>
      </c>
      <c r="AB2403" s="58">
        <v>29.44</v>
      </c>
      <c r="AC2403" s="58">
        <v>29.44</v>
      </c>
      <c r="AD2403" s="58">
        <v>29.44</v>
      </c>
      <c r="AE2403" s="58">
        <v>29.44</v>
      </c>
      <c r="AF2403" s="58" t="s">
        <v>3304</v>
      </c>
    </row>
    <row r="2404" spans="1:32">
      <c r="A2404" s="58" t="s">
        <v>3004</v>
      </c>
      <c r="B2404" s="58" t="s">
        <v>1913</v>
      </c>
      <c r="C2404" s="58" t="s">
        <v>1914</v>
      </c>
      <c r="D2404" s="58" t="s">
        <v>1904</v>
      </c>
      <c r="E2404" s="64">
        <v>41640</v>
      </c>
      <c r="F2404" s="64">
        <v>42004</v>
      </c>
      <c r="G2404" s="58" t="s">
        <v>1898</v>
      </c>
      <c r="H2404" s="58">
        <v>29.44</v>
      </c>
      <c r="I2404" s="58"/>
      <c r="J2404" s="58"/>
      <c r="K2404" s="58"/>
      <c r="L2404" s="58"/>
      <c r="M2404" s="58"/>
      <c r="N2404" s="58"/>
      <c r="O2404" s="58"/>
      <c r="P2404" s="58"/>
      <c r="Q2404" s="58"/>
      <c r="R2404" s="58"/>
      <c r="S2404" s="58"/>
      <c r="T2404" s="58"/>
      <c r="U2404" s="58"/>
      <c r="V2404" s="58"/>
      <c r="W2404" s="58"/>
      <c r="X2404" s="58"/>
      <c r="Y2404" s="58"/>
      <c r="Z2404" s="58"/>
      <c r="AA2404" s="58"/>
      <c r="AB2404" s="58"/>
      <c r="AC2404" s="58"/>
      <c r="AD2404" s="58"/>
      <c r="AE2404" s="58"/>
      <c r="AF2404" s="58" t="s">
        <v>3304</v>
      </c>
    </row>
    <row r="2405" spans="1:32">
      <c r="A2405" s="58" t="s">
        <v>3004</v>
      </c>
      <c r="B2405" s="58" t="s">
        <v>1913</v>
      </c>
      <c r="C2405" s="58" t="s">
        <v>1914</v>
      </c>
      <c r="D2405" s="58" t="s">
        <v>1905</v>
      </c>
      <c r="E2405" s="64">
        <v>41640</v>
      </c>
      <c r="F2405" s="64">
        <v>42004</v>
      </c>
      <c r="G2405" s="58" t="s">
        <v>1903</v>
      </c>
      <c r="H2405" s="58">
        <v>29.44</v>
      </c>
      <c r="I2405" s="58">
        <v>29.44</v>
      </c>
      <c r="J2405" s="58">
        <v>29.44</v>
      </c>
      <c r="K2405" s="58">
        <v>29.44</v>
      </c>
      <c r="L2405" s="58">
        <v>29.44</v>
      </c>
      <c r="M2405" s="58">
        <v>29.44</v>
      </c>
      <c r="N2405" s="58">
        <v>26.67</v>
      </c>
      <c r="O2405" s="58">
        <v>23.89</v>
      </c>
      <c r="P2405" s="58">
        <v>23.89</v>
      </c>
      <c r="Q2405" s="58">
        <v>23.89</v>
      </c>
      <c r="R2405" s="58">
        <v>23.89</v>
      </c>
      <c r="S2405" s="58">
        <v>23.89</v>
      </c>
      <c r="T2405" s="58">
        <v>23.89</v>
      </c>
      <c r="U2405" s="58">
        <v>23.89</v>
      </c>
      <c r="V2405" s="58">
        <v>23.89</v>
      </c>
      <c r="W2405" s="58">
        <v>23.89</v>
      </c>
      <c r="X2405" s="58">
        <v>23.89</v>
      </c>
      <c r="Y2405" s="58">
        <v>23.89</v>
      </c>
      <c r="Z2405" s="58">
        <v>23.89</v>
      </c>
      <c r="AA2405" s="58">
        <v>23.89</v>
      </c>
      <c r="AB2405" s="58">
        <v>23.89</v>
      </c>
      <c r="AC2405" s="58">
        <v>29.44</v>
      </c>
      <c r="AD2405" s="58">
        <v>29.44</v>
      </c>
      <c r="AE2405" s="58">
        <v>29.44</v>
      </c>
      <c r="AF2405" s="58" t="s">
        <v>3304</v>
      </c>
    </row>
    <row r="2406" spans="1:32">
      <c r="A2406" s="58" t="s">
        <v>3004</v>
      </c>
      <c r="B2406" s="58" t="s">
        <v>1913</v>
      </c>
      <c r="C2406" s="58" t="s">
        <v>1914</v>
      </c>
      <c r="D2406" s="58" t="s">
        <v>1908</v>
      </c>
      <c r="E2406" s="64">
        <v>41640</v>
      </c>
      <c r="F2406" s="64">
        <v>42004</v>
      </c>
      <c r="G2406" s="58" t="s">
        <v>1903</v>
      </c>
      <c r="H2406" s="58">
        <v>29.44</v>
      </c>
      <c r="I2406" s="58">
        <v>29.44</v>
      </c>
      <c r="J2406" s="58">
        <v>29.44</v>
      </c>
      <c r="K2406" s="58">
        <v>29.44</v>
      </c>
      <c r="L2406" s="58">
        <v>29.44</v>
      </c>
      <c r="M2406" s="58">
        <v>27.8</v>
      </c>
      <c r="N2406" s="58">
        <v>25.6</v>
      </c>
      <c r="O2406" s="58">
        <v>23.89</v>
      </c>
      <c r="P2406" s="58">
        <v>23.89</v>
      </c>
      <c r="Q2406" s="58">
        <v>23.89</v>
      </c>
      <c r="R2406" s="58">
        <v>23.89</v>
      </c>
      <c r="S2406" s="58">
        <v>23.89</v>
      </c>
      <c r="T2406" s="58">
        <v>23.89</v>
      </c>
      <c r="U2406" s="58">
        <v>23.89</v>
      </c>
      <c r="V2406" s="58">
        <v>23.89</v>
      </c>
      <c r="W2406" s="58">
        <v>23.89</v>
      </c>
      <c r="X2406" s="58">
        <v>23.89</v>
      </c>
      <c r="Y2406" s="58">
        <v>23.89</v>
      </c>
      <c r="Z2406" s="58">
        <v>23.89</v>
      </c>
      <c r="AA2406" s="58">
        <v>23.89</v>
      </c>
      <c r="AB2406" s="58">
        <v>23.89</v>
      </c>
      <c r="AC2406" s="58">
        <v>23.89</v>
      </c>
      <c r="AD2406" s="58">
        <v>29.44</v>
      </c>
      <c r="AE2406" s="58">
        <v>29.44</v>
      </c>
      <c r="AF2406" s="58" t="s">
        <v>3304</v>
      </c>
    </row>
    <row r="2407" spans="1:32">
      <c r="A2407" s="58" t="s">
        <v>3004</v>
      </c>
      <c r="B2407" s="58" t="s">
        <v>1913</v>
      </c>
      <c r="C2407" s="58" t="s">
        <v>1914</v>
      </c>
      <c r="D2407" s="58" t="s">
        <v>1966</v>
      </c>
      <c r="E2407" s="64">
        <v>41640</v>
      </c>
      <c r="F2407" s="64">
        <v>42004</v>
      </c>
      <c r="G2407" s="58" t="s">
        <v>1903</v>
      </c>
      <c r="H2407" s="58">
        <v>29.44</v>
      </c>
      <c r="I2407" s="58">
        <v>29.44</v>
      </c>
      <c r="J2407" s="58">
        <v>29.44</v>
      </c>
      <c r="K2407" s="58">
        <v>29.44</v>
      </c>
      <c r="L2407" s="58">
        <v>29.44</v>
      </c>
      <c r="M2407" s="58">
        <v>27.8</v>
      </c>
      <c r="N2407" s="58">
        <v>25.6</v>
      </c>
      <c r="O2407" s="58">
        <v>23.89</v>
      </c>
      <c r="P2407" s="58">
        <v>23.89</v>
      </c>
      <c r="Q2407" s="58">
        <v>23.89</v>
      </c>
      <c r="R2407" s="58">
        <v>23.89</v>
      </c>
      <c r="S2407" s="58">
        <v>23.89</v>
      </c>
      <c r="T2407" s="58">
        <v>23.89</v>
      </c>
      <c r="U2407" s="58">
        <v>23.89</v>
      </c>
      <c r="V2407" s="58">
        <v>23.89</v>
      </c>
      <c r="W2407" s="58">
        <v>23.89</v>
      </c>
      <c r="X2407" s="58">
        <v>23.89</v>
      </c>
      <c r="Y2407" s="58">
        <v>23.89</v>
      </c>
      <c r="Z2407" s="58">
        <v>23.89</v>
      </c>
      <c r="AA2407" s="58">
        <v>23.89</v>
      </c>
      <c r="AB2407" s="58">
        <v>23.89</v>
      </c>
      <c r="AC2407" s="58">
        <v>29.44</v>
      </c>
      <c r="AD2407" s="58">
        <v>29.44</v>
      </c>
      <c r="AE2407" s="58">
        <v>29.44</v>
      </c>
      <c r="AF2407" s="58" t="s">
        <v>3304</v>
      </c>
    </row>
    <row r="2408" spans="1:32">
      <c r="A2408" s="58" t="s">
        <v>3005</v>
      </c>
      <c r="B2408" s="58" t="s">
        <v>1916</v>
      </c>
      <c r="C2408" s="58" t="s">
        <v>1900</v>
      </c>
      <c r="D2408" s="58" t="s">
        <v>1911</v>
      </c>
      <c r="E2408" s="64">
        <v>41640</v>
      </c>
      <c r="F2408" s="64">
        <v>42004</v>
      </c>
      <c r="G2408" s="58" t="s">
        <v>1898</v>
      </c>
      <c r="H2408" s="58">
        <v>0.5</v>
      </c>
      <c r="I2408" s="58"/>
      <c r="J2408" s="58"/>
      <c r="K2408" s="58"/>
      <c r="L2408" s="58"/>
      <c r="M2408" s="58"/>
      <c r="N2408" s="58"/>
      <c r="O2408" s="58"/>
      <c r="P2408" s="58"/>
      <c r="Q2408" s="58"/>
      <c r="R2408" s="58"/>
      <c r="S2408" s="58"/>
      <c r="T2408" s="58"/>
      <c r="U2408" s="58"/>
      <c r="V2408" s="58"/>
      <c r="W2408" s="58"/>
      <c r="X2408" s="58"/>
      <c r="Y2408" s="58"/>
      <c r="Z2408" s="58"/>
      <c r="AA2408" s="58"/>
      <c r="AB2408" s="58"/>
      <c r="AC2408" s="58"/>
      <c r="AD2408" s="58"/>
      <c r="AE2408" s="58"/>
      <c r="AF2408" s="58" t="s">
        <v>3304</v>
      </c>
    </row>
    <row r="2409" spans="1:32">
      <c r="A2409" s="58" t="s">
        <v>3005</v>
      </c>
      <c r="B2409" s="58" t="s">
        <v>1916</v>
      </c>
      <c r="C2409" s="58" t="s">
        <v>1900</v>
      </c>
      <c r="D2409" s="58" t="s">
        <v>1904</v>
      </c>
      <c r="E2409" s="64">
        <v>41640</v>
      </c>
      <c r="F2409" s="64">
        <v>42004</v>
      </c>
      <c r="G2409" s="58" t="s">
        <v>1898</v>
      </c>
      <c r="H2409" s="58">
        <v>1</v>
      </c>
      <c r="I2409" s="58"/>
      <c r="J2409" s="58"/>
      <c r="K2409" s="58"/>
      <c r="L2409" s="58"/>
      <c r="M2409" s="58"/>
      <c r="N2409" s="58"/>
      <c r="O2409" s="58"/>
      <c r="P2409" s="58"/>
      <c r="Q2409" s="58"/>
      <c r="R2409" s="58"/>
      <c r="S2409" s="58"/>
      <c r="T2409" s="58"/>
      <c r="U2409" s="58"/>
      <c r="V2409" s="58"/>
      <c r="W2409" s="58"/>
      <c r="X2409" s="58"/>
      <c r="Y2409" s="58"/>
      <c r="Z2409" s="58"/>
      <c r="AA2409" s="58"/>
      <c r="AB2409" s="58"/>
      <c r="AC2409" s="58"/>
      <c r="AD2409" s="58"/>
      <c r="AE2409" s="58"/>
      <c r="AF2409" s="58" t="s">
        <v>3304</v>
      </c>
    </row>
    <row r="2410" spans="1:32">
      <c r="A2410" s="58" t="s">
        <v>3005</v>
      </c>
      <c r="B2410" s="58" t="s">
        <v>1916</v>
      </c>
      <c r="C2410" s="58" t="s">
        <v>1900</v>
      </c>
      <c r="D2410" s="58" t="s">
        <v>1918</v>
      </c>
      <c r="E2410" s="64">
        <v>41913</v>
      </c>
      <c r="F2410" s="64">
        <v>42004</v>
      </c>
      <c r="G2410" s="58" t="s">
        <v>1898</v>
      </c>
      <c r="H2410" s="58">
        <v>1</v>
      </c>
      <c r="I2410" s="58"/>
      <c r="J2410" s="58"/>
      <c r="K2410" s="58"/>
      <c r="L2410" s="58"/>
      <c r="M2410" s="58"/>
      <c r="N2410" s="58"/>
      <c r="O2410" s="58"/>
      <c r="P2410" s="58"/>
      <c r="Q2410" s="58"/>
      <c r="R2410" s="58"/>
      <c r="S2410" s="58"/>
      <c r="T2410" s="58"/>
      <c r="U2410" s="58"/>
      <c r="V2410" s="58"/>
      <c r="W2410" s="58"/>
      <c r="X2410" s="58"/>
      <c r="Y2410" s="58"/>
      <c r="Z2410" s="58"/>
      <c r="AA2410" s="58"/>
      <c r="AB2410" s="58"/>
      <c r="AC2410" s="58"/>
      <c r="AD2410" s="58"/>
      <c r="AE2410" s="58"/>
      <c r="AF2410" s="58" t="s">
        <v>3304</v>
      </c>
    </row>
    <row r="2411" spans="1:32">
      <c r="A2411" s="58" t="s">
        <v>3005</v>
      </c>
      <c r="B2411" s="58" t="s">
        <v>1916</v>
      </c>
      <c r="C2411" s="58" t="s">
        <v>1900</v>
      </c>
      <c r="D2411" s="58" t="s">
        <v>1918</v>
      </c>
      <c r="E2411" s="64">
        <v>41640</v>
      </c>
      <c r="F2411" s="64">
        <v>41759</v>
      </c>
      <c r="G2411" s="58" t="s">
        <v>1898</v>
      </c>
      <c r="H2411" s="58">
        <v>1</v>
      </c>
      <c r="I2411" s="58"/>
      <c r="J2411" s="58"/>
      <c r="K2411" s="58"/>
      <c r="L2411" s="58"/>
      <c r="M2411" s="58"/>
      <c r="N2411" s="58"/>
      <c r="O2411" s="58"/>
      <c r="P2411" s="58"/>
      <c r="Q2411" s="58"/>
      <c r="R2411" s="58"/>
      <c r="S2411" s="58"/>
      <c r="T2411" s="58"/>
      <c r="U2411" s="58"/>
      <c r="V2411" s="58"/>
      <c r="W2411" s="58"/>
      <c r="X2411" s="58"/>
      <c r="Y2411" s="58"/>
      <c r="Z2411" s="58"/>
      <c r="AA2411" s="58"/>
      <c r="AB2411" s="58"/>
      <c r="AC2411" s="58"/>
      <c r="AD2411" s="58"/>
      <c r="AE2411" s="58"/>
      <c r="AF2411" s="58" t="s">
        <v>3304</v>
      </c>
    </row>
    <row r="2412" spans="1:32">
      <c r="A2412" s="58" t="s">
        <v>3006</v>
      </c>
      <c r="B2412" s="58" t="s">
        <v>1896</v>
      </c>
      <c r="D2412" s="58" t="s">
        <v>1897</v>
      </c>
      <c r="E2412" s="64">
        <v>41640</v>
      </c>
      <c r="F2412" s="64">
        <v>42004</v>
      </c>
      <c r="G2412" s="58" t="s">
        <v>1898</v>
      </c>
      <c r="H2412" s="58">
        <v>1</v>
      </c>
      <c r="I2412" s="58"/>
      <c r="J2412" s="58"/>
      <c r="K2412" s="58"/>
      <c r="L2412" s="58"/>
      <c r="M2412" s="58"/>
      <c r="N2412" s="58"/>
      <c r="O2412" s="58"/>
      <c r="P2412" s="58"/>
      <c r="Q2412" s="58"/>
      <c r="R2412" s="58"/>
      <c r="S2412" s="58"/>
      <c r="T2412" s="58"/>
      <c r="U2412" s="58"/>
      <c r="V2412" s="58"/>
      <c r="W2412" s="58"/>
      <c r="X2412" s="58"/>
      <c r="Y2412" s="58"/>
      <c r="Z2412" s="58"/>
      <c r="AA2412" s="58"/>
      <c r="AB2412" s="58"/>
      <c r="AC2412" s="58"/>
      <c r="AD2412" s="58"/>
      <c r="AE2412" s="58"/>
      <c r="AF2412" s="58" t="s">
        <v>3304</v>
      </c>
    </row>
    <row r="2413" spans="1:32">
      <c r="A2413" s="58" t="s">
        <v>3007</v>
      </c>
      <c r="B2413" s="58" t="s">
        <v>1896</v>
      </c>
      <c r="C2413" s="58" t="s">
        <v>1914</v>
      </c>
      <c r="D2413" s="58" t="s">
        <v>1897</v>
      </c>
      <c r="E2413" s="64">
        <v>41640</v>
      </c>
      <c r="F2413" s="64">
        <v>42004</v>
      </c>
      <c r="G2413" s="58" t="s">
        <v>1898</v>
      </c>
      <c r="H2413" s="58">
        <v>6.7</v>
      </c>
      <c r="I2413" s="58"/>
      <c r="J2413" s="58"/>
      <c r="K2413" s="58"/>
      <c r="L2413" s="58"/>
      <c r="M2413" s="58"/>
      <c r="N2413" s="58"/>
      <c r="O2413" s="58"/>
      <c r="P2413" s="58"/>
      <c r="Q2413" s="58"/>
      <c r="R2413" s="58"/>
      <c r="S2413" s="58"/>
      <c r="T2413" s="58"/>
      <c r="U2413" s="58"/>
      <c r="V2413" s="58"/>
      <c r="W2413" s="58"/>
      <c r="X2413" s="58"/>
      <c r="Y2413" s="58"/>
      <c r="Z2413" s="58"/>
      <c r="AA2413" s="58"/>
      <c r="AB2413" s="58"/>
      <c r="AC2413" s="58"/>
      <c r="AD2413" s="58"/>
      <c r="AE2413" s="58"/>
      <c r="AF2413" s="58" t="s">
        <v>3304</v>
      </c>
    </row>
    <row r="2414" spans="1:32">
      <c r="A2414" s="58" t="s">
        <v>3008</v>
      </c>
      <c r="B2414" s="58" t="s">
        <v>1896</v>
      </c>
      <c r="D2414" s="58" t="s">
        <v>1897</v>
      </c>
      <c r="E2414" s="64">
        <v>41640</v>
      </c>
      <c r="F2414" s="64">
        <v>42004</v>
      </c>
      <c r="G2414" s="58" t="s">
        <v>1898</v>
      </c>
      <c r="H2414" s="58">
        <v>4</v>
      </c>
      <c r="I2414" s="58"/>
      <c r="J2414" s="58"/>
      <c r="K2414" s="58"/>
      <c r="L2414" s="58"/>
      <c r="M2414" s="58"/>
      <c r="N2414" s="58"/>
      <c r="O2414" s="58"/>
      <c r="P2414" s="58"/>
      <c r="Q2414" s="58"/>
      <c r="R2414" s="58"/>
      <c r="S2414" s="58"/>
      <c r="T2414" s="58"/>
      <c r="U2414" s="58"/>
      <c r="V2414" s="58"/>
      <c r="W2414" s="58"/>
      <c r="X2414" s="58"/>
      <c r="Y2414" s="58"/>
      <c r="Z2414" s="58"/>
      <c r="AA2414" s="58"/>
      <c r="AB2414" s="58"/>
      <c r="AC2414" s="58"/>
      <c r="AD2414" s="58"/>
      <c r="AE2414" s="58"/>
      <c r="AF2414" s="58" t="s">
        <v>3304</v>
      </c>
    </row>
    <row r="2415" spans="1:32">
      <c r="A2415" s="58" t="s">
        <v>3009</v>
      </c>
      <c r="B2415" s="58" t="s">
        <v>1896</v>
      </c>
      <c r="D2415" s="58" t="s">
        <v>1897</v>
      </c>
      <c r="E2415" s="64">
        <v>41640</v>
      </c>
      <c r="F2415" s="64">
        <v>42004</v>
      </c>
      <c r="G2415" s="58" t="s">
        <v>1903</v>
      </c>
      <c r="H2415" s="58">
        <v>0.5</v>
      </c>
      <c r="I2415" s="58">
        <v>0.5</v>
      </c>
      <c r="J2415" s="58">
        <v>0.5</v>
      </c>
      <c r="K2415" s="58">
        <v>0.5</v>
      </c>
      <c r="L2415" s="58">
        <v>0.5</v>
      </c>
      <c r="M2415" s="58">
        <v>0.5</v>
      </c>
      <c r="N2415" s="58">
        <v>0.5</v>
      </c>
      <c r="O2415" s="58">
        <v>0.5</v>
      </c>
      <c r="P2415" s="58">
        <v>0.5</v>
      </c>
      <c r="Q2415" s="58">
        <v>1</v>
      </c>
      <c r="R2415" s="58">
        <v>1</v>
      </c>
      <c r="S2415" s="58">
        <v>1</v>
      </c>
      <c r="T2415" s="58">
        <v>1</v>
      </c>
      <c r="U2415" s="58">
        <v>1</v>
      </c>
      <c r="V2415" s="58">
        <v>1</v>
      </c>
      <c r="W2415" s="58">
        <v>1</v>
      </c>
      <c r="X2415" s="58">
        <v>1</v>
      </c>
      <c r="Y2415" s="58">
        <v>1</v>
      </c>
      <c r="Z2415" s="58">
        <v>1</v>
      </c>
      <c r="AA2415" s="58">
        <v>0.5</v>
      </c>
      <c r="AB2415" s="58">
        <v>0.5</v>
      </c>
      <c r="AC2415" s="58">
        <v>0.5</v>
      </c>
      <c r="AD2415" s="58">
        <v>0.5</v>
      </c>
      <c r="AE2415" s="58">
        <v>0.5</v>
      </c>
      <c r="AF2415" s="58" t="s">
        <v>3304</v>
      </c>
    </row>
    <row r="2416" spans="1:32">
      <c r="A2416" s="58" t="s">
        <v>3010</v>
      </c>
      <c r="B2416" s="58" t="s">
        <v>1896</v>
      </c>
      <c r="D2416" s="58" t="s">
        <v>1897</v>
      </c>
      <c r="E2416" s="64">
        <v>41640</v>
      </c>
      <c r="F2416" s="64">
        <v>42004</v>
      </c>
      <c r="G2416" s="58" t="s">
        <v>1898</v>
      </c>
      <c r="H2416" s="58">
        <v>1</v>
      </c>
      <c r="I2416" s="58"/>
      <c r="J2416" s="58"/>
      <c r="K2416" s="58"/>
      <c r="L2416" s="58"/>
      <c r="M2416" s="58"/>
      <c r="N2416" s="58"/>
      <c r="O2416" s="58"/>
      <c r="P2416" s="58"/>
      <c r="Q2416" s="58"/>
      <c r="R2416" s="58"/>
      <c r="S2416" s="58"/>
      <c r="T2416" s="58"/>
      <c r="U2416" s="58"/>
      <c r="V2416" s="58"/>
      <c r="W2416" s="58"/>
      <c r="X2416" s="58"/>
      <c r="Y2416" s="58"/>
      <c r="Z2416" s="58"/>
      <c r="AA2416" s="58"/>
      <c r="AB2416" s="58"/>
      <c r="AC2416" s="58"/>
      <c r="AD2416" s="58"/>
      <c r="AE2416" s="58"/>
      <c r="AF2416" s="58" t="s">
        <v>3304</v>
      </c>
    </row>
    <row r="2417" spans="1:32">
      <c r="A2417" s="58" t="s">
        <v>3011</v>
      </c>
      <c r="B2417" s="58" t="s">
        <v>0</v>
      </c>
      <c r="D2417" s="58" t="s">
        <v>1897</v>
      </c>
      <c r="E2417" s="64">
        <v>41640</v>
      </c>
      <c r="F2417" s="64">
        <v>42004</v>
      </c>
      <c r="G2417" s="68" t="s">
        <v>1903</v>
      </c>
      <c r="H2417" s="68">
        <v>0</v>
      </c>
      <c r="I2417" s="68">
        <v>0</v>
      </c>
      <c r="J2417" s="68">
        <v>0</v>
      </c>
      <c r="K2417" s="68">
        <v>0</v>
      </c>
      <c r="L2417" s="68">
        <v>0</v>
      </c>
      <c r="M2417" s="68">
        <v>0</v>
      </c>
      <c r="N2417" s="68">
        <v>1</v>
      </c>
      <c r="O2417" s="68">
        <v>1</v>
      </c>
      <c r="P2417" s="68">
        <v>1</v>
      </c>
      <c r="Q2417" s="68">
        <v>1</v>
      </c>
      <c r="R2417" s="68">
        <v>1</v>
      </c>
      <c r="S2417" s="68">
        <v>1</v>
      </c>
      <c r="T2417" s="68">
        <v>1</v>
      </c>
      <c r="U2417" s="68">
        <v>1</v>
      </c>
      <c r="V2417" s="68">
        <v>1</v>
      </c>
      <c r="W2417" s="68">
        <v>1</v>
      </c>
      <c r="X2417" s="68">
        <v>1</v>
      </c>
      <c r="Y2417" s="68">
        <v>1</v>
      </c>
      <c r="Z2417" s="68">
        <v>1</v>
      </c>
      <c r="AA2417" s="68">
        <v>1</v>
      </c>
      <c r="AB2417" s="68">
        <v>1</v>
      </c>
      <c r="AC2417" s="68">
        <v>1</v>
      </c>
      <c r="AD2417" s="68">
        <v>1</v>
      </c>
      <c r="AE2417" s="68">
        <v>1</v>
      </c>
      <c r="AF2417" s="58" t="s">
        <v>3304</v>
      </c>
    </row>
    <row r="2418" spans="1:32">
      <c r="A2418" s="58" t="s">
        <v>3012</v>
      </c>
      <c r="B2418" s="58" t="s">
        <v>0</v>
      </c>
      <c r="D2418" s="58" t="s">
        <v>1897</v>
      </c>
      <c r="E2418" s="64">
        <v>41640</v>
      </c>
      <c r="F2418" s="64">
        <v>42004</v>
      </c>
      <c r="G2418" s="68" t="s">
        <v>1903</v>
      </c>
      <c r="H2418" s="68">
        <v>0.7</v>
      </c>
      <c r="I2418" s="68">
        <v>0.7</v>
      </c>
      <c r="J2418" s="68">
        <v>0.7</v>
      </c>
      <c r="K2418" s="68">
        <v>0.7</v>
      </c>
      <c r="L2418" s="68">
        <v>0.7</v>
      </c>
      <c r="M2418" s="68">
        <v>0.7</v>
      </c>
      <c r="N2418" s="68">
        <v>1</v>
      </c>
      <c r="O2418" s="68">
        <v>1</v>
      </c>
      <c r="P2418" s="68">
        <v>1</v>
      </c>
      <c r="Q2418" s="68">
        <v>1</v>
      </c>
      <c r="R2418" s="68">
        <v>1</v>
      </c>
      <c r="S2418" s="68">
        <v>1</v>
      </c>
      <c r="T2418" s="68">
        <v>1</v>
      </c>
      <c r="U2418" s="68">
        <v>1</v>
      </c>
      <c r="V2418" s="68">
        <v>1</v>
      </c>
      <c r="W2418" s="68">
        <v>1</v>
      </c>
      <c r="X2418" s="68">
        <v>1</v>
      </c>
      <c r="Y2418" s="68">
        <v>1</v>
      </c>
      <c r="Z2418" s="68">
        <v>1</v>
      </c>
      <c r="AA2418" s="68">
        <v>1</v>
      </c>
      <c r="AB2418" s="68">
        <v>1</v>
      </c>
      <c r="AC2418" s="68">
        <v>1</v>
      </c>
      <c r="AD2418" s="68">
        <v>1</v>
      </c>
      <c r="AE2418" s="68">
        <v>1</v>
      </c>
      <c r="AF2418" s="58" t="s">
        <v>3304</v>
      </c>
    </row>
    <row r="2419" spans="1:32">
      <c r="A2419" s="58" t="s">
        <v>3013</v>
      </c>
      <c r="B2419" s="58" t="s">
        <v>1896</v>
      </c>
      <c r="D2419" s="58" t="s">
        <v>1897</v>
      </c>
      <c r="E2419" s="64">
        <v>41640</v>
      </c>
      <c r="F2419" s="64">
        <v>42004</v>
      </c>
      <c r="G2419" s="58" t="s">
        <v>1898</v>
      </c>
      <c r="H2419" s="58">
        <v>1</v>
      </c>
      <c r="I2419" s="58"/>
      <c r="J2419" s="58"/>
      <c r="K2419" s="58"/>
      <c r="L2419" s="58"/>
      <c r="M2419" s="58"/>
      <c r="N2419" s="58"/>
      <c r="O2419" s="58"/>
      <c r="P2419" s="58"/>
      <c r="Q2419" s="58"/>
      <c r="R2419" s="58"/>
      <c r="S2419" s="58"/>
      <c r="T2419" s="58"/>
      <c r="U2419" s="58"/>
      <c r="V2419" s="58"/>
      <c r="W2419" s="58"/>
      <c r="X2419" s="58"/>
      <c r="Y2419" s="58"/>
      <c r="Z2419" s="58"/>
      <c r="AA2419" s="58"/>
      <c r="AB2419" s="58"/>
      <c r="AC2419" s="58"/>
      <c r="AD2419" s="58"/>
      <c r="AE2419" s="58"/>
      <c r="AF2419" s="58" t="s">
        <v>3304</v>
      </c>
    </row>
    <row r="2420" spans="1:32">
      <c r="A2420" s="58" t="s">
        <v>3014</v>
      </c>
      <c r="B2420" s="58" t="s">
        <v>1896</v>
      </c>
      <c r="D2420" s="58" t="s">
        <v>1897</v>
      </c>
      <c r="E2420" s="64">
        <v>41640</v>
      </c>
      <c r="F2420" s="64">
        <v>42004</v>
      </c>
      <c r="G2420" s="58" t="s">
        <v>1898</v>
      </c>
      <c r="H2420" s="58">
        <v>1</v>
      </c>
      <c r="I2420" s="58"/>
      <c r="J2420" s="58"/>
      <c r="K2420" s="58"/>
      <c r="L2420" s="58"/>
      <c r="M2420" s="58"/>
      <c r="N2420" s="58"/>
      <c r="O2420" s="58"/>
      <c r="P2420" s="58"/>
      <c r="Q2420" s="58"/>
      <c r="R2420" s="58"/>
      <c r="S2420" s="58"/>
      <c r="T2420" s="58"/>
      <c r="U2420" s="58"/>
      <c r="V2420" s="58"/>
      <c r="W2420" s="58"/>
      <c r="X2420" s="58"/>
      <c r="Y2420" s="58"/>
      <c r="Z2420" s="58"/>
      <c r="AA2420" s="58"/>
      <c r="AB2420" s="58"/>
      <c r="AC2420" s="58"/>
      <c r="AD2420" s="58"/>
      <c r="AE2420" s="58"/>
      <c r="AF2420" s="58" t="s">
        <v>3304</v>
      </c>
    </row>
    <row r="2421" spans="1:32">
      <c r="A2421" s="58" t="s">
        <v>3015</v>
      </c>
      <c r="B2421" s="58" t="s">
        <v>1896</v>
      </c>
      <c r="D2421" s="58" t="s">
        <v>1897</v>
      </c>
      <c r="E2421" s="64">
        <v>41640</v>
      </c>
      <c r="F2421" s="64">
        <v>42004</v>
      </c>
      <c r="G2421" s="58" t="s">
        <v>1898</v>
      </c>
      <c r="H2421" s="58">
        <v>1</v>
      </c>
      <c r="I2421" s="58"/>
      <c r="J2421" s="58"/>
      <c r="K2421" s="58"/>
      <c r="L2421" s="58"/>
      <c r="M2421" s="58"/>
      <c r="N2421" s="58"/>
      <c r="O2421" s="58"/>
      <c r="P2421" s="58"/>
      <c r="Q2421" s="58"/>
      <c r="R2421" s="58"/>
      <c r="S2421" s="58"/>
      <c r="T2421" s="58"/>
      <c r="U2421" s="58"/>
      <c r="V2421" s="58"/>
      <c r="W2421" s="58"/>
      <c r="X2421" s="58"/>
      <c r="Y2421" s="58"/>
      <c r="Z2421" s="58"/>
      <c r="AA2421" s="58"/>
      <c r="AB2421" s="58"/>
      <c r="AC2421" s="58"/>
      <c r="AD2421" s="58"/>
      <c r="AE2421" s="58"/>
      <c r="AF2421" s="58" t="s">
        <v>3304</v>
      </c>
    </row>
    <row r="2422" spans="1:32">
      <c r="A2422" s="58" t="s">
        <v>3016</v>
      </c>
      <c r="B2422" s="58" t="s">
        <v>1896</v>
      </c>
      <c r="C2422" s="58" t="s">
        <v>1914</v>
      </c>
      <c r="D2422" s="58" t="s">
        <v>1897</v>
      </c>
      <c r="E2422" s="64">
        <v>41640</v>
      </c>
      <c r="F2422" s="64">
        <v>42004</v>
      </c>
      <c r="G2422" s="58" t="s">
        <v>1898</v>
      </c>
      <c r="H2422" s="58">
        <v>100</v>
      </c>
      <c r="I2422" s="58"/>
      <c r="J2422" s="58"/>
      <c r="K2422" s="58"/>
      <c r="L2422" s="58"/>
      <c r="M2422" s="58"/>
      <c r="N2422" s="58"/>
      <c r="O2422" s="58"/>
      <c r="P2422" s="58"/>
      <c r="Q2422" s="58"/>
      <c r="R2422" s="58"/>
      <c r="S2422" s="58"/>
      <c r="T2422" s="58"/>
      <c r="U2422" s="58"/>
      <c r="V2422" s="58"/>
      <c r="W2422" s="58"/>
      <c r="X2422" s="58"/>
      <c r="Y2422" s="58"/>
      <c r="Z2422" s="58"/>
      <c r="AA2422" s="58"/>
      <c r="AB2422" s="58"/>
      <c r="AC2422" s="58"/>
      <c r="AD2422" s="58"/>
      <c r="AE2422" s="58"/>
      <c r="AF2422" s="58" t="s">
        <v>3304</v>
      </c>
    </row>
    <row r="2423" spans="1:32">
      <c r="A2423" s="58" t="s">
        <v>3017</v>
      </c>
      <c r="B2423" s="58" t="s">
        <v>1896</v>
      </c>
      <c r="C2423" s="58" t="s">
        <v>1914</v>
      </c>
      <c r="D2423" s="58" t="s">
        <v>1897</v>
      </c>
      <c r="E2423" s="64">
        <v>41640</v>
      </c>
      <c r="F2423" s="64">
        <v>42004</v>
      </c>
      <c r="G2423" s="58" t="s">
        <v>1898</v>
      </c>
      <c r="H2423" s="58">
        <v>16</v>
      </c>
      <c r="I2423" s="58"/>
      <c r="J2423" s="58"/>
      <c r="K2423" s="58"/>
      <c r="L2423" s="58"/>
      <c r="M2423" s="58"/>
      <c r="N2423" s="58"/>
      <c r="O2423" s="58"/>
      <c r="P2423" s="58"/>
      <c r="Q2423" s="58"/>
      <c r="R2423" s="58"/>
      <c r="S2423" s="58"/>
      <c r="T2423" s="58"/>
      <c r="U2423" s="58"/>
      <c r="V2423" s="58"/>
      <c r="W2423" s="58"/>
      <c r="X2423" s="58"/>
      <c r="Y2423" s="58"/>
      <c r="Z2423" s="58"/>
      <c r="AA2423" s="58"/>
      <c r="AB2423" s="58"/>
      <c r="AC2423" s="58"/>
      <c r="AD2423" s="58"/>
      <c r="AE2423" s="58"/>
      <c r="AF2423" s="58" t="s">
        <v>3304</v>
      </c>
    </row>
    <row r="2424" spans="1:32">
      <c r="A2424" s="58" t="s">
        <v>3018</v>
      </c>
      <c r="B2424" s="58" t="s">
        <v>1896</v>
      </c>
      <c r="C2424" s="58" t="s">
        <v>1900</v>
      </c>
      <c r="D2424" s="58" t="s">
        <v>1897</v>
      </c>
      <c r="E2424" s="64">
        <v>41640</v>
      </c>
      <c r="F2424" s="64">
        <v>42004</v>
      </c>
      <c r="G2424" s="58" t="s">
        <v>1898</v>
      </c>
      <c r="H2424" s="58">
        <v>60</v>
      </c>
      <c r="I2424" s="58"/>
      <c r="J2424" s="58"/>
      <c r="K2424" s="58"/>
      <c r="L2424" s="58"/>
      <c r="M2424" s="58"/>
      <c r="N2424" s="58"/>
      <c r="O2424" s="58"/>
      <c r="P2424" s="58"/>
      <c r="Q2424" s="58"/>
      <c r="R2424" s="58"/>
      <c r="S2424" s="58"/>
      <c r="T2424" s="58"/>
      <c r="U2424" s="58"/>
      <c r="V2424" s="58"/>
      <c r="W2424" s="58"/>
      <c r="X2424" s="58"/>
      <c r="Y2424" s="58"/>
      <c r="Z2424" s="58"/>
      <c r="AA2424" s="58"/>
      <c r="AB2424" s="58"/>
      <c r="AC2424" s="58"/>
      <c r="AD2424" s="58"/>
      <c r="AE2424" s="58"/>
      <c r="AF2424" s="58" t="s">
        <v>3304</v>
      </c>
    </row>
    <row r="2425" spans="1:32">
      <c r="A2425" s="58" t="s">
        <v>3019</v>
      </c>
      <c r="B2425" s="58" t="s">
        <v>1952</v>
      </c>
      <c r="D2425" s="58" t="s">
        <v>1906</v>
      </c>
      <c r="E2425" s="64">
        <v>41640</v>
      </c>
      <c r="F2425" s="64">
        <v>42004</v>
      </c>
      <c r="G2425" s="58" t="s">
        <v>1903</v>
      </c>
      <c r="H2425" s="58">
        <v>0</v>
      </c>
      <c r="I2425" s="58">
        <v>0</v>
      </c>
      <c r="J2425" s="58">
        <v>0</v>
      </c>
      <c r="K2425" s="58">
        <v>0</v>
      </c>
      <c r="L2425" s="58">
        <v>0</v>
      </c>
      <c r="M2425" s="58">
        <v>0</v>
      </c>
      <c r="N2425" s="58">
        <v>0</v>
      </c>
      <c r="O2425" s="58">
        <v>0</v>
      </c>
      <c r="P2425" s="58">
        <v>1</v>
      </c>
      <c r="Q2425" s="58">
        <v>1</v>
      </c>
      <c r="R2425" s="58">
        <v>1</v>
      </c>
      <c r="S2425" s="58">
        <v>1</v>
      </c>
      <c r="T2425" s="58">
        <v>1</v>
      </c>
      <c r="U2425" s="58">
        <v>1</v>
      </c>
      <c r="V2425" s="58">
        <v>1</v>
      </c>
      <c r="W2425" s="58">
        <v>1</v>
      </c>
      <c r="X2425" s="58">
        <v>1</v>
      </c>
      <c r="Y2425" s="58">
        <v>1</v>
      </c>
      <c r="Z2425" s="58">
        <v>1</v>
      </c>
      <c r="AA2425" s="58">
        <v>0</v>
      </c>
      <c r="AB2425" s="58">
        <v>0</v>
      </c>
      <c r="AC2425" s="58">
        <v>0</v>
      </c>
      <c r="AD2425" s="58">
        <v>0</v>
      </c>
      <c r="AE2425" s="58">
        <v>0</v>
      </c>
      <c r="AF2425" s="58" t="s">
        <v>3304</v>
      </c>
    </row>
    <row r="2426" spans="1:32">
      <c r="A2426" s="58" t="s">
        <v>3019</v>
      </c>
      <c r="B2426" s="58" t="s">
        <v>1952</v>
      </c>
      <c r="D2426" s="58" t="s">
        <v>1912</v>
      </c>
      <c r="E2426" s="64">
        <v>41640</v>
      </c>
      <c r="F2426" s="64">
        <v>42004</v>
      </c>
      <c r="G2426" s="58" t="s">
        <v>1903</v>
      </c>
      <c r="H2426" s="58">
        <v>0</v>
      </c>
      <c r="I2426" s="58">
        <v>0</v>
      </c>
      <c r="J2426" s="58">
        <v>0</v>
      </c>
      <c r="K2426" s="58">
        <v>0</v>
      </c>
      <c r="L2426" s="58">
        <v>0</v>
      </c>
      <c r="M2426" s="58">
        <v>0</v>
      </c>
      <c r="N2426" s="58">
        <v>1</v>
      </c>
      <c r="O2426" s="58">
        <v>1</v>
      </c>
      <c r="P2426" s="58">
        <v>1</v>
      </c>
      <c r="Q2426" s="58">
        <v>1</v>
      </c>
      <c r="R2426" s="58">
        <v>1</v>
      </c>
      <c r="S2426" s="58">
        <v>1</v>
      </c>
      <c r="T2426" s="58">
        <v>1</v>
      </c>
      <c r="U2426" s="58">
        <v>1</v>
      </c>
      <c r="V2426" s="58">
        <v>1</v>
      </c>
      <c r="W2426" s="58">
        <v>1</v>
      </c>
      <c r="X2426" s="58">
        <v>1</v>
      </c>
      <c r="Y2426" s="58">
        <v>1</v>
      </c>
      <c r="Z2426" s="58">
        <v>1</v>
      </c>
      <c r="AA2426" s="58">
        <v>1</v>
      </c>
      <c r="AB2426" s="58">
        <v>1</v>
      </c>
      <c r="AC2426" s="58">
        <v>1</v>
      </c>
      <c r="AD2426" s="58">
        <v>0</v>
      </c>
      <c r="AE2426" s="58">
        <v>0</v>
      </c>
      <c r="AF2426" s="58" t="s">
        <v>3304</v>
      </c>
    </row>
    <row r="2427" spans="1:32">
      <c r="A2427" s="58" t="s">
        <v>3019</v>
      </c>
      <c r="B2427" s="58" t="s">
        <v>1952</v>
      </c>
      <c r="D2427" s="58" t="s">
        <v>2120</v>
      </c>
      <c r="E2427" s="64">
        <v>41640</v>
      </c>
      <c r="F2427" s="64">
        <v>42004</v>
      </c>
      <c r="G2427" s="58" t="s">
        <v>1903</v>
      </c>
      <c r="H2427" s="58">
        <v>0</v>
      </c>
      <c r="I2427" s="58">
        <v>0</v>
      </c>
      <c r="J2427" s="58">
        <v>0</v>
      </c>
      <c r="K2427" s="58">
        <v>0</v>
      </c>
      <c r="L2427" s="58">
        <v>0</v>
      </c>
      <c r="M2427" s="58">
        <v>0</v>
      </c>
      <c r="N2427" s="58">
        <v>1</v>
      </c>
      <c r="O2427" s="58">
        <v>1</v>
      </c>
      <c r="P2427" s="58">
        <v>1</v>
      </c>
      <c r="Q2427" s="58">
        <v>1</v>
      </c>
      <c r="R2427" s="58">
        <v>1</v>
      </c>
      <c r="S2427" s="58">
        <v>1</v>
      </c>
      <c r="T2427" s="58">
        <v>1</v>
      </c>
      <c r="U2427" s="58">
        <v>1</v>
      </c>
      <c r="V2427" s="58">
        <v>1</v>
      </c>
      <c r="W2427" s="58">
        <v>1</v>
      </c>
      <c r="X2427" s="58">
        <v>1</v>
      </c>
      <c r="Y2427" s="58">
        <v>1</v>
      </c>
      <c r="Z2427" s="58">
        <v>1</v>
      </c>
      <c r="AA2427" s="58">
        <v>1</v>
      </c>
      <c r="AB2427" s="58">
        <v>1</v>
      </c>
      <c r="AC2427" s="58">
        <v>0</v>
      </c>
      <c r="AD2427" s="58">
        <v>0</v>
      </c>
      <c r="AE2427" s="58">
        <v>0</v>
      </c>
      <c r="AF2427" s="58" t="s">
        <v>3304</v>
      </c>
    </row>
    <row r="2428" spans="1:32">
      <c r="A2428" s="58" t="s">
        <v>3020</v>
      </c>
      <c r="B2428" s="58" t="s">
        <v>1913</v>
      </c>
      <c r="C2428" s="58" t="s">
        <v>1914</v>
      </c>
      <c r="D2428" s="58" t="s">
        <v>1906</v>
      </c>
      <c r="E2428" s="64">
        <v>41640</v>
      </c>
      <c r="F2428" s="64">
        <v>42004</v>
      </c>
      <c r="G2428" s="58" t="s">
        <v>1903</v>
      </c>
      <c r="H2428" s="58">
        <v>15.56</v>
      </c>
      <c r="I2428" s="58">
        <v>15.56</v>
      </c>
      <c r="J2428" s="58">
        <v>15.56</v>
      </c>
      <c r="K2428" s="58">
        <v>15.56</v>
      </c>
      <c r="L2428" s="58">
        <v>15.56</v>
      </c>
      <c r="M2428" s="58">
        <v>15.56</v>
      </c>
      <c r="N2428" s="58">
        <v>15.56</v>
      </c>
      <c r="O2428" s="58">
        <v>15.56</v>
      </c>
      <c r="P2428" s="58">
        <v>16</v>
      </c>
      <c r="Q2428" s="58">
        <v>16</v>
      </c>
      <c r="R2428" s="58">
        <v>16</v>
      </c>
      <c r="S2428" s="58">
        <v>16</v>
      </c>
      <c r="T2428" s="58">
        <v>16</v>
      </c>
      <c r="U2428" s="58">
        <v>16</v>
      </c>
      <c r="V2428" s="58">
        <v>16</v>
      </c>
      <c r="W2428" s="58">
        <v>16</v>
      </c>
      <c r="X2428" s="58">
        <v>16</v>
      </c>
      <c r="Y2428" s="58">
        <v>16</v>
      </c>
      <c r="Z2428" s="58">
        <v>16</v>
      </c>
      <c r="AA2428" s="58">
        <v>15.56</v>
      </c>
      <c r="AB2428" s="58">
        <v>15.56</v>
      </c>
      <c r="AC2428" s="58">
        <v>15.56</v>
      </c>
      <c r="AD2428" s="58">
        <v>15.56</v>
      </c>
      <c r="AE2428" s="58">
        <v>15.56</v>
      </c>
      <c r="AF2428" s="58" t="s">
        <v>3304</v>
      </c>
    </row>
    <row r="2429" spans="1:32">
      <c r="A2429" s="58" t="s">
        <v>3020</v>
      </c>
      <c r="B2429" s="58" t="s">
        <v>1913</v>
      </c>
      <c r="C2429" s="58" t="s">
        <v>1914</v>
      </c>
      <c r="D2429" s="58" t="s">
        <v>3021</v>
      </c>
      <c r="E2429" s="64">
        <v>41640</v>
      </c>
      <c r="F2429" s="64">
        <v>42004</v>
      </c>
      <c r="G2429" s="58" t="s">
        <v>1903</v>
      </c>
      <c r="H2429" s="58">
        <v>15.56</v>
      </c>
      <c r="I2429" s="58">
        <v>15.56</v>
      </c>
      <c r="J2429" s="58">
        <v>15.56</v>
      </c>
      <c r="K2429" s="58">
        <v>15.56</v>
      </c>
      <c r="L2429" s="58">
        <v>15.56</v>
      </c>
      <c r="M2429" s="58">
        <v>15.56</v>
      </c>
      <c r="N2429" s="58">
        <v>16</v>
      </c>
      <c r="O2429" s="58">
        <v>16</v>
      </c>
      <c r="P2429" s="58">
        <v>16</v>
      </c>
      <c r="Q2429" s="58">
        <v>16</v>
      </c>
      <c r="R2429" s="58">
        <v>16</v>
      </c>
      <c r="S2429" s="58">
        <v>16</v>
      </c>
      <c r="T2429" s="58">
        <v>16</v>
      </c>
      <c r="U2429" s="58">
        <v>16</v>
      </c>
      <c r="V2429" s="58">
        <v>16</v>
      </c>
      <c r="W2429" s="58">
        <v>16</v>
      </c>
      <c r="X2429" s="58">
        <v>16</v>
      </c>
      <c r="Y2429" s="58">
        <v>16</v>
      </c>
      <c r="Z2429" s="58">
        <v>16</v>
      </c>
      <c r="AA2429" s="58">
        <v>16</v>
      </c>
      <c r="AB2429" s="58">
        <v>16</v>
      </c>
      <c r="AC2429" s="58">
        <v>15.56</v>
      </c>
      <c r="AD2429" s="58">
        <v>15.56</v>
      </c>
      <c r="AE2429" s="58">
        <v>15.56</v>
      </c>
      <c r="AF2429" s="58" t="s">
        <v>3304</v>
      </c>
    </row>
    <row r="2430" spans="1:32">
      <c r="A2430" s="58" t="s">
        <v>3020</v>
      </c>
      <c r="B2430" s="58" t="s">
        <v>1913</v>
      </c>
      <c r="C2430" s="58" t="s">
        <v>1914</v>
      </c>
      <c r="D2430" s="58" t="s">
        <v>1905</v>
      </c>
      <c r="E2430" s="64">
        <v>41640</v>
      </c>
      <c r="F2430" s="64">
        <v>42004</v>
      </c>
      <c r="G2430" s="58" t="s">
        <v>1898</v>
      </c>
      <c r="H2430" s="58">
        <v>15.56</v>
      </c>
      <c r="I2430" s="58"/>
      <c r="J2430" s="58"/>
      <c r="K2430" s="58"/>
      <c r="L2430" s="58"/>
      <c r="M2430" s="58"/>
      <c r="N2430" s="58"/>
      <c r="O2430" s="58"/>
      <c r="P2430" s="58"/>
      <c r="Q2430" s="58"/>
      <c r="R2430" s="58"/>
      <c r="S2430" s="58"/>
      <c r="T2430" s="58"/>
      <c r="U2430" s="58"/>
      <c r="V2430" s="58"/>
      <c r="W2430" s="58"/>
      <c r="X2430" s="58"/>
      <c r="Y2430" s="58"/>
      <c r="Z2430" s="58"/>
      <c r="AA2430" s="58"/>
      <c r="AB2430" s="58"/>
      <c r="AC2430" s="58"/>
      <c r="AD2430" s="58"/>
      <c r="AE2430" s="58"/>
      <c r="AF2430" s="58" t="s">
        <v>3304</v>
      </c>
    </row>
    <row r="2431" spans="1:32">
      <c r="A2431" s="58" t="s">
        <v>3020</v>
      </c>
      <c r="B2431" s="58" t="s">
        <v>1913</v>
      </c>
      <c r="C2431" s="58" t="s">
        <v>1914</v>
      </c>
      <c r="D2431" s="58" t="s">
        <v>1908</v>
      </c>
      <c r="E2431" s="64">
        <v>41640</v>
      </c>
      <c r="F2431" s="64">
        <v>42004</v>
      </c>
      <c r="G2431" s="58" t="s">
        <v>1903</v>
      </c>
      <c r="H2431" s="58">
        <v>15.56</v>
      </c>
      <c r="I2431" s="58">
        <v>15.56</v>
      </c>
      <c r="J2431" s="58">
        <v>15.56</v>
      </c>
      <c r="K2431" s="58">
        <v>15.56</v>
      </c>
      <c r="L2431" s="58">
        <v>15.56</v>
      </c>
      <c r="M2431" s="58">
        <v>15.56</v>
      </c>
      <c r="N2431" s="58">
        <v>16</v>
      </c>
      <c r="O2431" s="58">
        <v>16</v>
      </c>
      <c r="P2431" s="58">
        <v>16</v>
      </c>
      <c r="Q2431" s="58">
        <v>16</v>
      </c>
      <c r="R2431" s="58">
        <v>16</v>
      </c>
      <c r="S2431" s="58">
        <v>16</v>
      </c>
      <c r="T2431" s="58">
        <v>16</v>
      </c>
      <c r="U2431" s="58">
        <v>16</v>
      </c>
      <c r="V2431" s="58">
        <v>16</v>
      </c>
      <c r="W2431" s="58">
        <v>16</v>
      </c>
      <c r="X2431" s="58">
        <v>16</v>
      </c>
      <c r="Y2431" s="58">
        <v>16</v>
      </c>
      <c r="Z2431" s="58">
        <v>16</v>
      </c>
      <c r="AA2431" s="58">
        <v>16</v>
      </c>
      <c r="AB2431" s="58">
        <v>16</v>
      </c>
      <c r="AC2431" s="58">
        <v>16</v>
      </c>
      <c r="AD2431" s="58">
        <v>15.56</v>
      </c>
      <c r="AE2431" s="58">
        <v>15.56</v>
      </c>
      <c r="AF2431" s="58" t="s">
        <v>3304</v>
      </c>
    </row>
    <row r="2432" spans="1:32">
      <c r="A2432" s="58" t="s">
        <v>3022</v>
      </c>
      <c r="B2432" s="58" t="s">
        <v>1913</v>
      </c>
      <c r="C2432" s="58" t="s">
        <v>1914</v>
      </c>
      <c r="D2432" s="58" t="s">
        <v>1906</v>
      </c>
      <c r="E2432" s="64">
        <v>41640</v>
      </c>
      <c r="F2432" s="64">
        <v>42004</v>
      </c>
      <c r="G2432" s="58" t="s">
        <v>1903</v>
      </c>
      <c r="H2432" s="58">
        <v>15.56</v>
      </c>
      <c r="I2432" s="58">
        <v>15.56</v>
      </c>
      <c r="J2432" s="58">
        <v>15.56</v>
      </c>
      <c r="K2432" s="58">
        <v>15.56</v>
      </c>
      <c r="L2432" s="58">
        <v>15.56</v>
      </c>
      <c r="M2432" s="58">
        <v>15.56</v>
      </c>
      <c r="N2432" s="58">
        <v>15.56</v>
      </c>
      <c r="O2432" s="58">
        <v>21.11</v>
      </c>
      <c r="P2432" s="58">
        <v>21.11</v>
      </c>
      <c r="Q2432" s="58">
        <v>21.11</v>
      </c>
      <c r="R2432" s="58">
        <v>21.11</v>
      </c>
      <c r="S2432" s="58">
        <v>21.11</v>
      </c>
      <c r="T2432" s="58">
        <v>21.11</v>
      </c>
      <c r="U2432" s="58">
        <v>21.11</v>
      </c>
      <c r="V2432" s="58">
        <v>21.11</v>
      </c>
      <c r="W2432" s="58">
        <v>21.11</v>
      </c>
      <c r="X2432" s="58">
        <v>21.11</v>
      </c>
      <c r="Y2432" s="58">
        <v>21.11</v>
      </c>
      <c r="Z2432" s="58">
        <v>21.11</v>
      </c>
      <c r="AA2432" s="58">
        <v>15.56</v>
      </c>
      <c r="AB2432" s="58">
        <v>15.56</v>
      </c>
      <c r="AC2432" s="58">
        <v>15.56</v>
      </c>
      <c r="AD2432" s="58">
        <v>15.56</v>
      </c>
      <c r="AE2432" s="58">
        <v>15.56</v>
      </c>
      <c r="AF2432" s="58" t="s">
        <v>3304</v>
      </c>
    </row>
    <row r="2433" spans="1:32">
      <c r="A2433" s="58" t="s">
        <v>3022</v>
      </c>
      <c r="B2433" s="58" t="s">
        <v>1913</v>
      </c>
      <c r="C2433" s="58" t="s">
        <v>1914</v>
      </c>
      <c r="D2433" s="58" t="s">
        <v>1904</v>
      </c>
      <c r="E2433" s="64">
        <v>41640</v>
      </c>
      <c r="F2433" s="64">
        <v>42004</v>
      </c>
      <c r="G2433" s="58" t="s">
        <v>1903</v>
      </c>
      <c r="H2433" s="58">
        <v>15.56</v>
      </c>
      <c r="I2433" s="58">
        <v>15.56</v>
      </c>
      <c r="J2433" s="58">
        <v>15.56</v>
      </c>
      <c r="K2433" s="58">
        <v>15.56</v>
      </c>
      <c r="L2433" s="58">
        <v>15.56</v>
      </c>
      <c r="M2433" s="58">
        <v>15.56</v>
      </c>
      <c r="N2433" s="58">
        <v>18.329999999999998</v>
      </c>
      <c r="O2433" s="58">
        <v>21.11</v>
      </c>
      <c r="P2433" s="58">
        <v>21.11</v>
      </c>
      <c r="Q2433" s="58">
        <v>21.11</v>
      </c>
      <c r="R2433" s="58">
        <v>21.11</v>
      </c>
      <c r="S2433" s="58">
        <v>21.11</v>
      </c>
      <c r="T2433" s="58">
        <v>21.11</v>
      </c>
      <c r="U2433" s="58">
        <v>21.11</v>
      </c>
      <c r="V2433" s="58">
        <v>21.11</v>
      </c>
      <c r="W2433" s="58">
        <v>21.11</v>
      </c>
      <c r="X2433" s="58">
        <v>21.11</v>
      </c>
      <c r="Y2433" s="58">
        <v>21.11</v>
      </c>
      <c r="Z2433" s="58">
        <v>21.11</v>
      </c>
      <c r="AA2433" s="58">
        <v>21.11</v>
      </c>
      <c r="AB2433" s="58">
        <v>21.11</v>
      </c>
      <c r="AC2433" s="58">
        <v>15.56</v>
      </c>
      <c r="AD2433" s="58">
        <v>15.56</v>
      </c>
      <c r="AE2433" s="58">
        <v>15.56</v>
      </c>
      <c r="AF2433" s="58" t="s">
        <v>3304</v>
      </c>
    </row>
    <row r="2434" spans="1:32">
      <c r="A2434" s="58" t="s">
        <v>3022</v>
      </c>
      <c r="B2434" s="58" t="s">
        <v>1913</v>
      </c>
      <c r="C2434" s="58" t="s">
        <v>1914</v>
      </c>
      <c r="D2434" s="58" t="s">
        <v>1905</v>
      </c>
      <c r="E2434" s="64">
        <v>41640</v>
      </c>
      <c r="F2434" s="64">
        <v>42004</v>
      </c>
      <c r="G2434" s="58" t="s">
        <v>1898</v>
      </c>
      <c r="H2434" s="58">
        <v>15.56</v>
      </c>
      <c r="I2434" s="58"/>
      <c r="J2434" s="58"/>
      <c r="K2434" s="58"/>
      <c r="L2434" s="58"/>
      <c r="M2434" s="58"/>
      <c r="N2434" s="58"/>
      <c r="O2434" s="58"/>
      <c r="P2434" s="58"/>
      <c r="Q2434" s="58"/>
      <c r="R2434" s="58"/>
      <c r="S2434" s="58"/>
      <c r="T2434" s="58"/>
      <c r="U2434" s="58"/>
      <c r="V2434" s="58"/>
      <c r="W2434" s="58"/>
      <c r="X2434" s="58"/>
      <c r="Y2434" s="58"/>
      <c r="Z2434" s="58"/>
      <c r="AA2434" s="58"/>
      <c r="AB2434" s="58"/>
      <c r="AC2434" s="58"/>
      <c r="AD2434" s="58"/>
      <c r="AE2434" s="58"/>
      <c r="AF2434" s="58" t="s">
        <v>3304</v>
      </c>
    </row>
    <row r="2435" spans="1:32">
      <c r="A2435" s="58" t="s">
        <v>3022</v>
      </c>
      <c r="B2435" s="58" t="s">
        <v>1913</v>
      </c>
      <c r="C2435" s="58" t="s">
        <v>1914</v>
      </c>
      <c r="D2435" s="58" t="s">
        <v>1908</v>
      </c>
      <c r="E2435" s="64">
        <v>41640</v>
      </c>
      <c r="F2435" s="64">
        <v>42004</v>
      </c>
      <c r="G2435" s="58" t="s">
        <v>1903</v>
      </c>
      <c r="H2435" s="58">
        <v>15.56</v>
      </c>
      <c r="I2435" s="58">
        <v>15.56</v>
      </c>
      <c r="J2435" s="58">
        <v>15.56</v>
      </c>
      <c r="K2435" s="58">
        <v>15.56</v>
      </c>
      <c r="L2435" s="58">
        <v>15.56</v>
      </c>
      <c r="M2435" s="58">
        <v>21.11</v>
      </c>
      <c r="N2435" s="58">
        <v>21.11</v>
      </c>
      <c r="O2435" s="58">
        <v>21.11</v>
      </c>
      <c r="P2435" s="58">
        <v>21.11</v>
      </c>
      <c r="Q2435" s="58">
        <v>21.11</v>
      </c>
      <c r="R2435" s="58">
        <v>21.11</v>
      </c>
      <c r="S2435" s="58">
        <v>21.11</v>
      </c>
      <c r="T2435" s="58">
        <v>21.11</v>
      </c>
      <c r="U2435" s="58">
        <v>21.11</v>
      </c>
      <c r="V2435" s="58">
        <v>21.11</v>
      </c>
      <c r="W2435" s="58">
        <v>21.11</v>
      </c>
      <c r="X2435" s="58">
        <v>21.11</v>
      </c>
      <c r="Y2435" s="58">
        <v>21.11</v>
      </c>
      <c r="Z2435" s="58">
        <v>21.11</v>
      </c>
      <c r="AA2435" s="58">
        <v>21.11</v>
      </c>
      <c r="AB2435" s="58">
        <v>21.11</v>
      </c>
      <c r="AC2435" s="58">
        <v>21.11</v>
      </c>
      <c r="AD2435" s="58">
        <v>15.56</v>
      </c>
      <c r="AE2435" s="58">
        <v>15.56</v>
      </c>
      <c r="AF2435" s="58" t="s">
        <v>3304</v>
      </c>
    </row>
    <row r="2436" spans="1:32">
      <c r="A2436" s="58" t="s">
        <v>3022</v>
      </c>
      <c r="B2436" s="58" t="s">
        <v>1913</v>
      </c>
      <c r="C2436" s="58" t="s">
        <v>1914</v>
      </c>
      <c r="D2436" s="58" t="s">
        <v>1966</v>
      </c>
      <c r="E2436" s="64">
        <v>41640</v>
      </c>
      <c r="F2436" s="64">
        <v>42004</v>
      </c>
      <c r="G2436" s="58" t="s">
        <v>1903</v>
      </c>
      <c r="H2436" s="58">
        <v>15.56</v>
      </c>
      <c r="I2436" s="58">
        <v>15.56</v>
      </c>
      <c r="J2436" s="58">
        <v>15.56</v>
      </c>
      <c r="K2436" s="58">
        <v>15.56</v>
      </c>
      <c r="L2436" s="58">
        <v>15.56</v>
      </c>
      <c r="M2436" s="58">
        <v>21.11</v>
      </c>
      <c r="N2436" s="58">
        <v>21.11</v>
      </c>
      <c r="O2436" s="58">
        <v>21.11</v>
      </c>
      <c r="P2436" s="58">
        <v>21.11</v>
      </c>
      <c r="Q2436" s="58">
        <v>21.11</v>
      </c>
      <c r="R2436" s="58">
        <v>21.11</v>
      </c>
      <c r="S2436" s="58">
        <v>21.11</v>
      </c>
      <c r="T2436" s="58">
        <v>21.11</v>
      </c>
      <c r="U2436" s="58">
        <v>21.11</v>
      </c>
      <c r="V2436" s="58">
        <v>21.11</v>
      </c>
      <c r="W2436" s="58">
        <v>21.11</v>
      </c>
      <c r="X2436" s="58">
        <v>21.11</v>
      </c>
      <c r="Y2436" s="58">
        <v>21.11</v>
      </c>
      <c r="Z2436" s="58">
        <v>21.11</v>
      </c>
      <c r="AA2436" s="58">
        <v>21.11</v>
      </c>
      <c r="AB2436" s="58">
        <v>21.11</v>
      </c>
      <c r="AC2436" s="58">
        <v>15.56</v>
      </c>
      <c r="AD2436" s="58">
        <v>15.56</v>
      </c>
      <c r="AE2436" s="58">
        <v>15.56</v>
      </c>
      <c r="AF2436" s="58" t="s">
        <v>3304</v>
      </c>
    </row>
    <row r="2437" spans="1:32">
      <c r="A2437" s="58" t="s">
        <v>3023</v>
      </c>
      <c r="B2437" s="58" t="s">
        <v>1913</v>
      </c>
      <c r="C2437" s="58" t="s">
        <v>1914</v>
      </c>
      <c r="D2437" s="58" t="s">
        <v>1906</v>
      </c>
      <c r="E2437" s="64">
        <v>41640</v>
      </c>
      <c r="F2437" s="64">
        <v>42004</v>
      </c>
      <c r="G2437" s="58" t="s">
        <v>1903</v>
      </c>
      <c r="H2437" s="58">
        <v>15.56</v>
      </c>
      <c r="I2437" s="58">
        <v>15.56</v>
      </c>
      <c r="J2437" s="58">
        <v>15.56</v>
      </c>
      <c r="K2437" s="58">
        <v>15.56</v>
      </c>
      <c r="L2437" s="58">
        <v>15.56</v>
      </c>
      <c r="M2437" s="58">
        <v>15.56</v>
      </c>
      <c r="N2437" s="58">
        <v>15.56</v>
      </c>
      <c r="O2437" s="58">
        <v>21.11</v>
      </c>
      <c r="P2437" s="58">
        <v>21.11</v>
      </c>
      <c r="Q2437" s="58">
        <v>21.11</v>
      </c>
      <c r="R2437" s="58">
        <v>21.11</v>
      </c>
      <c r="S2437" s="58">
        <v>21.11</v>
      </c>
      <c r="T2437" s="58">
        <v>21.11</v>
      </c>
      <c r="U2437" s="58">
        <v>21.11</v>
      </c>
      <c r="V2437" s="58">
        <v>21.11</v>
      </c>
      <c r="W2437" s="58">
        <v>21.11</v>
      </c>
      <c r="X2437" s="58">
        <v>21.11</v>
      </c>
      <c r="Y2437" s="58">
        <v>21.11</v>
      </c>
      <c r="Z2437" s="58">
        <v>21.11</v>
      </c>
      <c r="AA2437" s="58">
        <v>15.56</v>
      </c>
      <c r="AB2437" s="58">
        <v>15.56</v>
      </c>
      <c r="AC2437" s="58">
        <v>15.56</v>
      </c>
      <c r="AD2437" s="58">
        <v>15.56</v>
      </c>
      <c r="AE2437" s="58">
        <v>15.56</v>
      </c>
      <c r="AF2437" s="58" t="s">
        <v>3304</v>
      </c>
    </row>
    <row r="2438" spans="1:32">
      <c r="A2438" s="58" t="s">
        <v>3023</v>
      </c>
      <c r="B2438" s="58" t="s">
        <v>1913</v>
      </c>
      <c r="C2438" s="58" t="s">
        <v>1914</v>
      </c>
      <c r="D2438" s="58" t="s">
        <v>1904</v>
      </c>
      <c r="E2438" s="64">
        <v>41640</v>
      </c>
      <c r="F2438" s="64">
        <v>42004</v>
      </c>
      <c r="G2438" s="58" t="s">
        <v>1903</v>
      </c>
      <c r="H2438" s="58">
        <v>15.56</v>
      </c>
      <c r="I2438" s="58">
        <v>15.56</v>
      </c>
      <c r="J2438" s="58">
        <v>15.56</v>
      </c>
      <c r="K2438" s="58">
        <v>15.56</v>
      </c>
      <c r="L2438" s="58">
        <v>15.56</v>
      </c>
      <c r="M2438" s="58">
        <v>15.56</v>
      </c>
      <c r="N2438" s="58">
        <v>18.329999999999998</v>
      </c>
      <c r="O2438" s="58">
        <v>21.11</v>
      </c>
      <c r="P2438" s="58">
        <v>21.11</v>
      </c>
      <c r="Q2438" s="58">
        <v>21.11</v>
      </c>
      <c r="R2438" s="58">
        <v>21.11</v>
      </c>
      <c r="S2438" s="58">
        <v>21.11</v>
      </c>
      <c r="T2438" s="58">
        <v>21.11</v>
      </c>
      <c r="U2438" s="58">
        <v>21.11</v>
      </c>
      <c r="V2438" s="58">
        <v>21.11</v>
      </c>
      <c r="W2438" s="58">
        <v>21.11</v>
      </c>
      <c r="X2438" s="58">
        <v>21.11</v>
      </c>
      <c r="Y2438" s="58">
        <v>21.11</v>
      </c>
      <c r="Z2438" s="58">
        <v>21.11</v>
      </c>
      <c r="AA2438" s="58">
        <v>21.11</v>
      </c>
      <c r="AB2438" s="58">
        <v>21.11</v>
      </c>
      <c r="AC2438" s="58">
        <v>15.56</v>
      </c>
      <c r="AD2438" s="58">
        <v>15.56</v>
      </c>
      <c r="AE2438" s="58">
        <v>15.56</v>
      </c>
      <c r="AF2438" s="58" t="s">
        <v>3304</v>
      </c>
    </row>
    <row r="2439" spans="1:32">
      <c r="A2439" s="58" t="s">
        <v>3023</v>
      </c>
      <c r="B2439" s="58" t="s">
        <v>1913</v>
      </c>
      <c r="C2439" s="58" t="s">
        <v>1914</v>
      </c>
      <c r="D2439" s="58" t="s">
        <v>1905</v>
      </c>
      <c r="E2439" s="64">
        <v>41640</v>
      </c>
      <c r="F2439" s="64">
        <v>42004</v>
      </c>
      <c r="G2439" s="58" t="s">
        <v>1898</v>
      </c>
      <c r="H2439" s="58">
        <v>15.56</v>
      </c>
      <c r="I2439" s="58"/>
      <c r="J2439" s="58"/>
      <c r="K2439" s="58"/>
      <c r="L2439" s="58"/>
      <c r="M2439" s="58"/>
      <c r="N2439" s="58"/>
      <c r="O2439" s="58"/>
      <c r="P2439" s="58"/>
      <c r="Q2439" s="58"/>
      <c r="R2439" s="58"/>
      <c r="S2439" s="58"/>
      <c r="T2439" s="58"/>
      <c r="U2439" s="58"/>
      <c r="V2439" s="58"/>
      <c r="W2439" s="58"/>
      <c r="X2439" s="58"/>
      <c r="Y2439" s="58"/>
      <c r="Z2439" s="58"/>
      <c r="AA2439" s="58"/>
      <c r="AB2439" s="58"/>
      <c r="AC2439" s="58"/>
      <c r="AD2439" s="58"/>
      <c r="AE2439" s="58"/>
      <c r="AF2439" s="58" t="s">
        <v>3304</v>
      </c>
    </row>
    <row r="2440" spans="1:32">
      <c r="A2440" s="58" t="s">
        <v>3023</v>
      </c>
      <c r="B2440" s="58" t="s">
        <v>1913</v>
      </c>
      <c r="C2440" s="58" t="s">
        <v>1914</v>
      </c>
      <c r="D2440" s="58" t="s">
        <v>1908</v>
      </c>
      <c r="E2440" s="64">
        <v>41640</v>
      </c>
      <c r="F2440" s="64">
        <v>42004</v>
      </c>
      <c r="G2440" s="58" t="s">
        <v>1903</v>
      </c>
      <c r="H2440" s="58">
        <v>15.56</v>
      </c>
      <c r="I2440" s="58">
        <v>15.56</v>
      </c>
      <c r="J2440" s="58">
        <v>15.56</v>
      </c>
      <c r="K2440" s="58">
        <v>15.56</v>
      </c>
      <c r="L2440" s="58">
        <v>15.56</v>
      </c>
      <c r="M2440" s="58">
        <v>21.11</v>
      </c>
      <c r="N2440" s="58">
        <v>21.11</v>
      </c>
      <c r="O2440" s="58">
        <v>21.11</v>
      </c>
      <c r="P2440" s="58">
        <v>21.11</v>
      </c>
      <c r="Q2440" s="58">
        <v>21.11</v>
      </c>
      <c r="R2440" s="58">
        <v>21.11</v>
      </c>
      <c r="S2440" s="58">
        <v>21.11</v>
      </c>
      <c r="T2440" s="58">
        <v>21.11</v>
      </c>
      <c r="U2440" s="58">
        <v>21.11</v>
      </c>
      <c r="V2440" s="58">
        <v>21.11</v>
      </c>
      <c r="W2440" s="58">
        <v>21.11</v>
      </c>
      <c r="X2440" s="58">
        <v>21.11</v>
      </c>
      <c r="Y2440" s="58">
        <v>21.11</v>
      </c>
      <c r="Z2440" s="58">
        <v>21.11</v>
      </c>
      <c r="AA2440" s="58">
        <v>21.11</v>
      </c>
      <c r="AB2440" s="58">
        <v>21.11</v>
      </c>
      <c r="AC2440" s="58">
        <v>21.11</v>
      </c>
      <c r="AD2440" s="58">
        <v>15.56</v>
      </c>
      <c r="AE2440" s="58">
        <v>15.56</v>
      </c>
      <c r="AF2440" s="58" t="s">
        <v>3304</v>
      </c>
    </row>
    <row r="2441" spans="1:32">
      <c r="A2441" s="58" t="s">
        <v>3023</v>
      </c>
      <c r="B2441" s="58" t="s">
        <v>1913</v>
      </c>
      <c r="C2441" s="58" t="s">
        <v>1914</v>
      </c>
      <c r="D2441" s="58" t="s">
        <v>1966</v>
      </c>
      <c r="E2441" s="64">
        <v>41640</v>
      </c>
      <c r="F2441" s="64">
        <v>42004</v>
      </c>
      <c r="G2441" s="58" t="s">
        <v>1903</v>
      </c>
      <c r="H2441" s="58">
        <v>15.56</v>
      </c>
      <c r="I2441" s="58">
        <v>15.56</v>
      </c>
      <c r="J2441" s="58">
        <v>15.56</v>
      </c>
      <c r="K2441" s="58">
        <v>15.56</v>
      </c>
      <c r="L2441" s="58">
        <v>15.56</v>
      </c>
      <c r="M2441" s="58">
        <v>21.11</v>
      </c>
      <c r="N2441" s="58">
        <v>21.11</v>
      </c>
      <c r="O2441" s="58">
        <v>21.11</v>
      </c>
      <c r="P2441" s="58">
        <v>21.11</v>
      </c>
      <c r="Q2441" s="58">
        <v>21.11</v>
      </c>
      <c r="R2441" s="58">
        <v>21.11</v>
      </c>
      <c r="S2441" s="58">
        <v>21.11</v>
      </c>
      <c r="T2441" s="58">
        <v>21.11</v>
      </c>
      <c r="U2441" s="58">
        <v>21.11</v>
      </c>
      <c r="V2441" s="58">
        <v>21.11</v>
      </c>
      <c r="W2441" s="58">
        <v>21.11</v>
      </c>
      <c r="X2441" s="58">
        <v>21.11</v>
      </c>
      <c r="Y2441" s="58">
        <v>21.11</v>
      </c>
      <c r="Z2441" s="58">
        <v>21.11</v>
      </c>
      <c r="AA2441" s="58">
        <v>21.11</v>
      </c>
      <c r="AB2441" s="58">
        <v>21.11</v>
      </c>
      <c r="AC2441" s="58">
        <v>15.56</v>
      </c>
      <c r="AD2441" s="58">
        <v>15.56</v>
      </c>
      <c r="AE2441" s="58">
        <v>15.56</v>
      </c>
      <c r="AF2441" s="58" t="s">
        <v>3304</v>
      </c>
    </row>
    <row r="2442" spans="1:32">
      <c r="A2442" s="58" t="s">
        <v>3024</v>
      </c>
      <c r="B2442" s="58" t="s">
        <v>1913</v>
      </c>
      <c r="C2442" s="58" t="s">
        <v>1914</v>
      </c>
      <c r="D2442" s="58" t="s">
        <v>1906</v>
      </c>
      <c r="E2442" s="64">
        <v>41640</v>
      </c>
      <c r="F2442" s="64">
        <v>42004</v>
      </c>
      <c r="G2442" s="58" t="s">
        <v>1903</v>
      </c>
      <c r="H2442" s="58">
        <v>15.56</v>
      </c>
      <c r="I2442" s="58">
        <v>15.56</v>
      </c>
      <c r="J2442" s="58">
        <v>15.56</v>
      </c>
      <c r="K2442" s="58">
        <v>15.56</v>
      </c>
      <c r="L2442" s="58">
        <v>15.56</v>
      </c>
      <c r="M2442" s="58">
        <v>15.56</v>
      </c>
      <c r="N2442" s="58">
        <v>15.56</v>
      </c>
      <c r="O2442" s="58">
        <v>17.8</v>
      </c>
      <c r="P2442" s="58">
        <v>20</v>
      </c>
      <c r="Q2442" s="58">
        <v>21.11</v>
      </c>
      <c r="R2442" s="58">
        <v>21.11</v>
      </c>
      <c r="S2442" s="58">
        <v>21.11</v>
      </c>
      <c r="T2442" s="58">
        <v>21.11</v>
      </c>
      <c r="U2442" s="58">
        <v>21.11</v>
      </c>
      <c r="V2442" s="58">
        <v>21.11</v>
      </c>
      <c r="W2442" s="58">
        <v>21.11</v>
      </c>
      <c r="X2442" s="58">
        <v>21.11</v>
      </c>
      <c r="Y2442" s="58">
        <v>21.11</v>
      </c>
      <c r="Z2442" s="58">
        <v>21.11</v>
      </c>
      <c r="AA2442" s="58">
        <v>15.56</v>
      </c>
      <c r="AB2442" s="58">
        <v>15.56</v>
      </c>
      <c r="AC2442" s="58">
        <v>15.56</v>
      </c>
      <c r="AD2442" s="58">
        <v>15.56</v>
      </c>
      <c r="AE2442" s="58">
        <v>15.56</v>
      </c>
      <c r="AF2442" s="58" t="s">
        <v>3304</v>
      </c>
    </row>
    <row r="2443" spans="1:32">
      <c r="A2443" s="58" t="s">
        <v>3024</v>
      </c>
      <c r="B2443" s="58" t="s">
        <v>1913</v>
      </c>
      <c r="C2443" s="58" t="s">
        <v>1914</v>
      </c>
      <c r="D2443" s="58" t="s">
        <v>1904</v>
      </c>
      <c r="E2443" s="64">
        <v>41640</v>
      </c>
      <c r="F2443" s="64">
        <v>42004</v>
      </c>
      <c r="G2443" s="58" t="s">
        <v>1903</v>
      </c>
      <c r="H2443" s="58">
        <v>15.56</v>
      </c>
      <c r="I2443" s="58">
        <v>15.56</v>
      </c>
      <c r="J2443" s="58">
        <v>15.56</v>
      </c>
      <c r="K2443" s="58">
        <v>15.56</v>
      </c>
      <c r="L2443" s="58">
        <v>15.56</v>
      </c>
      <c r="M2443" s="58">
        <v>15.56</v>
      </c>
      <c r="N2443" s="58">
        <v>18.329999999999998</v>
      </c>
      <c r="O2443" s="58">
        <v>21.11</v>
      </c>
      <c r="P2443" s="58">
        <v>21.11</v>
      </c>
      <c r="Q2443" s="58">
        <v>21.11</v>
      </c>
      <c r="R2443" s="58">
        <v>21.11</v>
      </c>
      <c r="S2443" s="58">
        <v>21.11</v>
      </c>
      <c r="T2443" s="58">
        <v>21.11</v>
      </c>
      <c r="U2443" s="58">
        <v>21.11</v>
      </c>
      <c r="V2443" s="58">
        <v>21.11</v>
      </c>
      <c r="W2443" s="58">
        <v>21.11</v>
      </c>
      <c r="X2443" s="58">
        <v>21.11</v>
      </c>
      <c r="Y2443" s="58">
        <v>21.11</v>
      </c>
      <c r="Z2443" s="58">
        <v>21.11</v>
      </c>
      <c r="AA2443" s="58">
        <v>21.11</v>
      </c>
      <c r="AB2443" s="58">
        <v>21.11</v>
      </c>
      <c r="AC2443" s="58">
        <v>15.56</v>
      </c>
      <c r="AD2443" s="58">
        <v>15.56</v>
      </c>
      <c r="AE2443" s="58">
        <v>15.56</v>
      </c>
      <c r="AF2443" s="58" t="s">
        <v>3304</v>
      </c>
    </row>
    <row r="2444" spans="1:32">
      <c r="A2444" s="58" t="s">
        <v>3024</v>
      </c>
      <c r="B2444" s="58" t="s">
        <v>1913</v>
      </c>
      <c r="C2444" s="58" t="s">
        <v>1914</v>
      </c>
      <c r="D2444" s="58" t="s">
        <v>1905</v>
      </c>
      <c r="E2444" s="64">
        <v>41640</v>
      </c>
      <c r="F2444" s="64">
        <v>42004</v>
      </c>
      <c r="G2444" s="58" t="s">
        <v>1898</v>
      </c>
      <c r="H2444" s="58">
        <v>15.56</v>
      </c>
      <c r="I2444" s="58"/>
      <c r="J2444" s="58"/>
      <c r="K2444" s="58"/>
      <c r="L2444" s="58"/>
      <c r="M2444" s="58"/>
      <c r="N2444" s="58"/>
      <c r="O2444" s="58"/>
      <c r="P2444" s="58"/>
      <c r="Q2444" s="58"/>
      <c r="R2444" s="58"/>
      <c r="S2444" s="58"/>
      <c r="T2444" s="58"/>
      <c r="U2444" s="58"/>
      <c r="V2444" s="58"/>
      <c r="W2444" s="58"/>
      <c r="X2444" s="58"/>
      <c r="Y2444" s="58"/>
      <c r="Z2444" s="58"/>
      <c r="AA2444" s="58"/>
      <c r="AB2444" s="58"/>
      <c r="AC2444" s="58"/>
      <c r="AD2444" s="58"/>
      <c r="AE2444" s="58"/>
      <c r="AF2444" s="58" t="s">
        <v>3304</v>
      </c>
    </row>
    <row r="2445" spans="1:32">
      <c r="A2445" s="58" t="s">
        <v>3024</v>
      </c>
      <c r="B2445" s="58" t="s">
        <v>1913</v>
      </c>
      <c r="C2445" s="58" t="s">
        <v>1914</v>
      </c>
      <c r="D2445" s="58" t="s">
        <v>1908</v>
      </c>
      <c r="E2445" s="64">
        <v>41640</v>
      </c>
      <c r="F2445" s="64">
        <v>42004</v>
      </c>
      <c r="G2445" s="58" t="s">
        <v>1903</v>
      </c>
      <c r="H2445" s="58">
        <v>15.56</v>
      </c>
      <c r="I2445" s="58">
        <v>15.56</v>
      </c>
      <c r="J2445" s="58">
        <v>15.56</v>
      </c>
      <c r="K2445" s="58">
        <v>15.56</v>
      </c>
      <c r="L2445" s="58">
        <v>15.56</v>
      </c>
      <c r="M2445" s="58">
        <v>17.8</v>
      </c>
      <c r="N2445" s="58">
        <v>20</v>
      </c>
      <c r="O2445" s="58">
        <v>21.11</v>
      </c>
      <c r="P2445" s="58">
        <v>21.11</v>
      </c>
      <c r="Q2445" s="58">
        <v>21.11</v>
      </c>
      <c r="R2445" s="58">
        <v>21.11</v>
      </c>
      <c r="S2445" s="58">
        <v>21.11</v>
      </c>
      <c r="T2445" s="58">
        <v>21.11</v>
      </c>
      <c r="U2445" s="58">
        <v>21.11</v>
      </c>
      <c r="V2445" s="58">
        <v>21.11</v>
      </c>
      <c r="W2445" s="58">
        <v>21.11</v>
      </c>
      <c r="X2445" s="58">
        <v>21.11</v>
      </c>
      <c r="Y2445" s="58">
        <v>21.11</v>
      </c>
      <c r="Z2445" s="58">
        <v>21.11</v>
      </c>
      <c r="AA2445" s="58">
        <v>21.11</v>
      </c>
      <c r="AB2445" s="58">
        <v>21.11</v>
      </c>
      <c r="AC2445" s="58">
        <v>21.11</v>
      </c>
      <c r="AD2445" s="58">
        <v>15.56</v>
      </c>
      <c r="AE2445" s="58">
        <v>15.56</v>
      </c>
      <c r="AF2445" s="58" t="s">
        <v>3304</v>
      </c>
    </row>
    <row r="2446" spans="1:32">
      <c r="A2446" s="58" t="s">
        <v>3024</v>
      </c>
      <c r="B2446" s="58" t="s">
        <v>1913</v>
      </c>
      <c r="C2446" s="58" t="s">
        <v>1914</v>
      </c>
      <c r="D2446" s="58" t="s">
        <v>1966</v>
      </c>
      <c r="E2446" s="64">
        <v>41640</v>
      </c>
      <c r="F2446" s="64">
        <v>42004</v>
      </c>
      <c r="G2446" s="58" t="s">
        <v>1903</v>
      </c>
      <c r="H2446" s="58">
        <v>15.56</v>
      </c>
      <c r="I2446" s="58">
        <v>15.56</v>
      </c>
      <c r="J2446" s="58">
        <v>15.56</v>
      </c>
      <c r="K2446" s="58">
        <v>15.56</v>
      </c>
      <c r="L2446" s="58">
        <v>15.56</v>
      </c>
      <c r="M2446" s="58">
        <v>17.8</v>
      </c>
      <c r="N2446" s="58">
        <v>20</v>
      </c>
      <c r="O2446" s="58">
        <v>21.11</v>
      </c>
      <c r="P2446" s="58">
        <v>21.11</v>
      </c>
      <c r="Q2446" s="58">
        <v>21.11</v>
      </c>
      <c r="R2446" s="58">
        <v>21.11</v>
      </c>
      <c r="S2446" s="58">
        <v>21.11</v>
      </c>
      <c r="T2446" s="58">
        <v>21.11</v>
      </c>
      <c r="U2446" s="58">
        <v>21.11</v>
      </c>
      <c r="V2446" s="58">
        <v>21.11</v>
      </c>
      <c r="W2446" s="58">
        <v>21.11</v>
      </c>
      <c r="X2446" s="58">
        <v>21.11</v>
      </c>
      <c r="Y2446" s="58">
        <v>21.11</v>
      </c>
      <c r="Z2446" s="58">
        <v>21.11</v>
      </c>
      <c r="AA2446" s="58">
        <v>21.11</v>
      </c>
      <c r="AB2446" s="58">
        <v>21.11</v>
      </c>
      <c r="AC2446" s="58">
        <v>15.56</v>
      </c>
      <c r="AD2446" s="58">
        <v>15.56</v>
      </c>
      <c r="AE2446" s="58">
        <v>15.56</v>
      </c>
      <c r="AF2446" s="58" t="s">
        <v>3304</v>
      </c>
    </row>
    <row r="2447" spans="1:32">
      <c r="A2447" s="58" t="s">
        <v>3025</v>
      </c>
      <c r="B2447" s="58" t="s">
        <v>1913</v>
      </c>
      <c r="C2447" s="58" t="s">
        <v>1914</v>
      </c>
      <c r="D2447" s="58" t="s">
        <v>1906</v>
      </c>
      <c r="E2447" s="64">
        <v>41640</v>
      </c>
      <c r="F2447" s="64">
        <v>42004</v>
      </c>
      <c r="G2447" s="58" t="s">
        <v>1903</v>
      </c>
      <c r="H2447" s="58">
        <v>15.56</v>
      </c>
      <c r="I2447" s="58">
        <v>15.56</v>
      </c>
      <c r="J2447" s="58">
        <v>15.56</v>
      </c>
      <c r="K2447" s="58">
        <v>15.56</v>
      </c>
      <c r="L2447" s="58">
        <v>15.56</v>
      </c>
      <c r="M2447" s="58">
        <v>15.56</v>
      </c>
      <c r="N2447" s="58">
        <v>15.56</v>
      </c>
      <c r="O2447" s="58">
        <v>17.8</v>
      </c>
      <c r="P2447" s="58">
        <v>20</v>
      </c>
      <c r="Q2447" s="58">
        <v>21.11</v>
      </c>
      <c r="R2447" s="58">
        <v>21.11</v>
      </c>
      <c r="S2447" s="58">
        <v>21.11</v>
      </c>
      <c r="T2447" s="58">
        <v>21.11</v>
      </c>
      <c r="U2447" s="58">
        <v>21.11</v>
      </c>
      <c r="V2447" s="58">
        <v>21.11</v>
      </c>
      <c r="W2447" s="58">
        <v>21.11</v>
      </c>
      <c r="X2447" s="58">
        <v>21.11</v>
      </c>
      <c r="Y2447" s="58">
        <v>21.11</v>
      </c>
      <c r="Z2447" s="58">
        <v>21.11</v>
      </c>
      <c r="AA2447" s="58">
        <v>15.56</v>
      </c>
      <c r="AB2447" s="58">
        <v>15.56</v>
      </c>
      <c r="AC2447" s="58">
        <v>15.56</v>
      </c>
      <c r="AD2447" s="58">
        <v>15.56</v>
      </c>
      <c r="AE2447" s="58">
        <v>15.56</v>
      </c>
      <c r="AF2447" s="58" t="s">
        <v>3304</v>
      </c>
    </row>
    <row r="2448" spans="1:32">
      <c r="A2448" s="58" t="s">
        <v>3025</v>
      </c>
      <c r="B2448" s="58" t="s">
        <v>1913</v>
      </c>
      <c r="C2448" s="58" t="s">
        <v>1914</v>
      </c>
      <c r="D2448" s="58" t="s">
        <v>1904</v>
      </c>
      <c r="E2448" s="64">
        <v>41640</v>
      </c>
      <c r="F2448" s="64">
        <v>42004</v>
      </c>
      <c r="G2448" s="58" t="s">
        <v>1903</v>
      </c>
      <c r="H2448" s="58">
        <v>15.56</v>
      </c>
      <c r="I2448" s="58">
        <v>15.56</v>
      </c>
      <c r="J2448" s="58">
        <v>15.56</v>
      </c>
      <c r="K2448" s="58">
        <v>15.56</v>
      </c>
      <c r="L2448" s="58">
        <v>15.56</v>
      </c>
      <c r="M2448" s="58">
        <v>15.56</v>
      </c>
      <c r="N2448" s="58">
        <v>18.329999999999998</v>
      </c>
      <c r="O2448" s="58">
        <v>21.11</v>
      </c>
      <c r="P2448" s="58">
        <v>21.11</v>
      </c>
      <c r="Q2448" s="58">
        <v>21.11</v>
      </c>
      <c r="R2448" s="58">
        <v>21.11</v>
      </c>
      <c r="S2448" s="58">
        <v>21.11</v>
      </c>
      <c r="T2448" s="58">
        <v>21.11</v>
      </c>
      <c r="U2448" s="58">
        <v>21.11</v>
      </c>
      <c r="V2448" s="58">
        <v>21.11</v>
      </c>
      <c r="W2448" s="58">
        <v>21.11</v>
      </c>
      <c r="X2448" s="58">
        <v>21.11</v>
      </c>
      <c r="Y2448" s="58">
        <v>21.11</v>
      </c>
      <c r="Z2448" s="58">
        <v>21.11</v>
      </c>
      <c r="AA2448" s="58">
        <v>21.11</v>
      </c>
      <c r="AB2448" s="58">
        <v>21.11</v>
      </c>
      <c r="AC2448" s="58">
        <v>15.56</v>
      </c>
      <c r="AD2448" s="58">
        <v>15.56</v>
      </c>
      <c r="AE2448" s="58">
        <v>15.56</v>
      </c>
      <c r="AF2448" s="58" t="s">
        <v>3304</v>
      </c>
    </row>
    <row r="2449" spans="1:32">
      <c r="A2449" s="58" t="s">
        <v>3025</v>
      </c>
      <c r="B2449" s="58" t="s">
        <v>1913</v>
      </c>
      <c r="C2449" s="58" t="s">
        <v>1914</v>
      </c>
      <c r="D2449" s="58" t="s">
        <v>1905</v>
      </c>
      <c r="E2449" s="64">
        <v>41640</v>
      </c>
      <c r="F2449" s="64">
        <v>42004</v>
      </c>
      <c r="G2449" s="58" t="s">
        <v>1898</v>
      </c>
      <c r="H2449" s="58">
        <v>15.56</v>
      </c>
      <c r="I2449" s="58"/>
      <c r="J2449" s="58"/>
      <c r="K2449" s="58"/>
      <c r="L2449" s="58"/>
      <c r="M2449" s="58"/>
      <c r="N2449" s="58"/>
      <c r="O2449" s="58"/>
      <c r="P2449" s="58"/>
      <c r="Q2449" s="58"/>
      <c r="R2449" s="58"/>
      <c r="S2449" s="58"/>
      <c r="T2449" s="58"/>
      <c r="U2449" s="58"/>
      <c r="V2449" s="58"/>
      <c r="W2449" s="58"/>
      <c r="X2449" s="58"/>
      <c r="Y2449" s="58"/>
      <c r="Z2449" s="58"/>
      <c r="AA2449" s="58"/>
      <c r="AB2449" s="58"/>
      <c r="AC2449" s="58"/>
      <c r="AD2449" s="58"/>
      <c r="AE2449" s="58"/>
      <c r="AF2449" s="58" t="s">
        <v>3304</v>
      </c>
    </row>
    <row r="2450" spans="1:32">
      <c r="A2450" s="58" t="s">
        <v>3025</v>
      </c>
      <c r="B2450" s="58" t="s">
        <v>1913</v>
      </c>
      <c r="C2450" s="58" t="s">
        <v>1914</v>
      </c>
      <c r="D2450" s="58" t="s">
        <v>1908</v>
      </c>
      <c r="E2450" s="64">
        <v>41640</v>
      </c>
      <c r="F2450" s="64">
        <v>42004</v>
      </c>
      <c r="G2450" s="58" t="s">
        <v>1903</v>
      </c>
      <c r="H2450" s="58">
        <v>15.56</v>
      </c>
      <c r="I2450" s="58">
        <v>15.56</v>
      </c>
      <c r="J2450" s="58">
        <v>15.56</v>
      </c>
      <c r="K2450" s="58">
        <v>15.56</v>
      </c>
      <c r="L2450" s="58">
        <v>15.56</v>
      </c>
      <c r="M2450" s="58">
        <v>17.8</v>
      </c>
      <c r="N2450" s="58">
        <v>20</v>
      </c>
      <c r="O2450" s="58">
        <v>21.11</v>
      </c>
      <c r="P2450" s="58">
        <v>21.11</v>
      </c>
      <c r="Q2450" s="58">
        <v>21.11</v>
      </c>
      <c r="R2450" s="58">
        <v>21.11</v>
      </c>
      <c r="S2450" s="58">
        <v>21.11</v>
      </c>
      <c r="T2450" s="58">
        <v>21.11</v>
      </c>
      <c r="U2450" s="58">
        <v>21.11</v>
      </c>
      <c r="V2450" s="58">
        <v>21.11</v>
      </c>
      <c r="W2450" s="58">
        <v>21.11</v>
      </c>
      <c r="X2450" s="58">
        <v>21.11</v>
      </c>
      <c r="Y2450" s="58">
        <v>21.11</v>
      </c>
      <c r="Z2450" s="58">
        <v>21.11</v>
      </c>
      <c r="AA2450" s="58">
        <v>21.11</v>
      </c>
      <c r="AB2450" s="58">
        <v>21.11</v>
      </c>
      <c r="AC2450" s="58">
        <v>21.11</v>
      </c>
      <c r="AD2450" s="58">
        <v>15.56</v>
      </c>
      <c r="AE2450" s="58">
        <v>15.56</v>
      </c>
      <c r="AF2450" s="58" t="s">
        <v>3304</v>
      </c>
    </row>
    <row r="2451" spans="1:32">
      <c r="A2451" s="58" t="s">
        <v>3025</v>
      </c>
      <c r="B2451" s="58" t="s">
        <v>1913</v>
      </c>
      <c r="C2451" s="58" t="s">
        <v>1914</v>
      </c>
      <c r="D2451" s="58" t="s">
        <v>1966</v>
      </c>
      <c r="E2451" s="64">
        <v>41640</v>
      </c>
      <c r="F2451" s="64">
        <v>42004</v>
      </c>
      <c r="G2451" s="58" t="s">
        <v>1903</v>
      </c>
      <c r="H2451" s="58">
        <v>15.56</v>
      </c>
      <c r="I2451" s="58">
        <v>15.56</v>
      </c>
      <c r="J2451" s="58">
        <v>15.56</v>
      </c>
      <c r="K2451" s="58">
        <v>15.56</v>
      </c>
      <c r="L2451" s="58">
        <v>15.56</v>
      </c>
      <c r="M2451" s="58">
        <v>17.8</v>
      </c>
      <c r="N2451" s="58">
        <v>20</v>
      </c>
      <c r="O2451" s="58">
        <v>21.11</v>
      </c>
      <c r="P2451" s="58">
        <v>21.11</v>
      </c>
      <c r="Q2451" s="58">
        <v>21.11</v>
      </c>
      <c r="R2451" s="58">
        <v>21.11</v>
      </c>
      <c r="S2451" s="58">
        <v>21.11</v>
      </c>
      <c r="T2451" s="58">
        <v>21.11</v>
      </c>
      <c r="U2451" s="58">
        <v>21.11</v>
      </c>
      <c r="V2451" s="58">
        <v>21.11</v>
      </c>
      <c r="W2451" s="58">
        <v>21.11</v>
      </c>
      <c r="X2451" s="58">
        <v>21.11</v>
      </c>
      <c r="Y2451" s="58">
        <v>21.11</v>
      </c>
      <c r="Z2451" s="58">
        <v>21.11</v>
      </c>
      <c r="AA2451" s="58">
        <v>21.11</v>
      </c>
      <c r="AB2451" s="58">
        <v>21.11</v>
      </c>
      <c r="AC2451" s="58">
        <v>15.56</v>
      </c>
      <c r="AD2451" s="58">
        <v>15.56</v>
      </c>
      <c r="AE2451" s="58">
        <v>15.56</v>
      </c>
      <c r="AF2451" s="58" t="s">
        <v>3304</v>
      </c>
    </row>
    <row r="2452" spans="1:32">
      <c r="A2452" s="58" t="s">
        <v>3026</v>
      </c>
      <c r="B2452" s="58" t="s">
        <v>1896</v>
      </c>
      <c r="D2452" s="58" t="s">
        <v>2159</v>
      </c>
      <c r="E2452" s="64">
        <v>41640</v>
      </c>
      <c r="F2452" s="64">
        <v>42004</v>
      </c>
      <c r="G2452" s="58" t="s">
        <v>1898</v>
      </c>
      <c r="H2452" s="58">
        <v>50</v>
      </c>
      <c r="I2452" s="58"/>
      <c r="J2452" s="58"/>
      <c r="K2452" s="58"/>
      <c r="L2452" s="58"/>
      <c r="M2452" s="58"/>
      <c r="N2452" s="58"/>
      <c r="O2452" s="58"/>
      <c r="P2452" s="58"/>
      <c r="Q2452" s="58"/>
      <c r="R2452" s="58"/>
      <c r="S2452" s="58"/>
      <c r="T2452" s="58"/>
      <c r="U2452" s="58"/>
      <c r="V2452" s="58"/>
      <c r="W2452" s="58"/>
      <c r="X2452" s="58"/>
      <c r="Y2452" s="58"/>
      <c r="Z2452" s="58"/>
      <c r="AA2452" s="58"/>
      <c r="AB2452" s="58"/>
      <c r="AC2452" s="58"/>
      <c r="AD2452" s="58"/>
      <c r="AE2452" s="58"/>
      <c r="AF2452" s="58" t="s">
        <v>3304</v>
      </c>
    </row>
    <row r="2453" spans="1:32">
      <c r="A2453" s="58" t="s">
        <v>3027</v>
      </c>
      <c r="B2453" s="58" t="s">
        <v>1952</v>
      </c>
      <c r="D2453" s="58" t="s">
        <v>1906</v>
      </c>
      <c r="E2453" s="64">
        <v>41640</v>
      </c>
      <c r="F2453" s="64">
        <v>42004</v>
      </c>
      <c r="G2453" s="58" t="s">
        <v>1903</v>
      </c>
      <c r="H2453" s="58">
        <v>0</v>
      </c>
      <c r="I2453" s="58">
        <v>0</v>
      </c>
      <c r="J2453" s="58">
        <v>0</v>
      </c>
      <c r="K2453" s="58">
        <v>0</v>
      </c>
      <c r="L2453" s="58">
        <v>0</v>
      </c>
      <c r="M2453" s="58">
        <v>0</v>
      </c>
      <c r="N2453" s="58">
        <v>0</v>
      </c>
      <c r="O2453" s="58">
        <v>0</v>
      </c>
      <c r="P2453" s="58">
        <v>1</v>
      </c>
      <c r="Q2453" s="58">
        <v>1</v>
      </c>
      <c r="R2453" s="58">
        <v>1</v>
      </c>
      <c r="S2453" s="58">
        <v>1</v>
      </c>
      <c r="T2453" s="58">
        <v>1</v>
      </c>
      <c r="U2453" s="58">
        <v>1</v>
      </c>
      <c r="V2453" s="58">
        <v>1</v>
      </c>
      <c r="W2453" s="58">
        <v>1</v>
      </c>
      <c r="X2453" s="58">
        <v>1</v>
      </c>
      <c r="Y2453" s="58">
        <v>1</v>
      </c>
      <c r="Z2453" s="58">
        <v>1</v>
      </c>
      <c r="AA2453" s="58">
        <v>0</v>
      </c>
      <c r="AB2453" s="58">
        <v>0</v>
      </c>
      <c r="AC2453" s="58">
        <v>0</v>
      </c>
      <c r="AD2453" s="58">
        <v>0</v>
      </c>
      <c r="AE2453" s="58">
        <v>0</v>
      </c>
      <c r="AF2453" s="58" t="s">
        <v>3304</v>
      </c>
    </row>
    <row r="2454" spans="1:32">
      <c r="A2454" s="58" t="s">
        <v>3027</v>
      </c>
      <c r="B2454" s="58" t="s">
        <v>1952</v>
      </c>
      <c r="D2454" s="58" t="s">
        <v>1912</v>
      </c>
      <c r="E2454" s="64">
        <v>41640</v>
      </c>
      <c r="F2454" s="64">
        <v>42004</v>
      </c>
      <c r="G2454" s="58" t="s">
        <v>1903</v>
      </c>
      <c r="H2454" s="58">
        <v>0</v>
      </c>
      <c r="I2454" s="58">
        <v>0</v>
      </c>
      <c r="J2454" s="58">
        <v>0</v>
      </c>
      <c r="K2454" s="58">
        <v>0</v>
      </c>
      <c r="L2454" s="58">
        <v>0</v>
      </c>
      <c r="M2454" s="58">
        <v>0</v>
      </c>
      <c r="N2454" s="58">
        <v>1</v>
      </c>
      <c r="O2454" s="58">
        <v>1</v>
      </c>
      <c r="P2454" s="58">
        <v>1</v>
      </c>
      <c r="Q2454" s="58">
        <v>1</v>
      </c>
      <c r="R2454" s="58">
        <v>1</v>
      </c>
      <c r="S2454" s="58">
        <v>1</v>
      </c>
      <c r="T2454" s="58">
        <v>1</v>
      </c>
      <c r="U2454" s="58">
        <v>1</v>
      </c>
      <c r="V2454" s="58">
        <v>1</v>
      </c>
      <c r="W2454" s="58">
        <v>1</v>
      </c>
      <c r="X2454" s="58">
        <v>1</v>
      </c>
      <c r="Y2454" s="58">
        <v>1</v>
      </c>
      <c r="Z2454" s="58">
        <v>1</v>
      </c>
      <c r="AA2454" s="58">
        <v>1</v>
      </c>
      <c r="AB2454" s="58">
        <v>1</v>
      </c>
      <c r="AC2454" s="58">
        <v>1</v>
      </c>
      <c r="AD2454" s="58">
        <v>0</v>
      </c>
      <c r="AE2454" s="58">
        <v>0</v>
      </c>
      <c r="AF2454" s="58" t="s">
        <v>3304</v>
      </c>
    </row>
    <row r="2455" spans="1:32">
      <c r="A2455" s="58" t="s">
        <v>3027</v>
      </c>
      <c r="B2455" s="58" t="s">
        <v>1952</v>
      </c>
      <c r="D2455" s="58" t="s">
        <v>2120</v>
      </c>
      <c r="E2455" s="64">
        <v>41640</v>
      </c>
      <c r="F2455" s="64">
        <v>42004</v>
      </c>
      <c r="G2455" s="58" t="s">
        <v>1903</v>
      </c>
      <c r="H2455" s="58">
        <v>0</v>
      </c>
      <c r="I2455" s="58">
        <v>0</v>
      </c>
      <c r="J2455" s="58">
        <v>0</v>
      </c>
      <c r="K2455" s="58">
        <v>0</v>
      </c>
      <c r="L2455" s="58">
        <v>0</v>
      </c>
      <c r="M2455" s="58">
        <v>0</v>
      </c>
      <c r="N2455" s="58">
        <v>1</v>
      </c>
      <c r="O2455" s="58">
        <v>1</v>
      </c>
      <c r="P2455" s="58">
        <v>1</v>
      </c>
      <c r="Q2455" s="58">
        <v>1</v>
      </c>
      <c r="R2455" s="58">
        <v>1</v>
      </c>
      <c r="S2455" s="58">
        <v>1</v>
      </c>
      <c r="T2455" s="58">
        <v>1</v>
      </c>
      <c r="U2455" s="58">
        <v>1</v>
      </c>
      <c r="V2455" s="58">
        <v>1</v>
      </c>
      <c r="W2455" s="58">
        <v>1</v>
      </c>
      <c r="X2455" s="58">
        <v>1</v>
      </c>
      <c r="Y2455" s="58">
        <v>1</v>
      </c>
      <c r="Z2455" s="58">
        <v>1</v>
      </c>
      <c r="AA2455" s="58">
        <v>1</v>
      </c>
      <c r="AB2455" s="58">
        <v>1</v>
      </c>
      <c r="AC2455" s="58">
        <v>0</v>
      </c>
      <c r="AD2455" s="58">
        <v>0</v>
      </c>
      <c r="AE2455" s="58">
        <v>0</v>
      </c>
      <c r="AF2455" s="58" t="s">
        <v>3304</v>
      </c>
    </row>
    <row r="2456" spans="1:32">
      <c r="A2456" s="58" t="s">
        <v>3028</v>
      </c>
      <c r="B2456" s="58" t="s">
        <v>1896</v>
      </c>
      <c r="C2456" s="58" t="s">
        <v>1914</v>
      </c>
      <c r="D2456" s="58" t="s">
        <v>1897</v>
      </c>
      <c r="E2456" s="64">
        <v>41640</v>
      </c>
      <c r="F2456" s="64">
        <v>42004</v>
      </c>
      <c r="G2456" s="58" t="s">
        <v>1898</v>
      </c>
      <c r="H2456" s="58">
        <v>60</v>
      </c>
      <c r="I2456" s="58"/>
      <c r="J2456" s="58"/>
      <c r="K2456" s="58"/>
      <c r="L2456" s="58"/>
      <c r="M2456" s="58"/>
      <c r="N2456" s="58"/>
      <c r="O2456" s="58"/>
      <c r="P2456" s="58"/>
      <c r="Q2456" s="58"/>
      <c r="R2456" s="58"/>
      <c r="S2456" s="58"/>
      <c r="T2456" s="58"/>
      <c r="U2456" s="58"/>
      <c r="V2456" s="58"/>
      <c r="W2456" s="58"/>
      <c r="X2456" s="58"/>
      <c r="Y2456" s="58"/>
      <c r="Z2456" s="58"/>
      <c r="AA2456" s="58"/>
      <c r="AB2456" s="58"/>
      <c r="AC2456" s="58"/>
      <c r="AD2456" s="58"/>
      <c r="AE2456" s="58"/>
      <c r="AF2456" s="58" t="s">
        <v>3304</v>
      </c>
    </row>
    <row r="2457" spans="1:32">
      <c r="A2457" s="58" t="s">
        <v>3029</v>
      </c>
      <c r="B2457" s="58" t="s">
        <v>6</v>
      </c>
      <c r="D2457" s="58" t="s">
        <v>1897</v>
      </c>
      <c r="E2457" s="64">
        <v>41640</v>
      </c>
      <c r="F2457" s="64">
        <v>42004</v>
      </c>
      <c r="G2457" s="58" t="s">
        <v>1903</v>
      </c>
      <c r="H2457" s="58">
        <v>0</v>
      </c>
      <c r="I2457" s="58">
        <v>0</v>
      </c>
      <c r="J2457" s="58">
        <v>0</v>
      </c>
      <c r="K2457" s="58">
        <v>0</v>
      </c>
      <c r="L2457" s="58">
        <v>0</v>
      </c>
      <c r="M2457" s="58">
        <v>0</v>
      </c>
      <c r="N2457" s="58">
        <v>0</v>
      </c>
      <c r="O2457" s="58">
        <v>0</v>
      </c>
      <c r="P2457" s="58">
        <v>0.14399999999999999</v>
      </c>
      <c r="Q2457" s="58">
        <v>0.14399999999999999</v>
      </c>
      <c r="R2457" s="58">
        <v>0.14399999999999999</v>
      </c>
      <c r="S2457" s="58">
        <v>0.14399999999999999</v>
      </c>
      <c r="T2457" s="58">
        <v>1</v>
      </c>
      <c r="U2457" s="58">
        <v>1</v>
      </c>
      <c r="V2457" s="58">
        <v>1</v>
      </c>
      <c r="W2457" s="58">
        <v>1</v>
      </c>
      <c r="X2457" s="58">
        <v>1</v>
      </c>
      <c r="Y2457" s="58">
        <v>1</v>
      </c>
      <c r="Z2457" s="58">
        <v>0.14399999999999999</v>
      </c>
      <c r="AA2457" s="58">
        <v>0.14399999999999999</v>
      </c>
      <c r="AB2457" s="58">
        <v>0</v>
      </c>
      <c r="AC2457" s="58">
        <v>0</v>
      </c>
      <c r="AD2457" s="58">
        <v>0</v>
      </c>
      <c r="AE2457" s="58">
        <v>0</v>
      </c>
      <c r="AF2457" s="58" t="s">
        <v>3304</v>
      </c>
    </row>
    <row r="2458" spans="1:32">
      <c r="A2458" s="58" t="s">
        <v>3030</v>
      </c>
      <c r="B2458" s="58" t="s">
        <v>6</v>
      </c>
      <c r="D2458" s="58" t="s">
        <v>1906</v>
      </c>
      <c r="E2458" s="64">
        <v>41640</v>
      </c>
      <c r="F2458" s="64">
        <v>42004</v>
      </c>
      <c r="G2458" s="58" t="s">
        <v>1903</v>
      </c>
      <c r="H2458" s="58">
        <v>1</v>
      </c>
      <c r="I2458" s="58">
        <v>1</v>
      </c>
      <c r="J2458" s="58">
        <v>1</v>
      </c>
      <c r="K2458" s="58">
        <v>1</v>
      </c>
      <c r="L2458" s="58">
        <v>1</v>
      </c>
      <c r="M2458" s="58">
        <v>1</v>
      </c>
      <c r="N2458" s="58">
        <v>1</v>
      </c>
      <c r="O2458" s="58">
        <v>1</v>
      </c>
      <c r="P2458" s="58">
        <v>0.5</v>
      </c>
      <c r="Q2458" s="58">
        <v>0.5</v>
      </c>
      <c r="R2458" s="58">
        <v>0.5</v>
      </c>
      <c r="S2458" s="58">
        <v>0.5</v>
      </c>
      <c r="T2458" s="58">
        <v>0.5</v>
      </c>
      <c r="U2458" s="58">
        <v>0.5</v>
      </c>
      <c r="V2458" s="58">
        <v>0.5</v>
      </c>
      <c r="W2458" s="58">
        <v>0.5</v>
      </c>
      <c r="X2458" s="58">
        <v>0.5</v>
      </c>
      <c r="Y2458" s="58">
        <v>1</v>
      </c>
      <c r="Z2458" s="58">
        <v>1</v>
      </c>
      <c r="AA2458" s="58">
        <v>1</v>
      </c>
      <c r="AB2458" s="58">
        <v>1</v>
      </c>
      <c r="AC2458" s="58">
        <v>1</v>
      </c>
      <c r="AD2458" s="58">
        <v>1</v>
      </c>
      <c r="AE2458" s="58">
        <v>1</v>
      </c>
      <c r="AF2458" s="58" t="s">
        <v>3304</v>
      </c>
    </row>
    <row r="2459" spans="1:32">
      <c r="A2459" s="58" t="s">
        <v>3030</v>
      </c>
      <c r="B2459" s="58" t="s">
        <v>6</v>
      </c>
      <c r="D2459" s="58" t="s">
        <v>1904</v>
      </c>
      <c r="E2459" s="64">
        <v>41640</v>
      </c>
      <c r="F2459" s="64">
        <v>42004</v>
      </c>
      <c r="G2459" s="58" t="s">
        <v>1898</v>
      </c>
      <c r="H2459" s="58">
        <v>1</v>
      </c>
      <c r="I2459" s="58"/>
      <c r="J2459" s="58"/>
      <c r="K2459" s="58"/>
      <c r="L2459" s="58"/>
      <c r="M2459" s="58"/>
      <c r="N2459" s="58"/>
      <c r="O2459" s="58"/>
      <c r="P2459" s="58"/>
      <c r="Q2459" s="58"/>
      <c r="R2459" s="58"/>
      <c r="S2459" s="58"/>
      <c r="T2459" s="58"/>
      <c r="U2459" s="58"/>
      <c r="V2459" s="58"/>
      <c r="W2459" s="58"/>
      <c r="X2459" s="58"/>
      <c r="Y2459" s="58"/>
      <c r="Z2459" s="58"/>
      <c r="AA2459" s="58"/>
      <c r="AB2459" s="58"/>
      <c r="AC2459" s="58"/>
      <c r="AD2459" s="58"/>
      <c r="AE2459" s="58"/>
      <c r="AF2459" s="58" t="s">
        <v>3304</v>
      </c>
    </row>
    <row r="2460" spans="1:32">
      <c r="A2460" s="58" t="s">
        <v>3030</v>
      </c>
      <c r="B2460" s="58" t="s">
        <v>6</v>
      </c>
      <c r="D2460" s="58" t="s">
        <v>2120</v>
      </c>
      <c r="E2460" s="64">
        <v>41640</v>
      </c>
      <c r="F2460" s="64">
        <v>42004</v>
      </c>
      <c r="G2460" s="58" t="s">
        <v>1903</v>
      </c>
      <c r="H2460" s="58">
        <v>1</v>
      </c>
      <c r="I2460" s="58">
        <v>1</v>
      </c>
      <c r="J2460" s="58">
        <v>1</v>
      </c>
      <c r="K2460" s="58">
        <v>1</v>
      </c>
      <c r="L2460" s="58">
        <v>1</v>
      </c>
      <c r="M2460" s="58">
        <v>1</v>
      </c>
      <c r="N2460" s="58">
        <v>0.5</v>
      </c>
      <c r="O2460" s="58">
        <v>0.5</v>
      </c>
      <c r="P2460" s="58">
        <v>0.5</v>
      </c>
      <c r="Q2460" s="58">
        <v>0.5</v>
      </c>
      <c r="R2460" s="58">
        <v>0.5</v>
      </c>
      <c r="S2460" s="58">
        <v>0.5</v>
      </c>
      <c r="T2460" s="58">
        <v>0.5</v>
      </c>
      <c r="U2460" s="58">
        <v>0.5</v>
      </c>
      <c r="V2460" s="58">
        <v>0.5</v>
      </c>
      <c r="W2460" s="58">
        <v>0.5</v>
      </c>
      <c r="X2460" s="58">
        <v>0.5</v>
      </c>
      <c r="Y2460" s="58">
        <v>0.5</v>
      </c>
      <c r="Z2460" s="58">
        <v>0.5</v>
      </c>
      <c r="AA2460" s="58">
        <v>0.5</v>
      </c>
      <c r="AB2460" s="58">
        <v>0.5</v>
      </c>
      <c r="AC2460" s="58">
        <v>1</v>
      </c>
      <c r="AD2460" s="58">
        <v>1</v>
      </c>
      <c r="AE2460" s="58">
        <v>1</v>
      </c>
      <c r="AF2460" s="58" t="s">
        <v>3304</v>
      </c>
    </row>
    <row r="2461" spans="1:32">
      <c r="A2461" s="58" t="s">
        <v>3030</v>
      </c>
      <c r="B2461" s="58" t="s">
        <v>6</v>
      </c>
      <c r="D2461" s="58" t="s">
        <v>1908</v>
      </c>
      <c r="E2461" s="64">
        <v>41640</v>
      </c>
      <c r="F2461" s="64">
        <v>42004</v>
      </c>
      <c r="G2461" s="58" t="s">
        <v>1903</v>
      </c>
      <c r="H2461" s="58">
        <v>1</v>
      </c>
      <c r="I2461" s="58">
        <v>1</v>
      </c>
      <c r="J2461" s="58">
        <v>1</v>
      </c>
      <c r="K2461" s="58">
        <v>1</v>
      </c>
      <c r="L2461" s="58">
        <v>1</v>
      </c>
      <c r="M2461" s="58">
        <v>1</v>
      </c>
      <c r="N2461" s="58">
        <v>0.5</v>
      </c>
      <c r="O2461" s="58">
        <v>0.5</v>
      </c>
      <c r="P2461" s="58">
        <v>0.5</v>
      </c>
      <c r="Q2461" s="58">
        <v>0.5</v>
      </c>
      <c r="R2461" s="58">
        <v>0.5</v>
      </c>
      <c r="S2461" s="58">
        <v>0.5</v>
      </c>
      <c r="T2461" s="58">
        <v>0.5</v>
      </c>
      <c r="U2461" s="58">
        <v>0.5</v>
      </c>
      <c r="V2461" s="58">
        <v>0.5</v>
      </c>
      <c r="W2461" s="58">
        <v>0.5</v>
      </c>
      <c r="X2461" s="58">
        <v>0.5</v>
      </c>
      <c r="Y2461" s="58">
        <v>0.5</v>
      </c>
      <c r="Z2461" s="58">
        <v>0.5</v>
      </c>
      <c r="AA2461" s="58">
        <v>0.5</v>
      </c>
      <c r="AB2461" s="58">
        <v>0.5</v>
      </c>
      <c r="AC2461" s="58">
        <v>0.5</v>
      </c>
      <c r="AD2461" s="58">
        <v>1</v>
      </c>
      <c r="AE2461" s="58">
        <v>1</v>
      </c>
      <c r="AF2461" s="58" t="s">
        <v>3304</v>
      </c>
    </row>
    <row r="2462" spans="1:32">
      <c r="A2462" s="58" t="s">
        <v>3031</v>
      </c>
      <c r="B2462" s="58" t="s">
        <v>6</v>
      </c>
      <c r="D2462" s="58" t="s">
        <v>1906</v>
      </c>
      <c r="E2462" s="64">
        <v>41640</v>
      </c>
      <c r="F2462" s="64">
        <v>42004</v>
      </c>
      <c r="G2462" s="58" t="s">
        <v>1903</v>
      </c>
      <c r="H2462" s="58">
        <v>1</v>
      </c>
      <c r="I2462" s="58">
        <v>1</v>
      </c>
      <c r="J2462" s="58">
        <v>1</v>
      </c>
      <c r="K2462" s="58">
        <v>1</v>
      </c>
      <c r="L2462" s="58">
        <v>1</v>
      </c>
      <c r="M2462" s="58">
        <v>1</v>
      </c>
      <c r="N2462" s="58">
        <v>1</v>
      </c>
      <c r="O2462" s="58">
        <v>1</v>
      </c>
      <c r="P2462" s="58">
        <v>0</v>
      </c>
      <c r="Q2462" s="58">
        <v>0</v>
      </c>
      <c r="R2462" s="58">
        <v>0</v>
      </c>
      <c r="S2462" s="58">
        <v>0</v>
      </c>
      <c r="T2462" s="58">
        <v>0</v>
      </c>
      <c r="U2462" s="58">
        <v>0</v>
      </c>
      <c r="V2462" s="58">
        <v>0</v>
      </c>
      <c r="W2462" s="58">
        <v>0</v>
      </c>
      <c r="X2462" s="58">
        <v>0</v>
      </c>
      <c r="Y2462" s="58">
        <v>1</v>
      </c>
      <c r="Z2462" s="58">
        <v>1</v>
      </c>
      <c r="AA2462" s="58">
        <v>1</v>
      </c>
      <c r="AB2462" s="58">
        <v>1</v>
      </c>
      <c r="AC2462" s="58">
        <v>1</v>
      </c>
      <c r="AD2462" s="58">
        <v>1</v>
      </c>
      <c r="AE2462" s="58">
        <v>1</v>
      </c>
      <c r="AF2462" s="58" t="s">
        <v>3304</v>
      </c>
    </row>
    <row r="2463" spans="1:32">
      <c r="A2463" s="58" t="s">
        <v>3031</v>
      </c>
      <c r="B2463" s="58" t="s">
        <v>6</v>
      </c>
      <c r="D2463" s="58" t="s">
        <v>1904</v>
      </c>
      <c r="E2463" s="64">
        <v>41640</v>
      </c>
      <c r="F2463" s="64">
        <v>42004</v>
      </c>
      <c r="G2463" s="58" t="s">
        <v>1898</v>
      </c>
      <c r="H2463" s="58">
        <v>1</v>
      </c>
      <c r="I2463" s="58"/>
      <c r="J2463" s="58"/>
      <c r="K2463" s="58"/>
      <c r="L2463" s="58"/>
      <c r="M2463" s="58"/>
      <c r="N2463" s="58"/>
      <c r="O2463" s="58"/>
      <c r="P2463" s="58"/>
      <c r="Q2463" s="58"/>
      <c r="R2463" s="58"/>
      <c r="S2463" s="58"/>
      <c r="T2463" s="58"/>
      <c r="U2463" s="58"/>
      <c r="V2463" s="58"/>
      <c r="W2463" s="58"/>
      <c r="X2463" s="58"/>
      <c r="Y2463" s="58"/>
      <c r="Z2463" s="58"/>
      <c r="AA2463" s="58"/>
      <c r="AB2463" s="58"/>
      <c r="AC2463" s="58"/>
      <c r="AD2463" s="58"/>
      <c r="AE2463" s="58"/>
      <c r="AF2463" s="58" t="s">
        <v>3304</v>
      </c>
    </row>
    <row r="2464" spans="1:32">
      <c r="A2464" s="58" t="s">
        <v>3031</v>
      </c>
      <c r="B2464" s="58" t="s">
        <v>6</v>
      </c>
      <c r="D2464" s="58" t="s">
        <v>2120</v>
      </c>
      <c r="E2464" s="64">
        <v>41640</v>
      </c>
      <c r="F2464" s="64">
        <v>42004</v>
      </c>
      <c r="G2464" s="58" t="s">
        <v>1903</v>
      </c>
      <c r="H2464" s="58">
        <v>1</v>
      </c>
      <c r="I2464" s="58">
        <v>1</v>
      </c>
      <c r="J2464" s="58">
        <v>1</v>
      </c>
      <c r="K2464" s="58">
        <v>1</v>
      </c>
      <c r="L2464" s="58">
        <v>1</v>
      </c>
      <c r="M2464" s="58">
        <v>1</v>
      </c>
      <c r="N2464" s="58">
        <v>0</v>
      </c>
      <c r="O2464" s="58">
        <v>0</v>
      </c>
      <c r="P2464" s="58">
        <v>0</v>
      </c>
      <c r="Q2464" s="58">
        <v>0</v>
      </c>
      <c r="R2464" s="58">
        <v>0</v>
      </c>
      <c r="S2464" s="58">
        <v>0</v>
      </c>
      <c r="T2464" s="58">
        <v>0</v>
      </c>
      <c r="U2464" s="58">
        <v>0</v>
      </c>
      <c r="V2464" s="58">
        <v>0</v>
      </c>
      <c r="W2464" s="58">
        <v>0</v>
      </c>
      <c r="X2464" s="58">
        <v>0</v>
      </c>
      <c r="Y2464" s="58">
        <v>0</v>
      </c>
      <c r="Z2464" s="58">
        <v>0</v>
      </c>
      <c r="AA2464" s="58">
        <v>0</v>
      </c>
      <c r="AB2464" s="58">
        <v>0</v>
      </c>
      <c r="AC2464" s="58">
        <v>1</v>
      </c>
      <c r="AD2464" s="58">
        <v>1</v>
      </c>
      <c r="AE2464" s="58">
        <v>1</v>
      </c>
      <c r="AF2464" s="58" t="s">
        <v>3304</v>
      </c>
    </row>
    <row r="2465" spans="1:32">
      <c r="A2465" s="58" t="s">
        <v>3031</v>
      </c>
      <c r="B2465" s="58" t="s">
        <v>6</v>
      </c>
      <c r="D2465" s="58" t="s">
        <v>1908</v>
      </c>
      <c r="E2465" s="64">
        <v>41640</v>
      </c>
      <c r="F2465" s="64">
        <v>42004</v>
      </c>
      <c r="G2465" s="58" t="s">
        <v>1903</v>
      </c>
      <c r="H2465" s="58">
        <v>1</v>
      </c>
      <c r="I2465" s="58">
        <v>1</v>
      </c>
      <c r="J2465" s="58">
        <v>1</v>
      </c>
      <c r="K2465" s="58">
        <v>1</v>
      </c>
      <c r="L2465" s="58">
        <v>1</v>
      </c>
      <c r="M2465" s="58">
        <v>1</v>
      </c>
      <c r="N2465" s="58">
        <v>0</v>
      </c>
      <c r="O2465" s="58">
        <v>0</v>
      </c>
      <c r="P2465" s="58">
        <v>0</v>
      </c>
      <c r="Q2465" s="58">
        <v>0</v>
      </c>
      <c r="R2465" s="58">
        <v>0</v>
      </c>
      <c r="S2465" s="58">
        <v>0</v>
      </c>
      <c r="T2465" s="58">
        <v>0</v>
      </c>
      <c r="U2465" s="58">
        <v>0</v>
      </c>
      <c r="V2465" s="58">
        <v>0</v>
      </c>
      <c r="W2465" s="58">
        <v>0</v>
      </c>
      <c r="X2465" s="58">
        <v>0</v>
      </c>
      <c r="Y2465" s="58">
        <v>0</v>
      </c>
      <c r="Z2465" s="58">
        <v>0</v>
      </c>
      <c r="AA2465" s="58">
        <v>0</v>
      </c>
      <c r="AB2465" s="58">
        <v>0</v>
      </c>
      <c r="AC2465" s="58">
        <v>0</v>
      </c>
      <c r="AD2465" s="58">
        <v>1</v>
      </c>
      <c r="AE2465" s="58">
        <v>1</v>
      </c>
      <c r="AF2465" s="58" t="s">
        <v>3304</v>
      </c>
    </row>
    <row r="2466" spans="1:32">
      <c r="A2466" s="58" t="s">
        <v>3032</v>
      </c>
      <c r="B2466" s="58" t="s">
        <v>6</v>
      </c>
      <c r="D2466" s="58" t="s">
        <v>1906</v>
      </c>
      <c r="E2466" s="64">
        <v>41640</v>
      </c>
      <c r="F2466" s="64">
        <v>42004</v>
      </c>
      <c r="G2466" s="58" t="s">
        <v>1903</v>
      </c>
      <c r="H2466" s="58">
        <v>1</v>
      </c>
      <c r="I2466" s="58">
        <v>1</v>
      </c>
      <c r="J2466" s="58">
        <v>1</v>
      </c>
      <c r="K2466" s="58">
        <v>1</v>
      </c>
      <c r="L2466" s="58">
        <v>1</v>
      </c>
      <c r="M2466" s="58">
        <v>1</v>
      </c>
      <c r="N2466" s="58">
        <v>1</v>
      </c>
      <c r="O2466" s="58">
        <v>1</v>
      </c>
      <c r="P2466" s="58">
        <v>0.25</v>
      </c>
      <c r="Q2466" s="58">
        <v>0.25</v>
      </c>
      <c r="R2466" s="58">
        <v>0.25</v>
      </c>
      <c r="S2466" s="58">
        <v>0.25</v>
      </c>
      <c r="T2466" s="58">
        <v>0.25</v>
      </c>
      <c r="U2466" s="58">
        <v>0.25</v>
      </c>
      <c r="V2466" s="58">
        <v>0.25</v>
      </c>
      <c r="W2466" s="58">
        <v>0.25</v>
      </c>
      <c r="X2466" s="58">
        <v>0.25</v>
      </c>
      <c r="Y2466" s="58">
        <v>0.25</v>
      </c>
      <c r="Z2466" s="58">
        <v>0.25</v>
      </c>
      <c r="AA2466" s="58">
        <v>1</v>
      </c>
      <c r="AB2466" s="58">
        <v>1</v>
      </c>
      <c r="AC2466" s="58">
        <v>1</v>
      </c>
      <c r="AD2466" s="58">
        <v>1</v>
      </c>
      <c r="AE2466" s="58">
        <v>1</v>
      </c>
      <c r="AF2466" s="58" t="s">
        <v>3304</v>
      </c>
    </row>
    <row r="2467" spans="1:32">
      <c r="A2467" s="58" t="s">
        <v>3032</v>
      </c>
      <c r="B2467" s="58" t="s">
        <v>6</v>
      </c>
      <c r="D2467" s="58" t="s">
        <v>1912</v>
      </c>
      <c r="E2467" s="64">
        <v>41640</v>
      </c>
      <c r="F2467" s="64">
        <v>42004</v>
      </c>
      <c r="G2467" s="58" t="s">
        <v>1903</v>
      </c>
      <c r="H2467" s="58">
        <v>1</v>
      </c>
      <c r="I2467" s="58">
        <v>1</v>
      </c>
      <c r="J2467" s="58">
        <v>1</v>
      </c>
      <c r="K2467" s="58">
        <v>1</v>
      </c>
      <c r="L2467" s="58">
        <v>1</v>
      </c>
      <c r="M2467" s="58">
        <v>1</v>
      </c>
      <c r="N2467" s="58">
        <v>0.25</v>
      </c>
      <c r="O2467" s="58">
        <v>0.25</v>
      </c>
      <c r="P2467" s="58">
        <v>0.25</v>
      </c>
      <c r="Q2467" s="58">
        <v>0.25</v>
      </c>
      <c r="R2467" s="58">
        <v>0.25</v>
      </c>
      <c r="S2467" s="58">
        <v>0.25</v>
      </c>
      <c r="T2467" s="58">
        <v>0.25</v>
      </c>
      <c r="U2467" s="58">
        <v>0.25</v>
      </c>
      <c r="V2467" s="58">
        <v>0.25</v>
      </c>
      <c r="W2467" s="58">
        <v>0.25</v>
      </c>
      <c r="X2467" s="58">
        <v>0.25</v>
      </c>
      <c r="Y2467" s="58">
        <v>0.25</v>
      </c>
      <c r="Z2467" s="58">
        <v>0.25</v>
      </c>
      <c r="AA2467" s="58">
        <v>0.25</v>
      </c>
      <c r="AB2467" s="58">
        <v>0.25</v>
      </c>
      <c r="AC2467" s="58">
        <v>0.25</v>
      </c>
      <c r="AD2467" s="58">
        <v>1</v>
      </c>
      <c r="AE2467" s="58">
        <v>1</v>
      </c>
      <c r="AF2467" s="58" t="s">
        <v>3304</v>
      </c>
    </row>
    <row r="2468" spans="1:32">
      <c r="A2468" s="58" t="s">
        <v>3032</v>
      </c>
      <c r="B2468" s="58" t="s">
        <v>6</v>
      </c>
      <c r="D2468" s="58" t="s">
        <v>2120</v>
      </c>
      <c r="E2468" s="64">
        <v>41640</v>
      </c>
      <c r="F2468" s="64">
        <v>42004</v>
      </c>
      <c r="G2468" s="58" t="s">
        <v>1903</v>
      </c>
      <c r="H2468" s="58">
        <v>1</v>
      </c>
      <c r="I2468" s="58">
        <v>1</v>
      </c>
      <c r="J2468" s="58">
        <v>1</v>
      </c>
      <c r="K2468" s="58">
        <v>1</v>
      </c>
      <c r="L2468" s="58">
        <v>1</v>
      </c>
      <c r="M2468" s="58">
        <v>1</v>
      </c>
      <c r="N2468" s="58">
        <v>0.25</v>
      </c>
      <c r="O2468" s="58">
        <v>0.25</v>
      </c>
      <c r="P2468" s="58">
        <v>0.25</v>
      </c>
      <c r="Q2468" s="58">
        <v>0.25</v>
      </c>
      <c r="R2468" s="58">
        <v>0.25</v>
      </c>
      <c r="S2468" s="58">
        <v>0.25</v>
      </c>
      <c r="T2468" s="58">
        <v>0.25</v>
      </c>
      <c r="U2468" s="58">
        <v>0.25</v>
      </c>
      <c r="V2468" s="58">
        <v>0.25</v>
      </c>
      <c r="W2468" s="58">
        <v>0.25</v>
      </c>
      <c r="X2468" s="58">
        <v>0.25</v>
      </c>
      <c r="Y2468" s="58">
        <v>0.25</v>
      </c>
      <c r="Z2468" s="58">
        <v>0.25</v>
      </c>
      <c r="AA2468" s="58">
        <v>0.25</v>
      </c>
      <c r="AB2468" s="58">
        <v>0.25</v>
      </c>
      <c r="AC2468" s="58">
        <v>1</v>
      </c>
      <c r="AD2468" s="58">
        <v>1</v>
      </c>
      <c r="AE2468" s="58">
        <v>1</v>
      </c>
      <c r="AF2468" s="58" t="s">
        <v>3304</v>
      </c>
    </row>
    <row r="2469" spans="1:32">
      <c r="A2469" s="58" t="s">
        <v>3033</v>
      </c>
      <c r="B2469" s="58" t="s">
        <v>2114</v>
      </c>
      <c r="D2469" s="58" t="s">
        <v>1906</v>
      </c>
      <c r="E2469" s="64">
        <v>41640</v>
      </c>
      <c r="F2469" s="64">
        <v>42004</v>
      </c>
      <c r="G2469" s="58" t="s">
        <v>1903</v>
      </c>
      <c r="H2469" s="58">
        <v>0</v>
      </c>
      <c r="I2469" s="58">
        <v>0</v>
      </c>
      <c r="J2469" s="58">
        <v>0</v>
      </c>
      <c r="K2469" s="58">
        <v>0</v>
      </c>
      <c r="L2469" s="58">
        <v>0</v>
      </c>
      <c r="M2469" s="58">
        <v>0</v>
      </c>
      <c r="N2469" s="58">
        <v>0</v>
      </c>
      <c r="O2469" s="58">
        <v>0</v>
      </c>
      <c r="P2469" s="58">
        <v>0</v>
      </c>
      <c r="Q2469" s="58">
        <v>1</v>
      </c>
      <c r="R2469" s="58">
        <v>1</v>
      </c>
      <c r="S2469" s="58">
        <v>1</v>
      </c>
      <c r="T2469" s="58">
        <v>1</v>
      </c>
      <c r="U2469" s="58">
        <v>1</v>
      </c>
      <c r="V2469" s="58">
        <v>1</v>
      </c>
      <c r="W2469" s="58">
        <v>1</v>
      </c>
      <c r="X2469" s="58">
        <v>1</v>
      </c>
      <c r="Y2469" s="58">
        <v>1</v>
      </c>
      <c r="Z2469" s="58">
        <v>1</v>
      </c>
      <c r="AA2469" s="58">
        <v>0</v>
      </c>
      <c r="AB2469" s="58">
        <v>0</v>
      </c>
      <c r="AC2469" s="58">
        <v>0</v>
      </c>
      <c r="AD2469" s="58">
        <v>0</v>
      </c>
      <c r="AE2469" s="58">
        <v>0</v>
      </c>
      <c r="AF2469" s="58" t="s">
        <v>3304</v>
      </c>
    </row>
    <row r="2470" spans="1:32">
      <c r="A2470" s="58" t="s">
        <v>3033</v>
      </c>
      <c r="B2470" s="58" t="s">
        <v>2114</v>
      </c>
      <c r="D2470" s="58" t="s">
        <v>1904</v>
      </c>
      <c r="E2470" s="64">
        <v>41640</v>
      </c>
      <c r="F2470" s="64">
        <v>42004</v>
      </c>
      <c r="G2470" s="58" t="s">
        <v>1898</v>
      </c>
      <c r="H2470" s="58">
        <v>1</v>
      </c>
      <c r="I2470" s="58"/>
      <c r="J2470" s="58"/>
      <c r="K2470" s="58"/>
      <c r="L2470" s="58"/>
      <c r="M2470" s="58"/>
      <c r="N2470" s="58"/>
      <c r="O2470" s="58"/>
      <c r="P2470" s="58"/>
      <c r="Q2470" s="58"/>
      <c r="R2470" s="58"/>
      <c r="S2470" s="58"/>
      <c r="T2470" s="58"/>
      <c r="U2470" s="58"/>
      <c r="V2470" s="58"/>
      <c r="W2470" s="58"/>
      <c r="X2470" s="58"/>
      <c r="Y2470" s="58"/>
      <c r="Z2470" s="58"/>
      <c r="AA2470" s="58"/>
      <c r="AB2470" s="58"/>
      <c r="AC2470" s="58"/>
      <c r="AD2470" s="58"/>
      <c r="AE2470" s="58"/>
      <c r="AF2470" s="58" t="s">
        <v>3304</v>
      </c>
    </row>
    <row r="2471" spans="1:32">
      <c r="A2471" s="58" t="s">
        <v>3033</v>
      </c>
      <c r="B2471" s="58" t="s">
        <v>2114</v>
      </c>
      <c r="D2471" s="58" t="s">
        <v>2120</v>
      </c>
      <c r="E2471" s="64">
        <v>41640</v>
      </c>
      <c r="F2471" s="64">
        <v>42004</v>
      </c>
      <c r="G2471" s="58" t="s">
        <v>1903</v>
      </c>
      <c r="H2471" s="58">
        <v>0</v>
      </c>
      <c r="I2471" s="58">
        <v>0</v>
      </c>
      <c r="J2471" s="58">
        <v>0</v>
      </c>
      <c r="K2471" s="58">
        <v>0</v>
      </c>
      <c r="L2471" s="58">
        <v>0</v>
      </c>
      <c r="M2471" s="58">
        <v>0</v>
      </c>
      <c r="N2471" s="58">
        <v>0</v>
      </c>
      <c r="O2471" s="58">
        <v>1</v>
      </c>
      <c r="P2471" s="58">
        <v>1</v>
      </c>
      <c r="Q2471" s="58">
        <v>1</v>
      </c>
      <c r="R2471" s="58">
        <v>1</v>
      </c>
      <c r="S2471" s="58">
        <v>1</v>
      </c>
      <c r="T2471" s="58">
        <v>1</v>
      </c>
      <c r="U2471" s="58">
        <v>1</v>
      </c>
      <c r="V2471" s="58">
        <v>1</v>
      </c>
      <c r="W2471" s="58">
        <v>1</v>
      </c>
      <c r="X2471" s="58">
        <v>1</v>
      </c>
      <c r="Y2471" s="58">
        <v>1</v>
      </c>
      <c r="Z2471" s="58">
        <v>1</v>
      </c>
      <c r="AA2471" s="58">
        <v>1</v>
      </c>
      <c r="AB2471" s="58">
        <v>1</v>
      </c>
      <c r="AC2471" s="58">
        <v>0</v>
      </c>
      <c r="AD2471" s="58">
        <v>0</v>
      </c>
      <c r="AE2471" s="58">
        <v>0</v>
      </c>
      <c r="AF2471" s="58" t="s">
        <v>3304</v>
      </c>
    </row>
    <row r="2472" spans="1:32">
      <c r="A2472" s="58" t="s">
        <v>3033</v>
      </c>
      <c r="B2472" s="58" t="s">
        <v>2114</v>
      </c>
      <c r="D2472" s="58" t="s">
        <v>1908</v>
      </c>
      <c r="E2472" s="64">
        <v>41640</v>
      </c>
      <c r="F2472" s="64">
        <v>42004</v>
      </c>
      <c r="G2472" s="58" t="s">
        <v>1903</v>
      </c>
      <c r="H2472" s="58">
        <v>0</v>
      </c>
      <c r="I2472" s="58">
        <v>0</v>
      </c>
      <c r="J2472" s="58">
        <v>0</v>
      </c>
      <c r="K2472" s="58">
        <v>0</v>
      </c>
      <c r="L2472" s="58">
        <v>0</v>
      </c>
      <c r="M2472" s="58">
        <v>0</v>
      </c>
      <c r="N2472" s="58">
        <v>0</v>
      </c>
      <c r="O2472" s="58">
        <v>1</v>
      </c>
      <c r="P2472" s="58">
        <v>1</v>
      </c>
      <c r="Q2472" s="58">
        <v>1</v>
      </c>
      <c r="R2472" s="58">
        <v>1</v>
      </c>
      <c r="S2472" s="58">
        <v>1</v>
      </c>
      <c r="T2472" s="58">
        <v>1</v>
      </c>
      <c r="U2472" s="58">
        <v>1</v>
      </c>
      <c r="V2472" s="58">
        <v>1</v>
      </c>
      <c r="W2472" s="58">
        <v>1</v>
      </c>
      <c r="X2472" s="58">
        <v>1</v>
      </c>
      <c r="Y2472" s="58">
        <v>1</v>
      </c>
      <c r="Z2472" s="58">
        <v>1</v>
      </c>
      <c r="AA2472" s="58">
        <v>1</v>
      </c>
      <c r="AB2472" s="58">
        <v>1</v>
      </c>
      <c r="AC2472" s="58">
        <v>1</v>
      </c>
      <c r="AD2472" s="58">
        <v>0</v>
      </c>
      <c r="AE2472" s="58">
        <v>0</v>
      </c>
      <c r="AF2472" s="58" t="s">
        <v>3304</v>
      </c>
    </row>
    <row r="2473" spans="1:32">
      <c r="A2473" s="58" t="s">
        <v>3034</v>
      </c>
      <c r="B2473" s="58" t="s">
        <v>2114</v>
      </c>
      <c r="D2473" s="58" t="s">
        <v>1897</v>
      </c>
      <c r="E2473" s="64">
        <v>41640</v>
      </c>
      <c r="F2473" s="64">
        <v>42004</v>
      </c>
      <c r="G2473" s="58" t="s">
        <v>1898</v>
      </c>
      <c r="H2473" s="58">
        <v>1</v>
      </c>
      <c r="I2473" s="58"/>
      <c r="J2473" s="58"/>
      <c r="K2473" s="58"/>
      <c r="L2473" s="58"/>
      <c r="M2473" s="58"/>
      <c r="N2473" s="58"/>
      <c r="O2473" s="58"/>
      <c r="P2473" s="58"/>
      <c r="Q2473" s="58"/>
      <c r="R2473" s="58"/>
      <c r="S2473" s="58"/>
      <c r="T2473" s="58"/>
      <c r="U2473" s="58"/>
      <c r="V2473" s="58"/>
      <c r="W2473" s="58"/>
      <c r="X2473" s="58"/>
      <c r="Y2473" s="58"/>
      <c r="Z2473" s="58"/>
      <c r="AA2473" s="58"/>
      <c r="AB2473" s="58"/>
      <c r="AC2473" s="58"/>
      <c r="AD2473" s="58"/>
      <c r="AE2473" s="58"/>
      <c r="AF2473" s="58" t="s">
        <v>3304</v>
      </c>
    </row>
    <row r="2474" spans="1:32">
      <c r="A2474" s="58" t="s">
        <v>3035</v>
      </c>
      <c r="B2474" s="58" t="s">
        <v>1896</v>
      </c>
      <c r="D2474" s="58" t="s">
        <v>1897</v>
      </c>
      <c r="E2474" s="64">
        <v>41640</v>
      </c>
      <c r="F2474" s="64">
        <v>42004</v>
      </c>
      <c r="G2474" s="58" t="s">
        <v>1898</v>
      </c>
      <c r="H2474" s="58">
        <v>1</v>
      </c>
      <c r="I2474" s="58"/>
      <c r="J2474" s="58"/>
      <c r="K2474" s="58"/>
      <c r="L2474" s="58"/>
      <c r="M2474" s="58"/>
      <c r="N2474" s="58"/>
      <c r="O2474" s="58"/>
      <c r="P2474" s="58"/>
      <c r="Q2474" s="58"/>
      <c r="R2474" s="58"/>
      <c r="S2474" s="58"/>
      <c r="T2474" s="58"/>
      <c r="U2474" s="58"/>
      <c r="V2474" s="58"/>
      <c r="W2474" s="58"/>
      <c r="X2474" s="58"/>
      <c r="Y2474" s="58"/>
      <c r="Z2474" s="58"/>
      <c r="AA2474" s="58"/>
      <c r="AB2474" s="58"/>
      <c r="AC2474" s="58"/>
      <c r="AD2474" s="58"/>
      <c r="AE2474" s="58"/>
      <c r="AF2474" s="58" t="s">
        <v>3304</v>
      </c>
    </row>
    <row r="2475" spans="1:32">
      <c r="A2475" s="58" t="s">
        <v>3036</v>
      </c>
      <c r="B2475" s="58" t="s">
        <v>1896</v>
      </c>
      <c r="D2475" s="58" t="s">
        <v>1897</v>
      </c>
      <c r="E2475" s="64">
        <v>41640</v>
      </c>
      <c r="F2475" s="64">
        <v>42004</v>
      </c>
      <c r="G2475" s="58" t="s">
        <v>1898</v>
      </c>
      <c r="H2475" s="58">
        <v>1</v>
      </c>
      <c r="I2475" s="58"/>
      <c r="J2475" s="58"/>
      <c r="K2475" s="58"/>
      <c r="L2475" s="58"/>
      <c r="M2475" s="58"/>
      <c r="N2475" s="58"/>
      <c r="O2475" s="58"/>
      <c r="P2475" s="58"/>
      <c r="Q2475" s="58"/>
      <c r="R2475" s="58"/>
      <c r="S2475" s="58"/>
      <c r="T2475" s="58"/>
      <c r="U2475" s="58"/>
      <c r="V2475" s="58"/>
      <c r="W2475" s="58"/>
      <c r="X2475" s="58"/>
      <c r="Y2475" s="58"/>
      <c r="Z2475" s="58"/>
      <c r="AA2475" s="58"/>
      <c r="AB2475" s="58"/>
      <c r="AC2475" s="58"/>
      <c r="AD2475" s="58"/>
      <c r="AE2475" s="58"/>
      <c r="AF2475" s="58" t="s">
        <v>3304</v>
      </c>
    </row>
    <row r="2476" spans="1:32">
      <c r="A2476" s="58" t="s">
        <v>3037</v>
      </c>
      <c r="B2476" s="58" t="s">
        <v>1896</v>
      </c>
      <c r="C2476" s="58" t="s">
        <v>1914</v>
      </c>
      <c r="D2476" s="58" t="s">
        <v>1897</v>
      </c>
      <c r="E2476" s="64">
        <v>41640</v>
      </c>
      <c r="F2476" s="64">
        <v>42004</v>
      </c>
      <c r="G2476" s="58" t="s">
        <v>1898</v>
      </c>
      <c r="H2476" s="58">
        <v>13</v>
      </c>
      <c r="I2476" s="58"/>
      <c r="J2476" s="58"/>
      <c r="K2476" s="58"/>
      <c r="L2476" s="58"/>
      <c r="M2476" s="58"/>
      <c r="N2476" s="58"/>
      <c r="O2476" s="58"/>
      <c r="P2476" s="58"/>
      <c r="Q2476" s="58"/>
      <c r="R2476" s="58"/>
      <c r="S2476" s="58"/>
      <c r="T2476" s="58"/>
      <c r="U2476" s="58"/>
      <c r="V2476" s="58"/>
      <c r="W2476" s="58"/>
      <c r="X2476" s="58"/>
      <c r="Y2476" s="58"/>
      <c r="Z2476" s="58"/>
      <c r="AA2476" s="58"/>
      <c r="AB2476" s="58"/>
      <c r="AC2476" s="58"/>
      <c r="AD2476" s="58"/>
      <c r="AE2476" s="58"/>
      <c r="AF2476" s="58" t="s">
        <v>3304</v>
      </c>
    </row>
    <row r="2477" spans="1:32">
      <c r="A2477" s="58" t="s">
        <v>3037</v>
      </c>
      <c r="B2477" s="58" t="s">
        <v>1896</v>
      </c>
      <c r="C2477" s="58" t="s">
        <v>1914</v>
      </c>
      <c r="D2477" s="58" t="s">
        <v>1918</v>
      </c>
      <c r="E2477" s="64">
        <v>41913</v>
      </c>
      <c r="F2477" s="64">
        <v>42004</v>
      </c>
      <c r="G2477" s="58" t="s">
        <v>1898</v>
      </c>
      <c r="H2477" s="58">
        <v>13</v>
      </c>
      <c r="I2477" s="58"/>
      <c r="J2477" s="58"/>
      <c r="K2477" s="58"/>
      <c r="L2477" s="58"/>
      <c r="M2477" s="58"/>
      <c r="N2477" s="58"/>
      <c r="O2477" s="58"/>
      <c r="P2477" s="58"/>
      <c r="Q2477" s="58"/>
      <c r="R2477" s="58"/>
      <c r="S2477" s="58"/>
      <c r="T2477" s="58"/>
      <c r="U2477" s="58"/>
      <c r="V2477" s="58"/>
      <c r="W2477" s="58"/>
      <c r="X2477" s="58"/>
      <c r="Y2477" s="58"/>
      <c r="Z2477" s="58"/>
      <c r="AA2477" s="58"/>
      <c r="AB2477" s="58"/>
      <c r="AC2477" s="58"/>
      <c r="AD2477" s="58"/>
      <c r="AE2477" s="58"/>
      <c r="AF2477" s="58" t="s">
        <v>3304</v>
      </c>
    </row>
    <row r="2478" spans="1:32">
      <c r="A2478" s="58" t="s">
        <v>3037</v>
      </c>
      <c r="B2478" s="58" t="s">
        <v>1896</v>
      </c>
      <c r="C2478" s="58" t="s">
        <v>1914</v>
      </c>
      <c r="D2478" s="58" t="s">
        <v>1918</v>
      </c>
      <c r="E2478" s="64">
        <v>41640</v>
      </c>
      <c r="F2478" s="64">
        <v>41729</v>
      </c>
      <c r="G2478" s="58" t="s">
        <v>1898</v>
      </c>
      <c r="H2478" s="58">
        <v>13</v>
      </c>
      <c r="I2478" s="58"/>
      <c r="J2478" s="58"/>
      <c r="K2478" s="58"/>
      <c r="L2478" s="58"/>
      <c r="M2478" s="58"/>
      <c r="N2478" s="58"/>
      <c r="O2478" s="58"/>
      <c r="P2478" s="58"/>
      <c r="Q2478" s="58"/>
      <c r="R2478" s="58"/>
      <c r="S2478" s="58"/>
      <c r="T2478" s="58"/>
      <c r="U2478" s="58"/>
      <c r="V2478" s="58"/>
      <c r="W2478" s="58"/>
      <c r="X2478" s="58"/>
      <c r="Y2478" s="58"/>
      <c r="Z2478" s="58"/>
      <c r="AA2478" s="58"/>
      <c r="AB2478" s="58"/>
      <c r="AC2478" s="58"/>
      <c r="AD2478" s="58"/>
      <c r="AE2478" s="58"/>
      <c r="AF2478" s="58" t="s">
        <v>3304</v>
      </c>
    </row>
    <row r="2479" spans="1:32">
      <c r="A2479" s="58" t="s">
        <v>3038</v>
      </c>
      <c r="B2479" s="58" t="s">
        <v>1896</v>
      </c>
      <c r="C2479" s="58" t="s">
        <v>1900</v>
      </c>
      <c r="D2479" s="58" t="s">
        <v>1897</v>
      </c>
      <c r="E2479" s="64">
        <v>41640</v>
      </c>
      <c r="F2479" s="64">
        <v>42004</v>
      </c>
      <c r="G2479" s="58" t="s">
        <v>1898</v>
      </c>
      <c r="H2479" s="58">
        <v>0</v>
      </c>
      <c r="I2479" s="58"/>
      <c r="J2479" s="58"/>
      <c r="K2479" s="58"/>
      <c r="L2479" s="58"/>
      <c r="M2479" s="58"/>
      <c r="N2479" s="58"/>
      <c r="O2479" s="58"/>
      <c r="P2479" s="58"/>
      <c r="Q2479" s="58"/>
      <c r="R2479" s="58"/>
      <c r="S2479" s="58"/>
      <c r="T2479" s="58"/>
      <c r="U2479" s="58"/>
      <c r="V2479" s="58"/>
      <c r="W2479" s="58"/>
      <c r="X2479" s="58"/>
      <c r="Y2479" s="58"/>
      <c r="Z2479" s="58"/>
      <c r="AA2479" s="58"/>
      <c r="AB2479" s="58"/>
      <c r="AC2479" s="58"/>
      <c r="AD2479" s="58"/>
      <c r="AE2479" s="58"/>
      <c r="AF2479" s="58" t="s">
        <v>3304</v>
      </c>
    </row>
    <row r="2480" spans="1:32">
      <c r="A2480" s="58" t="s">
        <v>3039</v>
      </c>
      <c r="B2480" s="58" t="s">
        <v>1896</v>
      </c>
      <c r="D2480" s="58" t="s">
        <v>1897</v>
      </c>
      <c r="E2480" s="64">
        <v>41640</v>
      </c>
      <c r="F2480" s="64">
        <v>42004</v>
      </c>
      <c r="G2480" s="58" t="s">
        <v>1898</v>
      </c>
      <c r="H2480" s="58">
        <v>0</v>
      </c>
      <c r="I2480" s="58"/>
      <c r="J2480" s="58"/>
      <c r="K2480" s="58"/>
      <c r="L2480" s="58"/>
      <c r="M2480" s="58"/>
      <c r="N2480" s="58"/>
      <c r="O2480" s="58"/>
      <c r="P2480" s="58"/>
      <c r="Q2480" s="58"/>
      <c r="R2480" s="58"/>
      <c r="S2480" s="58"/>
      <c r="T2480" s="58"/>
      <c r="U2480" s="58"/>
      <c r="V2480" s="58"/>
      <c r="W2480" s="58"/>
      <c r="X2480" s="58"/>
      <c r="Y2480" s="58"/>
      <c r="Z2480" s="58"/>
      <c r="AA2480" s="58"/>
      <c r="AB2480" s="58"/>
      <c r="AC2480" s="58"/>
      <c r="AD2480" s="58"/>
      <c r="AE2480" s="58"/>
      <c r="AF2480" s="58" t="s">
        <v>3304</v>
      </c>
    </row>
    <row r="2481" spans="1:32">
      <c r="A2481" s="58" t="s">
        <v>3040</v>
      </c>
      <c r="B2481" s="58" t="s">
        <v>1899</v>
      </c>
      <c r="C2481" s="58" t="s">
        <v>1900</v>
      </c>
      <c r="D2481" s="58" t="s">
        <v>1897</v>
      </c>
      <c r="E2481" s="64">
        <v>41640</v>
      </c>
      <c r="F2481" s="64">
        <v>42004</v>
      </c>
      <c r="G2481" s="58" t="s">
        <v>1898</v>
      </c>
      <c r="H2481" s="58">
        <v>120</v>
      </c>
      <c r="I2481" s="58"/>
      <c r="J2481" s="58"/>
      <c r="K2481" s="58"/>
      <c r="L2481" s="58"/>
      <c r="M2481" s="58"/>
      <c r="N2481" s="58"/>
      <c r="O2481" s="58"/>
      <c r="P2481" s="58"/>
      <c r="Q2481" s="58"/>
      <c r="R2481" s="58"/>
      <c r="S2481" s="58"/>
      <c r="T2481" s="58"/>
      <c r="U2481" s="58"/>
      <c r="V2481" s="58"/>
      <c r="W2481" s="58"/>
      <c r="X2481" s="58"/>
      <c r="Y2481" s="58"/>
      <c r="Z2481" s="58"/>
      <c r="AA2481" s="58"/>
      <c r="AB2481" s="58"/>
      <c r="AC2481" s="58"/>
      <c r="AD2481" s="58"/>
      <c r="AE2481" s="58"/>
      <c r="AF2481" s="58" t="s">
        <v>3304</v>
      </c>
    </row>
    <row r="2482" spans="1:32">
      <c r="A2482" s="58" t="s">
        <v>3041</v>
      </c>
      <c r="B2482" s="58" t="s">
        <v>1896</v>
      </c>
      <c r="C2482" s="58" t="s">
        <v>1900</v>
      </c>
      <c r="D2482" s="58" t="s">
        <v>1897</v>
      </c>
      <c r="E2482" s="64">
        <v>41640</v>
      </c>
      <c r="F2482" s="64">
        <v>42004</v>
      </c>
      <c r="G2482" s="58" t="s">
        <v>1898</v>
      </c>
      <c r="H2482" s="58">
        <v>0.2</v>
      </c>
      <c r="I2482" s="58"/>
      <c r="J2482" s="58"/>
      <c r="K2482" s="58"/>
      <c r="L2482" s="58"/>
      <c r="M2482" s="58"/>
      <c r="N2482" s="58"/>
      <c r="O2482" s="58"/>
      <c r="P2482" s="58"/>
      <c r="Q2482" s="58"/>
      <c r="R2482" s="58"/>
      <c r="S2482" s="58"/>
      <c r="T2482" s="58"/>
      <c r="U2482" s="58"/>
      <c r="V2482" s="58"/>
      <c r="W2482" s="58"/>
      <c r="X2482" s="58"/>
      <c r="Y2482" s="58"/>
      <c r="Z2482" s="58"/>
      <c r="AA2482" s="58"/>
      <c r="AB2482" s="58"/>
      <c r="AC2482" s="58"/>
      <c r="AD2482" s="58"/>
      <c r="AE2482" s="58"/>
      <c r="AF2482" s="58" t="s">
        <v>3304</v>
      </c>
    </row>
    <row r="2483" spans="1:32">
      <c r="A2483" s="58" t="s">
        <v>3042</v>
      </c>
      <c r="B2483" s="58" t="s">
        <v>1896</v>
      </c>
      <c r="D2483" s="58" t="s">
        <v>1897</v>
      </c>
      <c r="E2483" s="64">
        <v>41640</v>
      </c>
      <c r="F2483" s="64">
        <v>42004</v>
      </c>
      <c r="G2483" s="58" t="s">
        <v>1898</v>
      </c>
      <c r="H2483" s="58">
        <v>1</v>
      </c>
      <c r="I2483" s="58"/>
      <c r="J2483" s="58"/>
      <c r="K2483" s="58"/>
      <c r="L2483" s="58"/>
      <c r="M2483" s="58"/>
      <c r="N2483" s="58"/>
      <c r="O2483" s="58"/>
      <c r="P2483" s="58"/>
      <c r="Q2483" s="58"/>
      <c r="R2483" s="58"/>
      <c r="S2483" s="58"/>
      <c r="T2483" s="58"/>
      <c r="U2483" s="58"/>
      <c r="V2483" s="58"/>
      <c r="W2483" s="58"/>
      <c r="X2483" s="58"/>
      <c r="Y2483" s="58"/>
      <c r="Z2483" s="58"/>
      <c r="AA2483" s="58"/>
      <c r="AB2483" s="58"/>
      <c r="AC2483" s="58"/>
      <c r="AD2483" s="58"/>
      <c r="AE2483" s="58"/>
      <c r="AF2483" s="58" t="s">
        <v>3304</v>
      </c>
    </row>
    <row r="2484" spans="1:32">
      <c r="A2484" s="58" t="s">
        <v>3043</v>
      </c>
      <c r="B2484" s="58" t="s">
        <v>1916</v>
      </c>
      <c r="C2484" s="58" t="s">
        <v>1900</v>
      </c>
      <c r="D2484" s="58" t="s">
        <v>1911</v>
      </c>
      <c r="E2484" s="64">
        <v>41640</v>
      </c>
      <c r="F2484" s="64">
        <v>42004</v>
      </c>
      <c r="G2484" s="58" t="s">
        <v>1898</v>
      </c>
      <c r="H2484" s="58">
        <v>0.5</v>
      </c>
      <c r="I2484" s="58"/>
      <c r="J2484" s="58"/>
      <c r="K2484" s="58"/>
      <c r="L2484" s="58"/>
      <c r="M2484" s="58"/>
      <c r="N2484" s="58"/>
      <c r="O2484" s="58"/>
      <c r="P2484" s="58"/>
      <c r="Q2484" s="58"/>
      <c r="R2484" s="58"/>
      <c r="S2484" s="58"/>
      <c r="T2484" s="58"/>
      <c r="U2484" s="58"/>
      <c r="V2484" s="58"/>
      <c r="W2484" s="58"/>
      <c r="X2484" s="58"/>
      <c r="Y2484" s="58"/>
      <c r="Z2484" s="58"/>
      <c r="AA2484" s="58"/>
      <c r="AB2484" s="58"/>
      <c r="AC2484" s="58"/>
      <c r="AD2484" s="58"/>
      <c r="AE2484" s="58"/>
      <c r="AF2484" s="58" t="s">
        <v>3304</v>
      </c>
    </row>
    <row r="2485" spans="1:32">
      <c r="A2485" s="58" t="s">
        <v>3043</v>
      </c>
      <c r="B2485" s="58" t="s">
        <v>1916</v>
      </c>
      <c r="C2485" s="58" t="s">
        <v>1900</v>
      </c>
      <c r="D2485" s="58" t="s">
        <v>1904</v>
      </c>
      <c r="E2485" s="64">
        <v>41640</v>
      </c>
      <c r="F2485" s="64">
        <v>42004</v>
      </c>
      <c r="G2485" s="58" t="s">
        <v>1898</v>
      </c>
      <c r="H2485" s="58">
        <v>1</v>
      </c>
      <c r="I2485" s="58"/>
      <c r="J2485" s="58"/>
      <c r="K2485" s="58"/>
      <c r="L2485" s="58"/>
      <c r="M2485" s="58"/>
      <c r="N2485" s="58"/>
      <c r="O2485" s="58"/>
      <c r="P2485" s="58"/>
      <c r="Q2485" s="58"/>
      <c r="R2485" s="58"/>
      <c r="S2485" s="58"/>
      <c r="T2485" s="58"/>
      <c r="U2485" s="58"/>
      <c r="V2485" s="58"/>
      <c r="W2485" s="58"/>
      <c r="X2485" s="58"/>
      <c r="Y2485" s="58"/>
      <c r="Z2485" s="58"/>
      <c r="AA2485" s="58"/>
      <c r="AB2485" s="58"/>
      <c r="AC2485" s="58"/>
      <c r="AD2485" s="58"/>
      <c r="AE2485" s="58"/>
      <c r="AF2485" s="58" t="s">
        <v>3304</v>
      </c>
    </row>
    <row r="2486" spans="1:32">
      <c r="A2486" s="58" t="s">
        <v>3043</v>
      </c>
      <c r="B2486" s="58" t="s">
        <v>1916</v>
      </c>
      <c r="C2486" s="58" t="s">
        <v>1900</v>
      </c>
      <c r="D2486" s="58" t="s">
        <v>1918</v>
      </c>
      <c r="E2486" s="64">
        <v>41913</v>
      </c>
      <c r="F2486" s="64">
        <v>42004</v>
      </c>
      <c r="G2486" s="58" t="s">
        <v>1898</v>
      </c>
      <c r="H2486" s="58">
        <v>1</v>
      </c>
      <c r="I2486" s="58"/>
      <c r="J2486" s="58"/>
      <c r="K2486" s="58"/>
      <c r="L2486" s="58"/>
      <c r="M2486" s="58"/>
      <c r="N2486" s="58"/>
      <c r="O2486" s="58"/>
      <c r="P2486" s="58"/>
      <c r="Q2486" s="58"/>
      <c r="R2486" s="58"/>
      <c r="S2486" s="58"/>
      <c r="T2486" s="58"/>
      <c r="U2486" s="58"/>
      <c r="V2486" s="58"/>
      <c r="W2486" s="58"/>
      <c r="X2486" s="58"/>
      <c r="Y2486" s="58"/>
      <c r="Z2486" s="58"/>
      <c r="AA2486" s="58"/>
      <c r="AB2486" s="58"/>
      <c r="AC2486" s="58"/>
      <c r="AD2486" s="58"/>
      <c r="AE2486" s="58"/>
      <c r="AF2486" s="58" t="s">
        <v>3304</v>
      </c>
    </row>
    <row r="2487" spans="1:32">
      <c r="A2487" s="58" t="s">
        <v>3043</v>
      </c>
      <c r="B2487" s="58" t="s">
        <v>1916</v>
      </c>
      <c r="C2487" s="58" t="s">
        <v>1900</v>
      </c>
      <c r="D2487" s="58" t="s">
        <v>1918</v>
      </c>
      <c r="E2487" s="64">
        <v>41640</v>
      </c>
      <c r="F2487" s="64">
        <v>41759</v>
      </c>
      <c r="G2487" s="58" t="s">
        <v>1898</v>
      </c>
      <c r="H2487" s="58">
        <v>1</v>
      </c>
      <c r="I2487" s="58"/>
      <c r="J2487" s="58"/>
      <c r="K2487" s="58"/>
      <c r="L2487" s="58"/>
      <c r="M2487" s="58"/>
      <c r="N2487" s="58"/>
      <c r="O2487" s="58"/>
      <c r="P2487" s="58"/>
      <c r="Q2487" s="58"/>
      <c r="R2487" s="58"/>
      <c r="S2487" s="58"/>
      <c r="T2487" s="58"/>
      <c r="U2487" s="58"/>
      <c r="V2487" s="58"/>
      <c r="W2487" s="58"/>
      <c r="X2487" s="58"/>
      <c r="Y2487" s="58"/>
      <c r="Z2487" s="58"/>
      <c r="AA2487" s="58"/>
      <c r="AB2487" s="58"/>
      <c r="AC2487" s="58"/>
      <c r="AD2487" s="58"/>
      <c r="AE2487" s="58"/>
      <c r="AF2487" s="58" t="s">
        <v>3304</v>
      </c>
    </row>
    <row r="2488" spans="1:32">
      <c r="A2488" s="58" t="s">
        <v>3044</v>
      </c>
      <c r="B2488" s="58" t="s">
        <v>1896</v>
      </c>
      <c r="D2488" s="58" t="s">
        <v>1897</v>
      </c>
      <c r="E2488" s="64">
        <v>41640</v>
      </c>
      <c r="F2488" s="64">
        <v>42004</v>
      </c>
      <c r="G2488" s="58" t="s">
        <v>1898</v>
      </c>
      <c r="H2488" s="58">
        <v>4</v>
      </c>
      <c r="I2488" s="58"/>
      <c r="J2488" s="58"/>
      <c r="K2488" s="58"/>
      <c r="L2488" s="58"/>
      <c r="M2488" s="58"/>
      <c r="N2488" s="58"/>
      <c r="O2488" s="58"/>
      <c r="P2488" s="58"/>
      <c r="Q2488" s="58"/>
      <c r="R2488" s="58"/>
      <c r="S2488" s="58"/>
      <c r="T2488" s="58"/>
      <c r="U2488" s="58"/>
      <c r="V2488" s="58"/>
      <c r="W2488" s="58"/>
      <c r="X2488" s="58"/>
      <c r="Y2488" s="58"/>
      <c r="Z2488" s="58"/>
      <c r="AA2488" s="58"/>
      <c r="AB2488" s="58"/>
      <c r="AC2488" s="58"/>
      <c r="AD2488" s="58"/>
      <c r="AE2488" s="58"/>
      <c r="AF2488" s="58" t="s">
        <v>3304</v>
      </c>
    </row>
    <row r="2489" spans="1:32">
      <c r="A2489" s="58" t="s">
        <v>3045</v>
      </c>
      <c r="B2489" s="58" t="s">
        <v>1896</v>
      </c>
      <c r="D2489" s="58" t="s">
        <v>1897</v>
      </c>
      <c r="E2489" s="64">
        <v>41640</v>
      </c>
      <c r="F2489" s="64">
        <v>42004</v>
      </c>
      <c r="G2489" s="58" t="s">
        <v>1903</v>
      </c>
      <c r="H2489" s="58">
        <v>0.5</v>
      </c>
      <c r="I2489" s="58">
        <v>0.5</v>
      </c>
      <c r="J2489" s="58">
        <v>0.5</v>
      </c>
      <c r="K2489" s="58">
        <v>0.5</v>
      </c>
      <c r="L2489" s="58">
        <v>0.5</v>
      </c>
      <c r="M2489" s="58">
        <v>0.5</v>
      </c>
      <c r="N2489" s="58">
        <v>0.5</v>
      </c>
      <c r="O2489" s="58">
        <v>0.5</v>
      </c>
      <c r="P2489" s="58">
        <v>0.5</v>
      </c>
      <c r="Q2489" s="58">
        <v>1</v>
      </c>
      <c r="R2489" s="58">
        <v>1</v>
      </c>
      <c r="S2489" s="58">
        <v>1</v>
      </c>
      <c r="T2489" s="58">
        <v>1</v>
      </c>
      <c r="U2489" s="58">
        <v>1</v>
      </c>
      <c r="V2489" s="58">
        <v>1</v>
      </c>
      <c r="W2489" s="58">
        <v>1</v>
      </c>
      <c r="X2489" s="58">
        <v>1</v>
      </c>
      <c r="Y2489" s="58">
        <v>1</v>
      </c>
      <c r="Z2489" s="58">
        <v>1</v>
      </c>
      <c r="AA2489" s="58">
        <v>1</v>
      </c>
      <c r="AB2489" s="58">
        <v>1</v>
      </c>
      <c r="AC2489" s="58">
        <v>1</v>
      </c>
      <c r="AD2489" s="58">
        <v>1</v>
      </c>
      <c r="AE2489" s="58">
        <v>1</v>
      </c>
      <c r="AF2489" s="58" t="s">
        <v>3304</v>
      </c>
    </row>
    <row r="2490" spans="1:32">
      <c r="A2490" s="58" t="s">
        <v>3046</v>
      </c>
      <c r="B2490" s="58" t="s">
        <v>1896</v>
      </c>
      <c r="D2490" s="58" t="s">
        <v>1897</v>
      </c>
      <c r="E2490" s="64">
        <v>41640</v>
      </c>
      <c r="F2490" s="64">
        <v>42004</v>
      </c>
      <c r="G2490" s="58" t="s">
        <v>1898</v>
      </c>
      <c r="H2490" s="58">
        <v>1</v>
      </c>
      <c r="I2490" s="58"/>
      <c r="J2490" s="58"/>
      <c r="K2490" s="58"/>
      <c r="L2490" s="58"/>
      <c r="M2490" s="58"/>
      <c r="N2490" s="58"/>
      <c r="O2490" s="58"/>
      <c r="P2490" s="58"/>
      <c r="Q2490" s="58"/>
      <c r="R2490" s="58"/>
      <c r="S2490" s="58"/>
      <c r="T2490" s="58"/>
      <c r="U2490" s="58"/>
      <c r="V2490" s="58"/>
      <c r="W2490" s="58"/>
      <c r="X2490" s="58"/>
      <c r="Y2490" s="58"/>
      <c r="Z2490" s="58"/>
      <c r="AA2490" s="58"/>
      <c r="AB2490" s="58"/>
      <c r="AC2490" s="58"/>
      <c r="AD2490" s="58"/>
      <c r="AE2490" s="58"/>
      <c r="AF2490" s="58" t="s">
        <v>3304</v>
      </c>
    </row>
    <row r="2491" spans="1:32">
      <c r="A2491" s="58" t="s">
        <v>3047</v>
      </c>
      <c r="B2491" s="58" t="s">
        <v>0</v>
      </c>
      <c r="D2491" s="58" t="s">
        <v>1897</v>
      </c>
      <c r="E2491" s="64">
        <v>41640</v>
      </c>
      <c r="F2491" s="64">
        <v>42004</v>
      </c>
      <c r="G2491" s="68" t="s">
        <v>1903</v>
      </c>
      <c r="H2491" s="68">
        <v>0</v>
      </c>
      <c r="I2491" s="68">
        <v>0</v>
      </c>
      <c r="J2491" s="68">
        <v>0</v>
      </c>
      <c r="K2491" s="68">
        <v>0</v>
      </c>
      <c r="L2491" s="68">
        <v>0</v>
      </c>
      <c r="M2491" s="68">
        <v>0</v>
      </c>
      <c r="N2491" s="68">
        <v>1</v>
      </c>
      <c r="O2491" s="68">
        <v>1</v>
      </c>
      <c r="P2491" s="68">
        <v>1</v>
      </c>
      <c r="Q2491" s="68">
        <v>1</v>
      </c>
      <c r="R2491" s="68">
        <v>1</v>
      </c>
      <c r="S2491" s="68">
        <v>1</v>
      </c>
      <c r="T2491" s="68">
        <v>1</v>
      </c>
      <c r="U2491" s="68">
        <v>1</v>
      </c>
      <c r="V2491" s="68">
        <v>1</v>
      </c>
      <c r="W2491" s="68">
        <v>1</v>
      </c>
      <c r="X2491" s="68">
        <v>1</v>
      </c>
      <c r="Y2491" s="68">
        <v>1</v>
      </c>
      <c r="Z2491" s="68">
        <v>1</v>
      </c>
      <c r="AA2491" s="68">
        <v>1</v>
      </c>
      <c r="AB2491" s="68">
        <v>1</v>
      </c>
      <c r="AC2491" s="68">
        <v>1</v>
      </c>
      <c r="AD2491" s="68">
        <v>1</v>
      </c>
      <c r="AE2491" s="68">
        <v>1</v>
      </c>
      <c r="AF2491" s="58" t="s">
        <v>3304</v>
      </c>
    </row>
    <row r="2492" spans="1:32">
      <c r="A2492" s="58" t="s">
        <v>3048</v>
      </c>
      <c r="B2492" s="58" t="s">
        <v>0</v>
      </c>
      <c r="D2492" s="58" t="s">
        <v>1897</v>
      </c>
      <c r="E2492" s="64">
        <v>41640</v>
      </c>
      <c r="F2492" s="64">
        <v>42004</v>
      </c>
      <c r="G2492" s="68" t="s">
        <v>1903</v>
      </c>
      <c r="H2492" s="68">
        <v>0.7</v>
      </c>
      <c r="I2492" s="68">
        <v>0.7</v>
      </c>
      <c r="J2492" s="68">
        <v>0.7</v>
      </c>
      <c r="K2492" s="68">
        <v>0.7</v>
      </c>
      <c r="L2492" s="68">
        <v>0.7</v>
      </c>
      <c r="M2492" s="68">
        <v>0.7</v>
      </c>
      <c r="N2492" s="68">
        <v>1</v>
      </c>
      <c r="O2492" s="68">
        <v>1</v>
      </c>
      <c r="P2492" s="68">
        <v>1</v>
      </c>
      <c r="Q2492" s="68">
        <v>1</v>
      </c>
      <c r="R2492" s="68">
        <v>1</v>
      </c>
      <c r="S2492" s="68">
        <v>1</v>
      </c>
      <c r="T2492" s="68">
        <v>1</v>
      </c>
      <c r="U2492" s="68">
        <v>1</v>
      </c>
      <c r="V2492" s="68">
        <v>1</v>
      </c>
      <c r="W2492" s="68">
        <v>1</v>
      </c>
      <c r="X2492" s="68">
        <v>1</v>
      </c>
      <c r="Y2492" s="68">
        <v>1</v>
      </c>
      <c r="Z2492" s="68">
        <v>1</v>
      </c>
      <c r="AA2492" s="68">
        <v>1</v>
      </c>
      <c r="AB2492" s="68">
        <v>1</v>
      </c>
      <c r="AC2492" s="68">
        <v>1</v>
      </c>
      <c r="AD2492" s="68">
        <v>1</v>
      </c>
      <c r="AE2492" s="68">
        <v>1</v>
      </c>
      <c r="AF2492" s="58" t="s">
        <v>3304</v>
      </c>
    </row>
    <row r="2493" spans="1:32">
      <c r="A2493" s="58" t="s">
        <v>3049</v>
      </c>
      <c r="B2493" s="58" t="s">
        <v>1896</v>
      </c>
      <c r="C2493" s="58" t="s">
        <v>1900</v>
      </c>
      <c r="D2493" s="58" t="s">
        <v>1897</v>
      </c>
      <c r="E2493" s="64">
        <v>41640</v>
      </c>
      <c r="F2493" s="64">
        <v>42004</v>
      </c>
      <c r="G2493" s="58" t="s">
        <v>1898</v>
      </c>
      <c r="H2493" s="58">
        <v>60</v>
      </c>
      <c r="I2493" s="58"/>
      <c r="J2493" s="58"/>
      <c r="K2493" s="58"/>
      <c r="L2493" s="58"/>
      <c r="M2493" s="58"/>
      <c r="N2493" s="58"/>
      <c r="O2493" s="58"/>
      <c r="P2493" s="58"/>
      <c r="Q2493" s="58"/>
      <c r="R2493" s="58"/>
      <c r="S2493" s="58"/>
      <c r="T2493" s="58"/>
      <c r="U2493" s="58"/>
      <c r="V2493" s="58"/>
      <c r="W2493" s="58"/>
      <c r="X2493" s="58"/>
      <c r="Y2493" s="58"/>
      <c r="Z2493" s="58"/>
      <c r="AA2493" s="58"/>
      <c r="AB2493" s="58"/>
      <c r="AC2493" s="58"/>
      <c r="AD2493" s="58"/>
      <c r="AE2493" s="58"/>
      <c r="AF2493" s="58" t="s">
        <v>3304</v>
      </c>
    </row>
    <row r="2494" spans="1:32">
      <c r="A2494" s="58" t="s">
        <v>3050</v>
      </c>
      <c r="B2494" s="58" t="s">
        <v>6</v>
      </c>
      <c r="D2494" s="58" t="s">
        <v>1897</v>
      </c>
      <c r="E2494" s="64">
        <v>41640</v>
      </c>
      <c r="F2494" s="64">
        <v>42004</v>
      </c>
      <c r="G2494" s="58" t="s">
        <v>1903</v>
      </c>
      <c r="H2494" s="58">
        <v>0</v>
      </c>
      <c r="I2494" s="58">
        <v>0</v>
      </c>
      <c r="J2494" s="58">
        <v>0</v>
      </c>
      <c r="K2494" s="58">
        <v>0</v>
      </c>
      <c r="L2494" s="58">
        <v>0</v>
      </c>
      <c r="M2494" s="58">
        <v>0</v>
      </c>
      <c r="N2494" s="58">
        <v>0</v>
      </c>
      <c r="O2494" s="58">
        <v>0</v>
      </c>
      <c r="P2494" s="58">
        <v>0.14399999999999999</v>
      </c>
      <c r="Q2494" s="58">
        <v>0.14399999999999999</v>
      </c>
      <c r="R2494" s="58">
        <v>0.14399999999999999</v>
      </c>
      <c r="S2494" s="58">
        <v>0.14399999999999999</v>
      </c>
      <c r="T2494" s="58">
        <v>1</v>
      </c>
      <c r="U2494" s="58">
        <v>1</v>
      </c>
      <c r="V2494" s="58">
        <v>1</v>
      </c>
      <c r="W2494" s="58">
        <v>1</v>
      </c>
      <c r="X2494" s="58">
        <v>1</v>
      </c>
      <c r="Y2494" s="58">
        <v>1</v>
      </c>
      <c r="Z2494" s="58">
        <v>0.14399999999999999</v>
      </c>
      <c r="AA2494" s="58">
        <v>0.14399999999999999</v>
      </c>
      <c r="AB2494" s="58">
        <v>0</v>
      </c>
      <c r="AC2494" s="58">
        <v>0</v>
      </c>
      <c r="AD2494" s="58">
        <v>0</v>
      </c>
      <c r="AE2494" s="58">
        <v>0</v>
      </c>
      <c r="AF2494" s="58" t="s">
        <v>3304</v>
      </c>
    </row>
    <row r="2495" spans="1:32">
      <c r="A2495" s="58" t="s">
        <v>3051</v>
      </c>
      <c r="B2495" s="58" t="s">
        <v>2114</v>
      </c>
      <c r="D2495" s="58" t="s">
        <v>1897</v>
      </c>
      <c r="E2495" s="64">
        <v>41640</v>
      </c>
      <c r="F2495" s="64">
        <v>42004</v>
      </c>
      <c r="G2495" s="58" t="s">
        <v>1898</v>
      </c>
      <c r="H2495" s="58">
        <v>1</v>
      </c>
      <c r="I2495" s="58"/>
      <c r="J2495" s="58"/>
      <c r="K2495" s="58"/>
      <c r="L2495" s="58"/>
      <c r="M2495" s="58"/>
      <c r="N2495" s="58"/>
      <c r="O2495" s="58"/>
      <c r="P2495" s="58"/>
      <c r="Q2495" s="58"/>
      <c r="R2495" s="58"/>
      <c r="S2495" s="58"/>
      <c r="T2495" s="58"/>
      <c r="U2495" s="58"/>
      <c r="V2495" s="58"/>
      <c r="W2495" s="58"/>
      <c r="X2495" s="58"/>
      <c r="Y2495" s="58"/>
      <c r="Z2495" s="58"/>
      <c r="AA2495" s="58"/>
      <c r="AB2495" s="58"/>
      <c r="AC2495" s="58"/>
      <c r="AD2495" s="58"/>
      <c r="AE2495" s="58"/>
      <c r="AF2495" s="58" t="s">
        <v>3304</v>
      </c>
    </row>
    <row r="2496" spans="1:32">
      <c r="A2496" s="58" t="s">
        <v>3052</v>
      </c>
      <c r="B2496" s="58" t="s">
        <v>1913</v>
      </c>
      <c r="C2496" s="58" t="s">
        <v>1914</v>
      </c>
      <c r="D2496" s="58" t="s">
        <v>1906</v>
      </c>
      <c r="E2496" s="64">
        <v>41640</v>
      </c>
      <c r="F2496" s="64">
        <v>42004</v>
      </c>
      <c r="G2496" s="58" t="s">
        <v>1903</v>
      </c>
      <c r="H2496" s="58">
        <v>26.67</v>
      </c>
      <c r="I2496" s="58">
        <v>26.67</v>
      </c>
      <c r="J2496" s="58">
        <v>26.67</v>
      </c>
      <c r="K2496" s="58">
        <v>26.67</v>
      </c>
      <c r="L2496" s="58">
        <v>26.67</v>
      </c>
      <c r="M2496" s="58">
        <v>26.67</v>
      </c>
      <c r="N2496" s="58">
        <v>26.67</v>
      </c>
      <c r="O2496" s="58">
        <v>26.67</v>
      </c>
      <c r="P2496" s="58">
        <v>23.89</v>
      </c>
      <c r="Q2496" s="58">
        <v>23.89</v>
      </c>
      <c r="R2496" s="58">
        <v>23.89</v>
      </c>
      <c r="S2496" s="58">
        <v>23.89</v>
      </c>
      <c r="T2496" s="58">
        <v>23.89</v>
      </c>
      <c r="U2496" s="58">
        <v>23.89</v>
      </c>
      <c r="V2496" s="58">
        <v>23.89</v>
      </c>
      <c r="W2496" s="58">
        <v>23.89</v>
      </c>
      <c r="X2496" s="58">
        <v>23.89</v>
      </c>
      <c r="Y2496" s="58">
        <v>23.89</v>
      </c>
      <c r="Z2496" s="58">
        <v>23.89</v>
      </c>
      <c r="AA2496" s="58">
        <v>23.89</v>
      </c>
      <c r="AB2496" s="58">
        <v>23.89</v>
      </c>
      <c r="AC2496" s="58">
        <v>23.89</v>
      </c>
      <c r="AD2496" s="58">
        <v>23.89</v>
      </c>
      <c r="AE2496" s="58">
        <v>23.89</v>
      </c>
      <c r="AF2496" s="58" t="s">
        <v>3304</v>
      </c>
    </row>
    <row r="2497" spans="1:32">
      <c r="A2497" s="58" t="s">
        <v>3052</v>
      </c>
      <c r="B2497" s="58" t="s">
        <v>1913</v>
      </c>
      <c r="C2497" s="58" t="s">
        <v>1914</v>
      </c>
      <c r="D2497" s="58" t="s">
        <v>1904</v>
      </c>
      <c r="E2497" s="64">
        <v>41640</v>
      </c>
      <c r="F2497" s="64">
        <v>42004</v>
      </c>
      <c r="G2497" s="58" t="s">
        <v>1898</v>
      </c>
      <c r="H2497" s="58">
        <v>29.44</v>
      </c>
      <c r="I2497" s="58"/>
      <c r="J2497" s="58"/>
      <c r="K2497" s="58"/>
      <c r="L2497" s="58"/>
      <c r="M2497" s="58"/>
      <c r="N2497" s="58"/>
      <c r="O2497" s="58"/>
      <c r="P2497" s="58"/>
      <c r="Q2497" s="58"/>
      <c r="R2497" s="58"/>
      <c r="S2497" s="58"/>
      <c r="T2497" s="58"/>
      <c r="U2497" s="58"/>
      <c r="V2497" s="58"/>
      <c r="W2497" s="58"/>
      <c r="X2497" s="58"/>
      <c r="Y2497" s="58"/>
      <c r="Z2497" s="58"/>
      <c r="AA2497" s="58"/>
      <c r="AB2497" s="58"/>
      <c r="AC2497" s="58"/>
      <c r="AD2497" s="58"/>
      <c r="AE2497" s="58"/>
      <c r="AF2497" s="58" t="s">
        <v>3304</v>
      </c>
    </row>
    <row r="2498" spans="1:32">
      <c r="A2498" s="58" t="s">
        <v>3052</v>
      </c>
      <c r="B2498" s="58" t="s">
        <v>1913</v>
      </c>
      <c r="C2498" s="58" t="s">
        <v>1914</v>
      </c>
      <c r="D2498" s="58" t="s">
        <v>1905</v>
      </c>
      <c r="E2498" s="64">
        <v>41640</v>
      </c>
      <c r="F2498" s="64">
        <v>42004</v>
      </c>
      <c r="G2498" s="58" t="s">
        <v>1903</v>
      </c>
      <c r="H2498" s="58">
        <v>29.44</v>
      </c>
      <c r="I2498" s="58">
        <v>29.44</v>
      </c>
      <c r="J2498" s="58">
        <v>29.44</v>
      </c>
      <c r="K2498" s="58">
        <v>29.44</v>
      </c>
      <c r="L2498" s="58">
        <v>29.44</v>
      </c>
      <c r="M2498" s="58">
        <v>29.44</v>
      </c>
      <c r="N2498" s="58">
        <v>29.44</v>
      </c>
      <c r="O2498" s="58">
        <v>29.44</v>
      </c>
      <c r="P2498" s="58">
        <v>26.67</v>
      </c>
      <c r="Q2498" s="58">
        <v>23.89</v>
      </c>
      <c r="R2498" s="58">
        <v>23.89</v>
      </c>
      <c r="S2498" s="58">
        <v>23.89</v>
      </c>
      <c r="T2498" s="58">
        <v>23.89</v>
      </c>
      <c r="U2498" s="58">
        <v>23.89</v>
      </c>
      <c r="V2498" s="58">
        <v>23.89</v>
      </c>
      <c r="W2498" s="58">
        <v>23.89</v>
      </c>
      <c r="X2498" s="58">
        <v>23.89</v>
      </c>
      <c r="Y2498" s="58">
        <v>23.89</v>
      </c>
      <c r="Z2498" s="58">
        <v>23.89</v>
      </c>
      <c r="AA2498" s="58">
        <v>23.89</v>
      </c>
      <c r="AB2498" s="58">
        <v>23.89</v>
      </c>
      <c r="AC2498" s="58">
        <v>23.89</v>
      </c>
      <c r="AD2498" s="58">
        <v>23.89</v>
      </c>
      <c r="AE2498" s="58">
        <v>23.89</v>
      </c>
      <c r="AF2498" s="58" t="s">
        <v>3304</v>
      </c>
    </row>
    <row r="2499" spans="1:32">
      <c r="A2499" s="58" t="s">
        <v>3052</v>
      </c>
      <c r="B2499" s="58" t="s">
        <v>1913</v>
      </c>
      <c r="C2499" s="58" t="s">
        <v>1914</v>
      </c>
      <c r="D2499" s="58" t="s">
        <v>3053</v>
      </c>
      <c r="E2499" s="64">
        <v>41640</v>
      </c>
      <c r="F2499" s="64">
        <v>42004</v>
      </c>
      <c r="G2499" s="58" t="s">
        <v>1903</v>
      </c>
      <c r="H2499" s="58">
        <v>23.89</v>
      </c>
      <c r="I2499" s="58">
        <v>29.44</v>
      </c>
      <c r="J2499" s="58">
        <v>29.44</v>
      </c>
      <c r="K2499" s="58">
        <v>29.44</v>
      </c>
      <c r="L2499" s="58">
        <v>29.44</v>
      </c>
      <c r="M2499" s="58">
        <v>29.44</v>
      </c>
      <c r="N2499" s="58">
        <v>29.44</v>
      </c>
      <c r="O2499" s="58">
        <v>29.44</v>
      </c>
      <c r="P2499" s="58">
        <v>23.89</v>
      </c>
      <c r="Q2499" s="58">
        <v>23.89</v>
      </c>
      <c r="R2499" s="58">
        <v>23.89</v>
      </c>
      <c r="S2499" s="58">
        <v>23.89</v>
      </c>
      <c r="T2499" s="58">
        <v>23.89</v>
      </c>
      <c r="U2499" s="58">
        <v>23.89</v>
      </c>
      <c r="V2499" s="58">
        <v>23.89</v>
      </c>
      <c r="W2499" s="58">
        <v>23.89</v>
      </c>
      <c r="X2499" s="58">
        <v>23.89</v>
      </c>
      <c r="Y2499" s="58">
        <v>23.89</v>
      </c>
      <c r="Z2499" s="58">
        <v>23.89</v>
      </c>
      <c r="AA2499" s="58">
        <v>23.89</v>
      </c>
      <c r="AB2499" s="58">
        <v>23.89</v>
      </c>
      <c r="AC2499" s="58">
        <v>23.89</v>
      </c>
      <c r="AD2499" s="58">
        <v>23.89</v>
      </c>
      <c r="AE2499" s="58">
        <v>23.89</v>
      </c>
      <c r="AF2499" s="58" t="s">
        <v>3304</v>
      </c>
    </row>
    <row r="2500" spans="1:32">
      <c r="A2500" s="58" t="s">
        <v>3052</v>
      </c>
      <c r="B2500" s="58" t="s">
        <v>1913</v>
      </c>
      <c r="C2500" s="58" t="s">
        <v>1914</v>
      </c>
      <c r="D2500" s="58" t="s">
        <v>3054</v>
      </c>
      <c r="E2500" s="64">
        <v>41640</v>
      </c>
      <c r="F2500" s="64">
        <v>42004</v>
      </c>
      <c r="G2500" s="58" t="s">
        <v>1903</v>
      </c>
      <c r="H2500" s="58">
        <v>29.44</v>
      </c>
      <c r="I2500" s="58">
        <v>29.44</v>
      </c>
      <c r="J2500" s="58">
        <v>29.44</v>
      </c>
      <c r="K2500" s="58">
        <v>29.44</v>
      </c>
      <c r="L2500" s="58">
        <v>29.44</v>
      </c>
      <c r="M2500" s="58">
        <v>29.44</v>
      </c>
      <c r="N2500" s="58">
        <v>29.44</v>
      </c>
      <c r="O2500" s="58">
        <v>29.44</v>
      </c>
      <c r="P2500" s="58">
        <v>23.89</v>
      </c>
      <c r="Q2500" s="58">
        <v>23.89</v>
      </c>
      <c r="R2500" s="58">
        <v>23.89</v>
      </c>
      <c r="S2500" s="58">
        <v>23.89</v>
      </c>
      <c r="T2500" s="58">
        <v>23.89</v>
      </c>
      <c r="U2500" s="58">
        <v>23.89</v>
      </c>
      <c r="V2500" s="58">
        <v>23.89</v>
      </c>
      <c r="W2500" s="58">
        <v>23.89</v>
      </c>
      <c r="X2500" s="58">
        <v>23.89</v>
      </c>
      <c r="Y2500" s="58">
        <v>23.89</v>
      </c>
      <c r="Z2500" s="58">
        <v>23.89</v>
      </c>
      <c r="AA2500" s="58">
        <v>23.89</v>
      </c>
      <c r="AB2500" s="58">
        <v>23.89</v>
      </c>
      <c r="AC2500" s="58">
        <v>23.89</v>
      </c>
      <c r="AD2500" s="58">
        <v>23.89</v>
      </c>
      <c r="AE2500" s="58">
        <v>23.89</v>
      </c>
      <c r="AF2500" s="58" t="s">
        <v>3304</v>
      </c>
    </row>
    <row r="2501" spans="1:32">
      <c r="A2501" s="58" t="s">
        <v>3055</v>
      </c>
      <c r="B2501" s="58" t="s">
        <v>1913</v>
      </c>
      <c r="C2501" s="58" t="s">
        <v>1914</v>
      </c>
      <c r="D2501" s="58" t="s">
        <v>3056</v>
      </c>
      <c r="E2501" s="64">
        <v>41640</v>
      </c>
      <c r="F2501" s="64">
        <v>42004</v>
      </c>
      <c r="G2501" s="58" t="s">
        <v>1898</v>
      </c>
      <c r="H2501" s="58">
        <v>23.89</v>
      </c>
      <c r="I2501" s="58"/>
      <c r="J2501" s="58"/>
      <c r="K2501" s="58"/>
      <c r="L2501" s="58"/>
      <c r="M2501" s="58"/>
      <c r="N2501" s="58"/>
      <c r="O2501" s="58"/>
      <c r="P2501" s="58"/>
      <c r="Q2501" s="58"/>
      <c r="R2501" s="58"/>
      <c r="S2501" s="58"/>
      <c r="T2501" s="58"/>
      <c r="U2501" s="58"/>
      <c r="V2501" s="58"/>
      <c r="W2501" s="58"/>
      <c r="X2501" s="58"/>
      <c r="Y2501" s="58"/>
      <c r="Z2501" s="58"/>
      <c r="AA2501" s="58"/>
      <c r="AB2501" s="58"/>
      <c r="AC2501" s="58"/>
      <c r="AD2501" s="58"/>
      <c r="AE2501" s="58"/>
      <c r="AF2501" s="58" t="s">
        <v>3304</v>
      </c>
    </row>
    <row r="2502" spans="1:32">
      <c r="A2502" s="58" t="s">
        <v>3055</v>
      </c>
      <c r="B2502" s="58" t="s">
        <v>1913</v>
      </c>
      <c r="C2502" s="58" t="s">
        <v>1914</v>
      </c>
      <c r="D2502" s="58" t="s">
        <v>1904</v>
      </c>
      <c r="E2502" s="64">
        <v>41640</v>
      </c>
      <c r="F2502" s="64">
        <v>42004</v>
      </c>
      <c r="G2502" s="58" t="s">
        <v>1898</v>
      </c>
      <c r="H2502" s="58">
        <v>29.44</v>
      </c>
      <c r="I2502" s="58"/>
      <c r="J2502" s="58"/>
      <c r="K2502" s="58"/>
      <c r="L2502" s="58"/>
      <c r="M2502" s="58"/>
      <c r="N2502" s="58"/>
      <c r="O2502" s="58"/>
      <c r="P2502" s="58"/>
      <c r="Q2502" s="58"/>
      <c r="R2502" s="58"/>
      <c r="S2502" s="58"/>
      <c r="T2502" s="58"/>
      <c r="U2502" s="58"/>
      <c r="V2502" s="58"/>
      <c r="W2502" s="58"/>
      <c r="X2502" s="58"/>
      <c r="Y2502" s="58"/>
      <c r="Z2502" s="58"/>
      <c r="AA2502" s="58"/>
      <c r="AB2502" s="58"/>
      <c r="AC2502" s="58"/>
      <c r="AD2502" s="58"/>
      <c r="AE2502" s="58"/>
      <c r="AF2502" s="58" t="s">
        <v>3304</v>
      </c>
    </row>
    <row r="2503" spans="1:32">
      <c r="A2503" s="58" t="s">
        <v>3055</v>
      </c>
      <c r="B2503" s="58" t="s">
        <v>1913</v>
      </c>
      <c r="C2503" s="58" t="s">
        <v>1914</v>
      </c>
      <c r="D2503" s="58" t="s">
        <v>1905</v>
      </c>
      <c r="E2503" s="64">
        <v>41640</v>
      </c>
      <c r="F2503" s="64">
        <v>42004</v>
      </c>
      <c r="G2503" s="58" t="s">
        <v>1903</v>
      </c>
      <c r="H2503" s="58">
        <v>29.44</v>
      </c>
      <c r="I2503" s="58">
        <v>29.44</v>
      </c>
      <c r="J2503" s="58">
        <v>29.44</v>
      </c>
      <c r="K2503" s="58">
        <v>29.44</v>
      </c>
      <c r="L2503" s="58">
        <v>29.44</v>
      </c>
      <c r="M2503" s="58">
        <v>29.44</v>
      </c>
      <c r="N2503" s="58">
        <v>29.44</v>
      </c>
      <c r="O2503" s="58">
        <v>29.44</v>
      </c>
      <c r="P2503" s="58">
        <v>26.67</v>
      </c>
      <c r="Q2503" s="58">
        <v>23.89</v>
      </c>
      <c r="R2503" s="58">
        <v>23.89</v>
      </c>
      <c r="S2503" s="58">
        <v>23.89</v>
      </c>
      <c r="T2503" s="58">
        <v>23.89</v>
      </c>
      <c r="U2503" s="58">
        <v>23.89</v>
      </c>
      <c r="V2503" s="58">
        <v>23.89</v>
      </c>
      <c r="W2503" s="58">
        <v>23.89</v>
      </c>
      <c r="X2503" s="58">
        <v>23.89</v>
      </c>
      <c r="Y2503" s="58">
        <v>23.89</v>
      </c>
      <c r="Z2503" s="58">
        <v>23.89</v>
      </c>
      <c r="AA2503" s="58">
        <v>23.89</v>
      </c>
      <c r="AB2503" s="58">
        <v>23.89</v>
      </c>
      <c r="AC2503" s="58">
        <v>23.89</v>
      </c>
      <c r="AD2503" s="58">
        <v>23.89</v>
      </c>
      <c r="AE2503" s="58">
        <v>23.89</v>
      </c>
      <c r="AF2503" s="58" t="s">
        <v>3304</v>
      </c>
    </row>
    <row r="2504" spans="1:32">
      <c r="A2504" s="58" t="s">
        <v>3057</v>
      </c>
      <c r="B2504" s="58" t="s">
        <v>1913</v>
      </c>
      <c r="C2504" s="58" t="s">
        <v>1914</v>
      </c>
      <c r="D2504" s="58" t="s">
        <v>1906</v>
      </c>
      <c r="E2504" s="64">
        <v>41640</v>
      </c>
      <c r="F2504" s="64">
        <v>42004</v>
      </c>
      <c r="G2504" s="58" t="s">
        <v>1903</v>
      </c>
      <c r="H2504" s="58">
        <v>26.67</v>
      </c>
      <c r="I2504" s="58">
        <v>26.67</v>
      </c>
      <c r="J2504" s="58">
        <v>26.67</v>
      </c>
      <c r="K2504" s="58">
        <v>26.67</v>
      </c>
      <c r="L2504" s="58">
        <v>26.67</v>
      </c>
      <c r="M2504" s="58">
        <v>26.67</v>
      </c>
      <c r="N2504" s="58">
        <v>26.67</v>
      </c>
      <c r="O2504" s="58">
        <v>26.67</v>
      </c>
      <c r="P2504" s="58">
        <v>23.89</v>
      </c>
      <c r="Q2504" s="58">
        <v>23.89</v>
      </c>
      <c r="R2504" s="58">
        <v>23.89</v>
      </c>
      <c r="S2504" s="58">
        <v>23.89</v>
      </c>
      <c r="T2504" s="58">
        <v>23.89</v>
      </c>
      <c r="U2504" s="58">
        <v>23.89</v>
      </c>
      <c r="V2504" s="58">
        <v>23.89</v>
      </c>
      <c r="W2504" s="58">
        <v>23.89</v>
      </c>
      <c r="X2504" s="58">
        <v>23.89</v>
      </c>
      <c r="Y2504" s="58">
        <v>23.89</v>
      </c>
      <c r="Z2504" s="58">
        <v>23.89</v>
      </c>
      <c r="AA2504" s="58">
        <v>23.89</v>
      </c>
      <c r="AB2504" s="58">
        <v>23.89</v>
      </c>
      <c r="AC2504" s="58">
        <v>23.89</v>
      </c>
      <c r="AD2504" s="58">
        <v>23.89</v>
      </c>
      <c r="AE2504" s="58">
        <v>23.89</v>
      </c>
      <c r="AF2504" s="58" t="s">
        <v>3304</v>
      </c>
    </row>
    <row r="2505" spans="1:32">
      <c r="A2505" s="58" t="s">
        <v>3057</v>
      </c>
      <c r="B2505" s="58" t="s">
        <v>1913</v>
      </c>
      <c r="C2505" s="58" t="s">
        <v>1914</v>
      </c>
      <c r="D2505" s="58" t="s">
        <v>1904</v>
      </c>
      <c r="E2505" s="64">
        <v>41640</v>
      </c>
      <c r="F2505" s="64">
        <v>42004</v>
      </c>
      <c r="G2505" s="58" t="s">
        <v>1898</v>
      </c>
      <c r="H2505" s="58">
        <v>29.44</v>
      </c>
      <c r="I2505" s="58"/>
      <c r="J2505" s="58"/>
      <c r="K2505" s="58"/>
      <c r="L2505" s="58"/>
      <c r="M2505" s="58"/>
      <c r="N2505" s="58"/>
      <c r="O2505" s="58"/>
      <c r="P2505" s="58"/>
      <c r="Q2505" s="58"/>
      <c r="R2505" s="58"/>
      <c r="S2505" s="58"/>
      <c r="T2505" s="58"/>
      <c r="U2505" s="58"/>
      <c r="V2505" s="58"/>
      <c r="W2505" s="58"/>
      <c r="X2505" s="58"/>
      <c r="Y2505" s="58"/>
      <c r="Z2505" s="58"/>
      <c r="AA2505" s="58"/>
      <c r="AB2505" s="58"/>
      <c r="AC2505" s="58"/>
      <c r="AD2505" s="58"/>
      <c r="AE2505" s="58"/>
      <c r="AF2505" s="58" t="s">
        <v>3304</v>
      </c>
    </row>
    <row r="2506" spans="1:32">
      <c r="A2506" s="58" t="s">
        <v>3057</v>
      </c>
      <c r="B2506" s="58" t="s">
        <v>1913</v>
      </c>
      <c r="C2506" s="58" t="s">
        <v>1914</v>
      </c>
      <c r="D2506" s="58" t="s">
        <v>3058</v>
      </c>
      <c r="E2506" s="64">
        <v>41640</v>
      </c>
      <c r="F2506" s="64">
        <v>42004</v>
      </c>
      <c r="G2506" s="58" t="s">
        <v>1903</v>
      </c>
      <c r="H2506" s="58">
        <v>29.44</v>
      </c>
      <c r="I2506" s="58">
        <v>29.44</v>
      </c>
      <c r="J2506" s="58">
        <v>29.44</v>
      </c>
      <c r="K2506" s="58">
        <v>29.44</v>
      </c>
      <c r="L2506" s="58">
        <v>29.44</v>
      </c>
      <c r="M2506" s="58">
        <v>29.44</v>
      </c>
      <c r="N2506" s="58">
        <v>29.44</v>
      </c>
      <c r="O2506" s="58">
        <v>29.44</v>
      </c>
      <c r="P2506" s="58">
        <v>26.67</v>
      </c>
      <c r="Q2506" s="58">
        <v>23.89</v>
      </c>
      <c r="R2506" s="58">
        <v>23.89</v>
      </c>
      <c r="S2506" s="58">
        <v>23.89</v>
      </c>
      <c r="T2506" s="58">
        <v>23.89</v>
      </c>
      <c r="U2506" s="58">
        <v>23.89</v>
      </c>
      <c r="V2506" s="58">
        <v>23.89</v>
      </c>
      <c r="W2506" s="58">
        <v>23.89</v>
      </c>
      <c r="X2506" s="58">
        <v>23.89</v>
      </c>
      <c r="Y2506" s="58">
        <v>23.89</v>
      </c>
      <c r="Z2506" s="58">
        <v>23.89</v>
      </c>
      <c r="AA2506" s="58">
        <v>23.89</v>
      </c>
      <c r="AB2506" s="58">
        <v>23.89</v>
      </c>
      <c r="AC2506" s="58">
        <v>23.89</v>
      </c>
      <c r="AD2506" s="58">
        <v>23.89</v>
      </c>
      <c r="AE2506" s="58">
        <v>23.89</v>
      </c>
      <c r="AF2506" s="58" t="s">
        <v>3304</v>
      </c>
    </row>
    <row r="2507" spans="1:32">
      <c r="A2507" s="58" t="s">
        <v>3057</v>
      </c>
      <c r="B2507" s="58" t="s">
        <v>1913</v>
      </c>
      <c r="C2507" s="58" t="s">
        <v>1914</v>
      </c>
      <c r="D2507" s="58" t="s">
        <v>3053</v>
      </c>
      <c r="E2507" s="64">
        <v>41640</v>
      </c>
      <c r="F2507" s="64">
        <v>42004</v>
      </c>
      <c r="G2507" s="58" t="s">
        <v>1903</v>
      </c>
      <c r="H2507" s="58">
        <v>23.89</v>
      </c>
      <c r="I2507" s="58">
        <v>29.44</v>
      </c>
      <c r="J2507" s="58">
        <v>29.44</v>
      </c>
      <c r="K2507" s="58">
        <v>29.44</v>
      </c>
      <c r="L2507" s="58">
        <v>29.44</v>
      </c>
      <c r="M2507" s="58">
        <v>29.44</v>
      </c>
      <c r="N2507" s="58">
        <v>29.44</v>
      </c>
      <c r="O2507" s="58">
        <v>29.44</v>
      </c>
      <c r="P2507" s="58">
        <v>26.67</v>
      </c>
      <c r="Q2507" s="58">
        <v>23.89</v>
      </c>
      <c r="R2507" s="58">
        <v>23.89</v>
      </c>
      <c r="S2507" s="58">
        <v>23.89</v>
      </c>
      <c r="T2507" s="58">
        <v>23.89</v>
      </c>
      <c r="U2507" s="58">
        <v>23.89</v>
      </c>
      <c r="V2507" s="58">
        <v>23.89</v>
      </c>
      <c r="W2507" s="58">
        <v>23.89</v>
      </c>
      <c r="X2507" s="58">
        <v>23.89</v>
      </c>
      <c r="Y2507" s="58">
        <v>23.89</v>
      </c>
      <c r="Z2507" s="58">
        <v>23.89</v>
      </c>
      <c r="AA2507" s="58">
        <v>23.89</v>
      </c>
      <c r="AB2507" s="58">
        <v>23.89</v>
      </c>
      <c r="AC2507" s="58">
        <v>23.89</v>
      </c>
      <c r="AD2507" s="58">
        <v>23.89</v>
      </c>
      <c r="AE2507" s="58">
        <v>23.89</v>
      </c>
      <c r="AF2507" s="58" t="s">
        <v>3304</v>
      </c>
    </row>
    <row r="2508" spans="1:32">
      <c r="A2508" s="58" t="s">
        <v>3059</v>
      </c>
      <c r="B2508" s="58" t="s">
        <v>1901</v>
      </c>
      <c r="D2508" s="58" t="s">
        <v>3060</v>
      </c>
      <c r="E2508" s="64">
        <v>41640</v>
      </c>
      <c r="F2508" s="64">
        <v>42004</v>
      </c>
      <c r="G2508" s="58" t="s">
        <v>1903</v>
      </c>
      <c r="H2508" s="58">
        <v>0.05</v>
      </c>
      <c r="I2508" s="58">
        <v>0.05</v>
      </c>
      <c r="J2508" s="58">
        <v>0.05</v>
      </c>
      <c r="K2508" s="58">
        <v>0.05</v>
      </c>
      <c r="L2508" s="58">
        <v>0.05</v>
      </c>
      <c r="M2508" s="58">
        <v>0.05</v>
      </c>
      <c r="N2508" s="58">
        <v>0.05</v>
      </c>
      <c r="O2508" s="58">
        <v>0.05</v>
      </c>
      <c r="P2508" s="58">
        <v>0.05</v>
      </c>
      <c r="Q2508" s="58">
        <v>0.5</v>
      </c>
      <c r="R2508" s="58">
        <v>0.9</v>
      </c>
      <c r="S2508" s="58">
        <v>0.9</v>
      </c>
      <c r="T2508" s="58">
        <v>0.9</v>
      </c>
      <c r="U2508" s="58">
        <v>0.9</v>
      </c>
      <c r="V2508" s="58">
        <v>0.9</v>
      </c>
      <c r="W2508" s="58">
        <v>0.9</v>
      </c>
      <c r="X2508" s="58">
        <v>0.9</v>
      </c>
      <c r="Y2508" s="58">
        <v>0.9</v>
      </c>
      <c r="Z2508" s="58">
        <v>0.9</v>
      </c>
      <c r="AA2508" s="58">
        <v>0.9</v>
      </c>
      <c r="AB2508" s="58">
        <v>0.9</v>
      </c>
      <c r="AC2508" s="58">
        <v>0.9</v>
      </c>
      <c r="AD2508" s="58">
        <v>0.9</v>
      </c>
      <c r="AE2508" s="58">
        <v>0.5</v>
      </c>
      <c r="AF2508" s="58" t="s">
        <v>3304</v>
      </c>
    </row>
    <row r="2509" spans="1:32">
      <c r="A2509" s="58" t="s">
        <v>3059</v>
      </c>
      <c r="B2509" s="58" t="s">
        <v>1901</v>
      </c>
      <c r="D2509" s="58" t="s">
        <v>1904</v>
      </c>
      <c r="E2509" s="64">
        <v>41640</v>
      </c>
      <c r="F2509" s="64">
        <v>42004</v>
      </c>
      <c r="G2509" s="58" t="s">
        <v>1898</v>
      </c>
      <c r="H2509" s="58">
        <v>0</v>
      </c>
      <c r="I2509" s="58"/>
      <c r="J2509" s="58"/>
      <c r="K2509" s="58"/>
      <c r="L2509" s="58"/>
      <c r="M2509" s="58"/>
      <c r="N2509" s="58"/>
      <c r="O2509" s="58"/>
      <c r="P2509" s="58"/>
      <c r="Q2509" s="58"/>
      <c r="R2509" s="58"/>
      <c r="S2509" s="58"/>
      <c r="T2509" s="58"/>
      <c r="U2509" s="58"/>
      <c r="V2509" s="58"/>
      <c r="W2509" s="58"/>
      <c r="X2509" s="58"/>
      <c r="Y2509" s="58"/>
      <c r="Z2509" s="58"/>
      <c r="AA2509" s="58"/>
      <c r="AB2509" s="58"/>
      <c r="AC2509" s="58"/>
      <c r="AD2509" s="58"/>
      <c r="AE2509" s="58"/>
      <c r="AF2509" s="58" t="s">
        <v>3304</v>
      </c>
    </row>
    <row r="2510" spans="1:32">
      <c r="A2510" s="58" t="s">
        <v>3059</v>
      </c>
      <c r="B2510" s="58" t="s">
        <v>1901</v>
      </c>
      <c r="D2510" s="58" t="s">
        <v>1905</v>
      </c>
      <c r="E2510" s="64">
        <v>41640</v>
      </c>
      <c r="F2510" s="64">
        <v>42004</v>
      </c>
      <c r="G2510" s="58" t="s">
        <v>1898</v>
      </c>
      <c r="H2510" s="58">
        <v>1</v>
      </c>
      <c r="I2510" s="58"/>
      <c r="J2510" s="58"/>
      <c r="K2510" s="58"/>
      <c r="L2510" s="58"/>
      <c r="M2510" s="58"/>
      <c r="N2510" s="58"/>
      <c r="O2510" s="58"/>
      <c r="P2510" s="58"/>
      <c r="Q2510" s="58"/>
      <c r="R2510" s="58"/>
      <c r="S2510" s="58"/>
      <c r="T2510" s="58"/>
      <c r="U2510" s="58"/>
      <c r="V2510" s="58"/>
      <c r="W2510" s="58"/>
      <c r="X2510" s="58"/>
      <c r="Y2510" s="58"/>
      <c r="Z2510" s="58"/>
      <c r="AA2510" s="58"/>
      <c r="AB2510" s="58"/>
      <c r="AC2510" s="58"/>
      <c r="AD2510" s="58"/>
      <c r="AE2510" s="58"/>
      <c r="AF2510" s="58" t="s">
        <v>3304</v>
      </c>
    </row>
    <row r="2511" spans="1:32">
      <c r="A2511" s="58" t="s">
        <v>3059</v>
      </c>
      <c r="B2511" s="58" t="s">
        <v>1901</v>
      </c>
      <c r="D2511" s="58" t="s">
        <v>3053</v>
      </c>
      <c r="E2511" s="64">
        <v>41640</v>
      </c>
      <c r="F2511" s="64">
        <v>42004</v>
      </c>
      <c r="G2511" s="58" t="s">
        <v>1903</v>
      </c>
      <c r="H2511" s="58">
        <v>0.5</v>
      </c>
      <c r="I2511" s="58">
        <v>0.05</v>
      </c>
      <c r="J2511" s="58">
        <v>0.05</v>
      </c>
      <c r="K2511" s="58">
        <v>0.05</v>
      </c>
      <c r="L2511" s="58">
        <v>0.05</v>
      </c>
      <c r="M2511" s="58">
        <v>0.05</v>
      </c>
      <c r="N2511" s="58">
        <v>0.05</v>
      </c>
      <c r="O2511" s="58">
        <v>0.05</v>
      </c>
      <c r="P2511" s="58">
        <v>0.05</v>
      </c>
      <c r="Q2511" s="58">
        <v>0.5</v>
      </c>
      <c r="R2511" s="58">
        <v>0.9</v>
      </c>
      <c r="S2511" s="58">
        <v>0.9</v>
      </c>
      <c r="T2511" s="58">
        <v>0.9</v>
      </c>
      <c r="U2511" s="58">
        <v>0.9</v>
      </c>
      <c r="V2511" s="58">
        <v>0.9</v>
      </c>
      <c r="W2511" s="58">
        <v>0.9</v>
      </c>
      <c r="X2511" s="58">
        <v>0.9</v>
      </c>
      <c r="Y2511" s="58">
        <v>0.9</v>
      </c>
      <c r="Z2511" s="58">
        <v>0.9</v>
      </c>
      <c r="AA2511" s="58">
        <v>0.9</v>
      </c>
      <c r="AB2511" s="58">
        <v>0.9</v>
      </c>
      <c r="AC2511" s="58">
        <v>0.9</v>
      </c>
      <c r="AD2511" s="58">
        <v>0.9</v>
      </c>
      <c r="AE2511" s="58">
        <v>0.9</v>
      </c>
      <c r="AF2511" s="58" t="s">
        <v>3304</v>
      </c>
    </row>
    <row r="2512" spans="1:32">
      <c r="A2512" s="58" t="s">
        <v>3061</v>
      </c>
      <c r="B2512" s="58" t="s">
        <v>1896</v>
      </c>
      <c r="D2512" s="58" t="s">
        <v>3062</v>
      </c>
      <c r="E2512" s="64">
        <v>41640</v>
      </c>
      <c r="F2512" s="64">
        <v>42004</v>
      </c>
      <c r="G2512" s="58" t="s">
        <v>1903</v>
      </c>
      <c r="H2512" s="58">
        <v>0</v>
      </c>
      <c r="I2512" s="58">
        <v>0</v>
      </c>
      <c r="J2512" s="58">
        <v>0</v>
      </c>
      <c r="K2512" s="58">
        <v>0</v>
      </c>
      <c r="L2512" s="58">
        <v>0</v>
      </c>
      <c r="M2512" s="58">
        <v>0</v>
      </c>
      <c r="N2512" s="58">
        <v>0</v>
      </c>
      <c r="O2512" s="58">
        <v>0</v>
      </c>
      <c r="P2512" s="58">
        <v>1</v>
      </c>
      <c r="Q2512" s="58">
        <v>1</v>
      </c>
      <c r="R2512" s="58">
        <v>1</v>
      </c>
      <c r="S2512" s="58">
        <v>1</v>
      </c>
      <c r="T2512" s="58">
        <v>1</v>
      </c>
      <c r="U2512" s="58">
        <v>1</v>
      </c>
      <c r="V2512" s="58">
        <v>1</v>
      </c>
      <c r="W2512" s="58">
        <v>1</v>
      </c>
      <c r="X2512" s="58">
        <v>1</v>
      </c>
      <c r="Y2512" s="58">
        <v>1</v>
      </c>
      <c r="Z2512" s="58">
        <v>1</v>
      </c>
      <c r="AA2512" s="58">
        <v>1</v>
      </c>
      <c r="AB2512" s="58">
        <v>1</v>
      </c>
      <c r="AC2512" s="58">
        <v>1</v>
      </c>
      <c r="AD2512" s="58">
        <v>1</v>
      </c>
      <c r="AE2512" s="58">
        <v>1</v>
      </c>
      <c r="AF2512" s="58" t="s">
        <v>3304</v>
      </c>
    </row>
    <row r="2513" spans="1:32">
      <c r="A2513" s="58" t="s">
        <v>3061</v>
      </c>
      <c r="B2513" s="58" t="s">
        <v>1896</v>
      </c>
      <c r="D2513" s="58" t="s">
        <v>3063</v>
      </c>
      <c r="E2513" s="64">
        <v>41640</v>
      </c>
      <c r="F2513" s="64">
        <v>42004</v>
      </c>
      <c r="G2513" s="58" t="s">
        <v>1903</v>
      </c>
      <c r="H2513" s="58">
        <v>1</v>
      </c>
      <c r="I2513" s="58">
        <v>0</v>
      </c>
      <c r="J2513" s="58">
        <v>0</v>
      </c>
      <c r="K2513" s="58">
        <v>0</v>
      </c>
      <c r="L2513" s="58">
        <v>0</v>
      </c>
      <c r="M2513" s="58">
        <v>0</v>
      </c>
      <c r="N2513" s="58">
        <v>0</v>
      </c>
      <c r="O2513" s="58">
        <v>0</v>
      </c>
      <c r="P2513" s="58">
        <v>1</v>
      </c>
      <c r="Q2513" s="58">
        <v>1</v>
      </c>
      <c r="R2513" s="58">
        <v>1</v>
      </c>
      <c r="S2513" s="58">
        <v>1</v>
      </c>
      <c r="T2513" s="58">
        <v>1</v>
      </c>
      <c r="U2513" s="58">
        <v>1</v>
      </c>
      <c r="V2513" s="58">
        <v>1</v>
      </c>
      <c r="W2513" s="58">
        <v>1</v>
      </c>
      <c r="X2513" s="58">
        <v>1</v>
      </c>
      <c r="Y2513" s="58">
        <v>1</v>
      </c>
      <c r="Z2513" s="58">
        <v>1</v>
      </c>
      <c r="AA2513" s="58">
        <v>1</v>
      </c>
      <c r="AB2513" s="58">
        <v>1</v>
      </c>
      <c r="AC2513" s="58">
        <v>1</v>
      </c>
      <c r="AD2513" s="58">
        <v>1</v>
      </c>
      <c r="AE2513" s="58">
        <v>1</v>
      </c>
      <c r="AF2513" s="58" t="s">
        <v>3304</v>
      </c>
    </row>
    <row r="2514" spans="1:32">
      <c r="A2514" s="58" t="s">
        <v>3064</v>
      </c>
      <c r="B2514" s="58" t="s">
        <v>1913</v>
      </c>
      <c r="C2514" s="58" t="s">
        <v>1914</v>
      </c>
      <c r="D2514" s="58" t="s">
        <v>3065</v>
      </c>
      <c r="E2514" s="64">
        <v>41640</v>
      </c>
      <c r="F2514" s="64">
        <v>42004</v>
      </c>
      <c r="G2514" s="58" t="s">
        <v>1903</v>
      </c>
      <c r="H2514" s="58">
        <v>15.56</v>
      </c>
      <c r="I2514" s="58">
        <v>15.56</v>
      </c>
      <c r="J2514" s="58">
        <v>15.56</v>
      </c>
      <c r="K2514" s="58">
        <v>15.56</v>
      </c>
      <c r="L2514" s="58">
        <v>15.56</v>
      </c>
      <c r="M2514" s="58">
        <v>15.56</v>
      </c>
      <c r="N2514" s="58">
        <v>15.56</v>
      </c>
      <c r="O2514" s="58">
        <v>15.56</v>
      </c>
      <c r="P2514" s="58">
        <v>21.11</v>
      </c>
      <c r="Q2514" s="58">
        <v>21.11</v>
      </c>
      <c r="R2514" s="58">
        <v>21.11</v>
      </c>
      <c r="S2514" s="58">
        <v>21.11</v>
      </c>
      <c r="T2514" s="58">
        <v>21.11</v>
      </c>
      <c r="U2514" s="58">
        <v>21.11</v>
      </c>
      <c r="V2514" s="58">
        <v>21.11</v>
      </c>
      <c r="W2514" s="58">
        <v>21.11</v>
      </c>
      <c r="X2514" s="58">
        <v>21.11</v>
      </c>
      <c r="Y2514" s="58">
        <v>21.11</v>
      </c>
      <c r="Z2514" s="58">
        <v>21.11</v>
      </c>
      <c r="AA2514" s="58">
        <v>21.11</v>
      </c>
      <c r="AB2514" s="58">
        <v>21.11</v>
      </c>
      <c r="AC2514" s="58">
        <v>21.11</v>
      </c>
      <c r="AD2514" s="58">
        <v>21.11</v>
      </c>
      <c r="AE2514" s="58">
        <v>21.11</v>
      </c>
      <c r="AF2514" s="58" t="s">
        <v>3304</v>
      </c>
    </row>
    <row r="2515" spans="1:32">
      <c r="A2515" s="58" t="s">
        <v>3064</v>
      </c>
      <c r="B2515" s="58" t="s">
        <v>1913</v>
      </c>
      <c r="C2515" s="58" t="s">
        <v>1914</v>
      </c>
      <c r="D2515" s="58" t="s">
        <v>1904</v>
      </c>
      <c r="E2515" s="64">
        <v>41640</v>
      </c>
      <c r="F2515" s="64">
        <v>42004</v>
      </c>
      <c r="G2515" s="58" t="s">
        <v>1903</v>
      </c>
      <c r="H2515" s="58">
        <v>21.11</v>
      </c>
      <c r="I2515" s="58">
        <v>15.56</v>
      </c>
      <c r="J2515" s="58">
        <v>15.56</v>
      </c>
      <c r="K2515" s="58">
        <v>15.56</v>
      </c>
      <c r="L2515" s="58">
        <v>15.56</v>
      </c>
      <c r="M2515" s="58">
        <v>15.56</v>
      </c>
      <c r="N2515" s="58">
        <v>15.56</v>
      </c>
      <c r="O2515" s="58">
        <v>15.56</v>
      </c>
      <c r="P2515" s="58">
        <v>18.329999999999998</v>
      </c>
      <c r="Q2515" s="58">
        <v>21.11</v>
      </c>
      <c r="R2515" s="58">
        <v>21.11</v>
      </c>
      <c r="S2515" s="58">
        <v>21.11</v>
      </c>
      <c r="T2515" s="58">
        <v>21.11</v>
      </c>
      <c r="U2515" s="58">
        <v>21.11</v>
      </c>
      <c r="V2515" s="58">
        <v>21.11</v>
      </c>
      <c r="W2515" s="58">
        <v>21.11</v>
      </c>
      <c r="X2515" s="58">
        <v>21.11</v>
      </c>
      <c r="Y2515" s="58">
        <v>21.11</v>
      </c>
      <c r="Z2515" s="58">
        <v>21.11</v>
      </c>
      <c r="AA2515" s="58">
        <v>21.11</v>
      </c>
      <c r="AB2515" s="58">
        <v>21.11</v>
      </c>
      <c r="AC2515" s="58">
        <v>21.11</v>
      </c>
      <c r="AD2515" s="58">
        <v>21.11</v>
      </c>
      <c r="AE2515" s="58">
        <v>21.11</v>
      </c>
      <c r="AF2515" s="58" t="s">
        <v>3304</v>
      </c>
    </row>
    <row r="2516" spans="1:32">
      <c r="A2516" s="58" t="s">
        <v>3064</v>
      </c>
      <c r="B2516" s="58" t="s">
        <v>1913</v>
      </c>
      <c r="C2516" s="58" t="s">
        <v>1914</v>
      </c>
      <c r="D2516" s="58" t="s">
        <v>1905</v>
      </c>
      <c r="E2516" s="64">
        <v>41640</v>
      </c>
      <c r="F2516" s="64">
        <v>42004</v>
      </c>
      <c r="G2516" s="58" t="s">
        <v>1898</v>
      </c>
      <c r="H2516" s="58">
        <v>15.56</v>
      </c>
      <c r="I2516" s="58"/>
      <c r="J2516" s="58"/>
      <c r="K2516" s="58"/>
      <c r="L2516" s="58"/>
      <c r="M2516" s="58"/>
      <c r="N2516" s="58"/>
      <c r="O2516" s="58"/>
      <c r="P2516" s="58"/>
      <c r="Q2516" s="58"/>
      <c r="R2516" s="58"/>
      <c r="S2516" s="58"/>
      <c r="T2516" s="58"/>
      <c r="U2516" s="58"/>
      <c r="V2516" s="58"/>
      <c r="W2516" s="58"/>
      <c r="X2516" s="58"/>
      <c r="Y2516" s="58"/>
      <c r="Z2516" s="58"/>
      <c r="AA2516" s="58"/>
      <c r="AB2516" s="58"/>
      <c r="AC2516" s="58"/>
      <c r="AD2516" s="58"/>
      <c r="AE2516" s="58"/>
      <c r="AF2516" s="58" t="s">
        <v>3304</v>
      </c>
    </row>
    <row r="2517" spans="1:32">
      <c r="A2517" s="58" t="s">
        <v>3064</v>
      </c>
      <c r="B2517" s="58" t="s">
        <v>1913</v>
      </c>
      <c r="C2517" s="58" t="s">
        <v>1914</v>
      </c>
      <c r="D2517" s="58" t="s">
        <v>3054</v>
      </c>
      <c r="E2517" s="64">
        <v>41640</v>
      </c>
      <c r="F2517" s="64">
        <v>42004</v>
      </c>
      <c r="G2517" s="58" t="s">
        <v>1903</v>
      </c>
      <c r="H2517" s="58">
        <v>21.11</v>
      </c>
      <c r="I2517" s="58">
        <v>15.56</v>
      </c>
      <c r="J2517" s="58">
        <v>15.56</v>
      </c>
      <c r="K2517" s="58">
        <v>15.56</v>
      </c>
      <c r="L2517" s="58">
        <v>15.56</v>
      </c>
      <c r="M2517" s="58">
        <v>15.56</v>
      </c>
      <c r="N2517" s="58">
        <v>15.56</v>
      </c>
      <c r="O2517" s="58">
        <v>15.56</v>
      </c>
      <c r="P2517" s="58">
        <v>21.11</v>
      </c>
      <c r="Q2517" s="58">
        <v>21.11</v>
      </c>
      <c r="R2517" s="58">
        <v>21.11</v>
      </c>
      <c r="S2517" s="58">
        <v>21.11</v>
      </c>
      <c r="T2517" s="58">
        <v>21.11</v>
      </c>
      <c r="U2517" s="58">
        <v>21.11</v>
      </c>
      <c r="V2517" s="58">
        <v>21.11</v>
      </c>
      <c r="W2517" s="58">
        <v>21.11</v>
      </c>
      <c r="X2517" s="58">
        <v>21.11</v>
      </c>
      <c r="Y2517" s="58">
        <v>21.11</v>
      </c>
      <c r="Z2517" s="58">
        <v>21.11</v>
      </c>
      <c r="AA2517" s="58">
        <v>21.11</v>
      </c>
      <c r="AB2517" s="58">
        <v>21.11</v>
      </c>
      <c r="AC2517" s="58">
        <v>21.11</v>
      </c>
      <c r="AD2517" s="58">
        <v>21.11</v>
      </c>
      <c r="AE2517" s="58">
        <v>21.11</v>
      </c>
      <c r="AF2517" s="58" t="s">
        <v>3304</v>
      </c>
    </row>
    <row r="2518" spans="1:32">
      <c r="A2518" s="58" t="s">
        <v>3066</v>
      </c>
      <c r="B2518" s="58" t="s">
        <v>1913</v>
      </c>
      <c r="C2518" s="58" t="s">
        <v>1914</v>
      </c>
      <c r="D2518" s="58" t="s">
        <v>3065</v>
      </c>
      <c r="E2518" s="64">
        <v>41640</v>
      </c>
      <c r="F2518" s="64">
        <v>42004</v>
      </c>
      <c r="G2518" s="58" t="s">
        <v>1903</v>
      </c>
      <c r="H2518" s="58">
        <v>15.56</v>
      </c>
      <c r="I2518" s="58">
        <v>15.56</v>
      </c>
      <c r="J2518" s="58">
        <v>15.56</v>
      </c>
      <c r="K2518" s="58">
        <v>15.56</v>
      </c>
      <c r="L2518" s="58">
        <v>15.56</v>
      </c>
      <c r="M2518" s="58">
        <v>15.56</v>
      </c>
      <c r="N2518" s="58">
        <v>15.56</v>
      </c>
      <c r="O2518" s="58">
        <v>15.56</v>
      </c>
      <c r="P2518" s="58">
        <v>18.329999999999998</v>
      </c>
      <c r="Q2518" s="58">
        <v>21.11</v>
      </c>
      <c r="R2518" s="58">
        <v>21.11</v>
      </c>
      <c r="S2518" s="58">
        <v>21.11</v>
      </c>
      <c r="T2518" s="58">
        <v>21.11</v>
      </c>
      <c r="U2518" s="58">
        <v>21.11</v>
      </c>
      <c r="V2518" s="58">
        <v>21.11</v>
      </c>
      <c r="W2518" s="58">
        <v>21.11</v>
      </c>
      <c r="X2518" s="58">
        <v>21.11</v>
      </c>
      <c r="Y2518" s="58">
        <v>21.11</v>
      </c>
      <c r="Z2518" s="58">
        <v>21.11</v>
      </c>
      <c r="AA2518" s="58">
        <v>21.11</v>
      </c>
      <c r="AB2518" s="58">
        <v>21.11</v>
      </c>
      <c r="AC2518" s="58">
        <v>21.11</v>
      </c>
      <c r="AD2518" s="58">
        <v>21.11</v>
      </c>
      <c r="AE2518" s="58">
        <v>21.11</v>
      </c>
      <c r="AF2518" s="58" t="s">
        <v>3304</v>
      </c>
    </row>
    <row r="2519" spans="1:32">
      <c r="A2519" s="58" t="s">
        <v>3066</v>
      </c>
      <c r="B2519" s="58" t="s">
        <v>1913</v>
      </c>
      <c r="C2519" s="58" t="s">
        <v>1914</v>
      </c>
      <c r="D2519" s="58" t="s">
        <v>3067</v>
      </c>
      <c r="E2519" s="64">
        <v>41640</v>
      </c>
      <c r="F2519" s="64">
        <v>42004</v>
      </c>
      <c r="G2519" s="58" t="s">
        <v>1903</v>
      </c>
      <c r="H2519" s="58">
        <v>21.11</v>
      </c>
      <c r="I2519" s="58">
        <v>15.56</v>
      </c>
      <c r="J2519" s="58">
        <v>15.56</v>
      </c>
      <c r="K2519" s="58">
        <v>15.56</v>
      </c>
      <c r="L2519" s="58">
        <v>15.56</v>
      </c>
      <c r="M2519" s="58">
        <v>15.56</v>
      </c>
      <c r="N2519" s="58">
        <v>15.56</v>
      </c>
      <c r="O2519" s="58">
        <v>15.56</v>
      </c>
      <c r="P2519" s="58">
        <v>18.329999999999998</v>
      </c>
      <c r="Q2519" s="58">
        <v>21.11</v>
      </c>
      <c r="R2519" s="58">
        <v>21.11</v>
      </c>
      <c r="S2519" s="58">
        <v>21.11</v>
      </c>
      <c r="T2519" s="58">
        <v>21.11</v>
      </c>
      <c r="U2519" s="58">
        <v>21.11</v>
      </c>
      <c r="V2519" s="58">
        <v>21.11</v>
      </c>
      <c r="W2519" s="58">
        <v>21.11</v>
      </c>
      <c r="X2519" s="58">
        <v>21.11</v>
      </c>
      <c r="Y2519" s="58">
        <v>21.11</v>
      </c>
      <c r="Z2519" s="58">
        <v>21.11</v>
      </c>
      <c r="AA2519" s="58">
        <v>21.11</v>
      </c>
      <c r="AB2519" s="58">
        <v>21.11</v>
      </c>
      <c r="AC2519" s="58">
        <v>21.11</v>
      </c>
      <c r="AD2519" s="58">
        <v>21.11</v>
      </c>
      <c r="AE2519" s="58">
        <v>21.11</v>
      </c>
      <c r="AF2519" s="58" t="s">
        <v>3304</v>
      </c>
    </row>
    <row r="2520" spans="1:32">
      <c r="A2520" s="58" t="s">
        <v>3066</v>
      </c>
      <c r="B2520" s="58" t="s">
        <v>1913</v>
      </c>
      <c r="C2520" s="58" t="s">
        <v>1914</v>
      </c>
      <c r="D2520" s="58" t="s">
        <v>1905</v>
      </c>
      <c r="E2520" s="64">
        <v>41640</v>
      </c>
      <c r="F2520" s="64">
        <v>42004</v>
      </c>
      <c r="G2520" s="58" t="s">
        <v>1898</v>
      </c>
      <c r="H2520" s="58">
        <v>15.56</v>
      </c>
      <c r="I2520" s="58"/>
      <c r="J2520" s="58"/>
      <c r="K2520" s="58"/>
      <c r="L2520" s="58"/>
      <c r="M2520" s="58"/>
      <c r="N2520" s="58"/>
      <c r="O2520" s="58"/>
      <c r="P2520" s="58"/>
      <c r="Q2520" s="58"/>
      <c r="R2520" s="58"/>
      <c r="S2520" s="58"/>
      <c r="T2520" s="58"/>
      <c r="U2520" s="58"/>
      <c r="V2520" s="58"/>
      <c r="W2520" s="58"/>
      <c r="X2520" s="58"/>
      <c r="Y2520" s="58"/>
      <c r="Z2520" s="58"/>
      <c r="AA2520" s="58"/>
      <c r="AB2520" s="58"/>
      <c r="AC2520" s="58"/>
      <c r="AD2520" s="58"/>
      <c r="AE2520" s="58"/>
      <c r="AF2520" s="58" t="s">
        <v>3304</v>
      </c>
    </row>
    <row r="2521" spans="1:32">
      <c r="A2521" s="58" t="s">
        <v>3068</v>
      </c>
      <c r="B2521" s="58" t="s">
        <v>6</v>
      </c>
      <c r="D2521" s="58" t="s">
        <v>3062</v>
      </c>
      <c r="E2521" s="64">
        <v>41640</v>
      </c>
      <c r="F2521" s="64">
        <v>42004</v>
      </c>
      <c r="G2521" s="58" t="s">
        <v>1903</v>
      </c>
      <c r="H2521" s="58">
        <v>1</v>
      </c>
      <c r="I2521" s="58">
        <v>1</v>
      </c>
      <c r="J2521" s="58">
        <v>1</v>
      </c>
      <c r="K2521" s="58">
        <v>1</v>
      </c>
      <c r="L2521" s="58">
        <v>1</v>
      </c>
      <c r="M2521" s="58">
        <v>1</v>
      </c>
      <c r="N2521" s="58">
        <v>1</v>
      </c>
      <c r="O2521" s="58">
        <v>1</v>
      </c>
      <c r="P2521" s="58">
        <v>0.25</v>
      </c>
      <c r="Q2521" s="58">
        <v>0.25</v>
      </c>
      <c r="R2521" s="58">
        <v>0.25</v>
      </c>
      <c r="S2521" s="58">
        <v>0.25</v>
      </c>
      <c r="T2521" s="58">
        <v>0.25</v>
      </c>
      <c r="U2521" s="58">
        <v>0.25</v>
      </c>
      <c r="V2521" s="58">
        <v>0.25</v>
      </c>
      <c r="W2521" s="58">
        <v>0.25</v>
      </c>
      <c r="X2521" s="58">
        <v>0.25</v>
      </c>
      <c r="Y2521" s="58">
        <v>0.25</v>
      </c>
      <c r="Z2521" s="58">
        <v>0.25</v>
      </c>
      <c r="AA2521" s="58">
        <v>0.25</v>
      </c>
      <c r="AB2521" s="58">
        <v>0.25</v>
      </c>
      <c r="AC2521" s="58">
        <v>0.25</v>
      </c>
      <c r="AD2521" s="58">
        <v>0.25</v>
      </c>
      <c r="AE2521" s="58">
        <v>0.25</v>
      </c>
      <c r="AF2521" s="58" t="s">
        <v>3304</v>
      </c>
    </row>
    <row r="2522" spans="1:32">
      <c r="A2522" s="58" t="s">
        <v>3068</v>
      </c>
      <c r="B2522" s="58" t="s">
        <v>6</v>
      </c>
      <c r="D2522" s="58" t="s">
        <v>3063</v>
      </c>
      <c r="E2522" s="64">
        <v>41640</v>
      </c>
      <c r="F2522" s="64">
        <v>42004</v>
      </c>
      <c r="G2522" s="58" t="s">
        <v>1903</v>
      </c>
      <c r="H2522" s="58">
        <v>0.25</v>
      </c>
      <c r="I2522" s="58">
        <v>1</v>
      </c>
      <c r="J2522" s="58">
        <v>1</v>
      </c>
      <c r="K2522" s="58">
        <v>1</v>
      </c>
      <c r="L2522" s="58">
        <v>1</v>
      </c>
      <c r="M2522" s="58">
        <v>1</v>
      </c>
      <c r="N2522" s="58">
        <v>1</v>
      </c>
      <c r="O2522" s="58">
        <v>1</v>
      </c>
      <c r="P2522" s="58">
        <v>0.25</v>
      </c>
      <c r="Q2522" s="58">
        <v>0.25</v>
      </c>
      <c r="R2522" s="58">
        <v>0.25</v>
      </c>
      <c r="S2522" s="58">
        <v>0.25</v>
      </c>
      <c r="T2522" s="58">
        <v>0.25</v>
      </c>
      <c r="U2522" s="58">
        <v>0.25</v>
      </c>
      <c r="V2522" s="58">
        <v>0.25</v>
      </c>
      <c r="W2522" s="58">
        <v>0.25</v>
      </c>
      <c r="X2522" s="58">
        <v>0.25</v>
      </c>
      <c r="Y2522" s="58">
        <v>0.25</v>
      </c>
      <c r="Z2522" s="58">
        <v>0.25</v>
      </c>
      <c r="AA2522" s="58">
        <v>0.25</v>
      </c>
      <c r="AB2522" s="58">
        <v>0.25</v>
      </c>
      <c r="AC2522" s="58">
        <v>0.25</v>
      </c>
      <c r="AD2522" s="58">
        <v>0.25</v>
      </c>
      <c r="AE2522" s="58">
        <v>0.25</v>
      </c>
      <c r="AF2522" s="58" t="s">
        <v>3304</v>
      </c>
    </row>
    <row r="2523" spans="1:32">
      <c r="A2523" s="58" t="s">
        <v>3069</v>
      </c>
      <c r="B2523" s="58" t="s">
        <v>0</v>
      </c>
      <c r="D2523" s="58" t="s">
        <v>3060</v>
      </c>
      <c r="E2523" s="64">
        <v>41640</v>
      </c>
      <c r="F2523" s="64">
        <v>42004</v>
      </c>
      <c r="G2523" s="58" t="s">
        <v>1903</v>
      </c>
      <c r="H2523" s="58">
        <v>0.05</v>
      </c>
      <c r="I2523" s="58">
        <v>0.05</v>
      </c>
      <c r="J2523" s="58">
        <v>0.05</v>
      </c>
      <c r="K2523" s="58">
        <v>0.05</v>
      </c>
      <c r="L2523" s="58">
        <v>0.05</v>
      </c>
      <c r="M2523" s="58">
        <v>0.05</v>
      </c>
      <c r="N2523" s="58">
        <v>0.05</v>
      </c>
      <c r="O2523" s="58">
        <v>0.05</v>
      </c>
      <c r="P2523" s="58">
        <v>0.05</v>
      </c>
      <c r="Q2523" s="58">
        <v>0.5</v>
      </c>
      <c r="R2523" s="58">
        <v>0.95</v>
      </c>
      <c r="S2523" s="58">
        <v>0.95</v>
      </c>
      <c r="T2523" s="58">
        <v>0.95</v>
      </c>
      <c r="U2523" s="58">
        <v>0.95</v>
      </c>
      <c r="V2523" s="58">
        <v>0.95</v>
      </c>
      <c r="W2523" s="58">
        <v>0.95</v>
      </c>
      <c r="X2523" s="58">
        <v>0.95</v>
      </c>
      <c r="Y2523" s="58">
        <v>0.95</v>
      </c>
      <c r="Z2523" s="58">
        <v>0.95</v>
      </c>
      <c r="AA2523" s="58">
        <v>0.95</v>
      </c>
      <c r="AB2523" s="58">
        <v>0.95</v>
      </c>
      <c r="AC2523" s="58">
        <v>0.95</v>
      </c>
      <c r="AD2523" s="58">
        <v>0.95</v>
      </c>
      <c r="AE2523" s="58">
        <v>0.5</v>
      </c>
      <c r="AF2523" s="58" t="s">
        <v>3304</v>
      </c>
    </row>
    <row r="2524" spans="1:32">
      <c r="A2524" s="58" t="s">
        <v>3069</v>
      </c>
      <c r="B2524" s="58" t="s">
        <v>0</v>
      </c>
      <c r="D2524" s="58" t="s">
        <v>1904</v>
      </c>
      <c r="E2524" s="64">
        <v>41640</v>
      </c>
      <c r="F2524" s="64">
        <v>42004</v>
      </c>
      <c r="G2524" s="58" t="s">
        <v>1898</v>
      </c>
      <c r="H2524" s="58">
        <v>0</v>
      </c>
      <c r="I2524" s="58"/>
      <c r="J2524" s="58"/>
      <c r="K2524" s="58"/>
      <c r="L2524" s="58"/>
      <c r="M2524" s="58"/>
      <c r="N2524" s="58"/>
      <c r="O2524" s="58"/>
      <c r="P2524" s="58"/>
      <c r="Q2524" s="58"/>
      <c r="R2524" s="58"/>
      <c r="S2524" s="58"/>
      <c r="T2524" s="58"/>
      <c r="U2524" s="58"/>
      <c r="V2524" s="58"/>
      <c r="W2524" s="58"/>
      <c r="X2524" s="58"/>
      <c r="Y2524" s="58"/>
      <c r="Z2524" s="58"/>
      <c r="AA2524" s="58"/>
      <c r="AB2524" s="58"/>
      <c r="AC2524" s="58"/>
      <c r="AD2524" s="58"/>
      <c r="AE2524" s="58"/>
      <c r="AF2524" s="58" t="s">
        <v>3304</v>
      </c>
    </row>
    <row r="2525" spans="1:32">
      <c r="A2525" s="58" t="s">
        <v>3069</v>
      </c>
      <c r="B2525" s="58" t="s">
        <v>0</v>
      </c>
      <c r="D2525" s="58" t="s">
        <v>1905</v>
      </c>
      <c r="E2525" s="64">
        <v>41640</v>
      </c>
      <c r="F2525" s="64">
        <v>42004</v>
      </c>
      <c r="G2525" s="58" t="s">
        <v>1898</v>
      </c>
      <c r="H2525" s="58">
        <v>1</v>
      </c>
      <c r="I2525" s="58"/>
      <c r="J2525" s="58"/>
      <c r="K2525" s="58"/>
      <c r="L2525" s="58"/>
      <c r="M2525" s="58"/>
      <c r="N2525" s="58"/>
      <c r="O2525" s="58"/>
      <c r="P2525" s="58"/>
      <c r="Q2525" s="58"/>
      <c r="R2525" s="58"/>
      <c r="S2525" s="58"/>
      <c r="T2525" s="58"/>
      <c r="U2525" s="58"/>
      <c r="V2525" s="58"/>
      <c r="W2525" s="58"/>
      <c r="X2525" s="58"/>
      <c r="Y2525" s="58"/>
      <c r="Z2525" s="58"/>
      <c r="AA2525" s="58"/>
      <c r="AB2525" s="58"/>
      <c r="AC2525" s="58"/>
      <c r="AD2525" s="58"/>
      <c r="AE2525" s="58"/>
      <c r="AF2525" s="58" t="s">
        <v>3304</v>
      </c>
    </row>
    <row r="2526" spans="1:32">
      <c r="A2526" s="58" t="s">
        <v>3069</v>
      </c>
      <c r="B2526" s="58" t="s">
        <v>0</v>
      </c>
      <c r="D2526" s="58" t="s">
        <v>3053</v>
      </c>
      <c r="E2526" s="64">
        <v>41640</v>
      </c>
      <c r="F2526" s="64">
        <v>42004</v>
      </c>
      <c r="G2526" s="58" t="s">
        <v>1903</v>
      </c>
      <c r="H2526" s="58">
        <v>0.5</v>
      </c>
      <c r="I2526" s="58">
        <v>0.05</v>
      </c>
      <c r="J2526" s="58">
        <v>0.05</v>
      </c>
      <c r="K2526" s="58">
        <v>0.05</v>
      </c>
      <c r="L2526" s="58">
        <v>0.05</v>
      </c>
      <c r="M2526" s="58">
        <v>0.05</v>
      </c>
      <c r="N2526" s="58">
        <v>0.05</v>
      </c>
      <c r="O2526" s="58">
        <v>0.05</v>
      </c>
      <c r="P2526" s="58">
        <v>0.05</v>
      </c>
      <c r="Q2526" s="58">
        <v>0.5</v>
      </c>
      <c r="R2526" s="58">
        <v>0.95</v>
      </c>
      <c r="S2526" s="58">
        <v>0.95</v>
      </c>
      <c r="T2526" s="58">
        <v>0.95</v>
      </c>
      <c r="U2526" s="58">
        <v>0.95</v>
      </c>
      <c r="V2526" s="58">
        <v>0.95</v>
      </c>
      <c r="W2526" s="58">
        <v>0.95</v>
      </c>
      <c r="X2526" s="58">
        <v>0.95</v>
      </c>
      <c r="Y2526" s="58">
        <v>0.95</v>
      </c>
      <c r="Z2526" s="58">
        <v>0.95</v>
      </c>
      <c r="AA2526" s="58">
        <v>0.95</v>
      </c>
      <c r="AB2526" s="58">
        <v>0.95</v>
      </c>
      <c r="AC2526" s="58">
        <v>0.95</v>
      </c>
      <c r="AD2526" s="58">
        <v>0.95</v>
      </c>
      <c r="AE2526" s="58">
        <v>0.95</v>
      </c>
      <c r="AF2526" s="58" t="s">
        <v>3304</v>
      </c>
    </row>
    <row r="2527" spans="1:32">
      <c r="A2527" s="58" t="s">
        <v>3070</v>
      </c>
      <c r="B2527" s="58" t="s">
        <v>2114</v>
      </c>
      <c r="D2527" s="58" t="s">
        <v>3062</v>
      </c>
      <c r="E2527" s="64">
        <v>41640</v>
      </c>
      <c r="F2527" s="64">
        <v>42004</v>
      </c>
      <c r="G2527" s="58" t="s">
        <v>1903</v>
      </c>
      <c r="H2527" s="58">
        <v>0</v>
      </c>
      <c r="I2527" s="58">
        <v>0</v>
      </c>
      <c r="J2527" s="58">
        <v>0</v>
      </c>
      <c r="K2527" s="58">
        <v>0</v>
      </c>
      <c r="L2527" s="58">
        <v>0</v>
      </c>
      <c r="M2527" s="58">
        <v>0</v>
      </c>
      <c r="N2527" s="58">
        <v>0</v>
      </c>
      <c r="O2527" s="58">
        <v>0</v>
      </c>
      <c r="P2527" s="58">
        <v>0</v>
      </c>
      <c r="Q2527" s="58">
        <v>1</v>
      </c>
      <c r="R2527" s="58">
        <v>1</v>
      </c>
      <c r="S2527" s="58">
        <v>1</v>
      </c>
      <c r="T2527" s="58">
        <v>1</v>
      </c>
      <c r="U2527" s="58">
        <v>1</v>
      </c>
      <c r="V2527" s="58">
        <v>1</v>
      </c>
      <c r="W2527" s="58">
        <v>1</v>
      </c>
      <c r="X2527" s="58">
        <v>1</v>
      </c>
      <c r="Y2527" s="58">
        <v>1</v>
      </c>
      <c r="Z2527" s="58">
        <v>1</v>
      </c>
      <c r="AA2527" s="58">
        <v>1</v>
      </c>
      <c r="AB2527" s="58">
        <v>1</v>
      </c>
      <c r="AC2527" s="58">
        <v>1</v>
      </c>
      <c r="AD2527" s="58">
        <v>1</v>
      </c>
      <c r="AE2527" s="58">
        <v>1</v>
      </c>
      <c r="AF2527" s="58" t="s">
        <v>3304</v>
      </c>
    </row>
    <row r="2528" spans="1:32">
      <c r="A2528" s="58" t="s">
        <v>3070</v>
      </c>
      <c r="B2528" s="58" t="s">
        <v>2114</v>
      </c>
      <c r="D2528" s="58" t="s">
        <v>3063</v>
      </c>
      <c r="E2528" s="64">
        <v>41640</v>
      </c>
      <c r="F2528" s="64">
        <v>42004</v>
      </c>
      <c r="G2528" s="58" t="s">
        <v>1903</v>
      </c>
      <c r="H2528" s="58">
        <v>1</v>
      </c>
      <c r="I2528" s="58">
        <v>0</v>
      </c>
      <c r="J2528" s="58">
        <v>0</v>
      </c>
      <c r="K2528" s="58">
        <v>0</v>
      </c>
      <c r="L2528" s="58">
        <v>0</v>
      </c>
      <c r="M2528" s="58">
        <v>0</v>
      </c>
      <c r="N2528" s="58">
        <v>0</v>
      </c>
      <c r="O2528" s="58">
        <v>0</v>
      </c>
      <c r="P2528" s="58">
        <v>0</v>
      </c>
      <c r="Q2528" s="58">
        <v>1</v>
      </c>
      <c r="R2528" s="58">
        <v>1</v>
      </c>
      <c r="S2528" s="58">
        <v>1</v>
      </c>
      <c r="T2528" s="58">
        <v>1</v>
      </c>
      <c r="U2528" s="58">
        <v>1</v>
      </c>
      <c r="V2528" s="58">
        <v>1</v>
      </c>
      <c r="W2528" s="58">
        <v>1</v>
      </c>
      <c r="X2528" s="58">
        <v>1</v>
      </c>
      <c r="Y2528" s="58">
        <v>1</v>
      </c>
      <c r="Z2528" s="58">
        <v>1</v>
      </c>
      <c r="AA2528" s="58">
        <v>1</v>
      </c>
      <c r="AB2528" s="58">
        <v>1</v>
      </c>
      <c r="AC2528" s="58">
        <v>1</v>
      </c>
      <c r="AD2528" s="58">
        <v>1</v>
      </c>
      <c r="AE2528" s="58">
        <v>1</v>
      </c>
      <c r="AF2528" s="58" t="s">
        <v>3304</v>
      </c>
    </row>
    <row r="2529" spans="1:32">
      <c r="A2529" s="58" t="s">
        <v>3071</v>
      </c>
      <c r="B2529" s="58" t="s">
        <v>2</v>
      </c>
      <c r="D2529" s="58" t="s">
        <v>1906</v>
      </c>
      <c r="E2529" s="64">
        <v>41640</v>
      </c>
      <c r="F2529" s="64">
        <v>42004</v>
      </c>
      <c r="G2529" s="58" t="s">
        <v>1903</v>
      </c>
      <c r="H2529" s="58">
        <v>0</v>
      </c>
      <c r="I2529" s="58">
        <v>0</v>
      </c>
      <c r="J2529" s="58">
        <v>0</v>
      </c>
      <c r="K2529" s="58">
        <v>0</v>
      </c>
      <c r="L2529" s="58">
        <v>0</v>
      </c>
      <c r="M2529" s="58">
        <v>0</v>
      </c>
      <c r="N2529" s="58">
        <v>0</v>
      </c>
      <c r="O2529" s="58">
        <v>0</v>
      </c>
      <c r="P2529" s="58">
        <v>0.05</v>
      </c>
      <c r="Q2529" s="58">
        <v>0.05</v>
      </c>
      <c r="R2529" s="58">
        <v>0.1</v>
      </c>
      <c r="S2529" s="58">
        <v>0.2</v>
      </c>
      <c r="T2529" s="58">
        <v>0.4</v>
      </c>
      <c r="U2529" s="58">
        <v>0.6</v>
      </c>
      <c r="V2529" s="58">
        <v>0.4</v>
      </c>
      <c r="W2529" s="58">
        <v>0.4</v>
      </c>
      <c r="X2529" s="58">
        <v>0.3</v>
      </c>
      <c r="Y2529" s="58">
        <v>0.6</v>
      </c>
      <c r="Z2529" s="58">
        <v>0.6</v>
      </c>
      <c r="AA2529" s="58">
        <v>0.4</v>
      </c>
      <c r="AB2529" s="58">
        <v>0.4</v>
      </c>
      <c r="AC2529" s="58">
        <v>0.3</v>
      </c>
      <c r="AD2529" s="58">
        <v>0.2</v>
      </c>
      <c r="AE2529" s="58">
        <v>0.05</v>
      </c>
      <c r="AF2529" s="58" t="s">
        <v>3304</v>
      </c>
    </row>
    <row r="2530" spans="1:32">
      <c r="A2530" s="58" t="s">
        <v>3071</v>
      </c>
      <c r="B2530" s="58" t="s">
        <v>2</v>
      </c>
      <c r="D2530" s="58" t="s">
        <v>1904</v>
      </c>
      <c r="E2530" s="64">
        <v>41640</v>
      </c>
      <c r="F2530" s="64">
        <v>42004</v>
      </c>
      <c r="G2530" s="58" t="s">
        <v>1898</v>
      </c>
      <c r="H2530" s="58">
        <v>0</v>
      </c>
      <c r="I2530" s="58"/>
      <c r="J2530" s="58"/>
      <c r="K2530" s="58"/>
      <c r="L2530" s="58"/>
      <c r="M2530" s="58"/>
      <c r="N2530" s="58"/>
      <c r="O2530" s="58"/>
      <c r="P2530" s="58"/>
      <c r="Q2530" s="58"/>
      <c r="R2530" s="58"/>
      <c r="S2530" s="58"/>
      <c r="T2530" s="58"/>
      <c r="U2530" s="58"/>
      <c r="V2530" s="58"/>
      <c r="W2530" s="58"/>
      <c r="X2530" s="58"/>
      <c r="Y2530" s="58"/>
      <c r="Z2530" s="58"/>
      <c r="AA2530" s="58"/>
      <c r="AB2530" s="58"/>
      <c r="AC2530" s="58"/>
      <c r="AD2530" s="58"/>
      <c r="AE2530" s="58"/>
      <c r="AF2530" s="58" t="s">
        <v>3304</v>
      </c>
    </row>
    <row r="2531" spans="1:32">
      <c r="A2531" s="58" t="s">
        <v>3071</v>
      </c>
      <c r="B2531" s="58" t="s">
        <v>2</v>
      </c>
      <c r="D2531" s="58" t="s">
        <v>1905</v>
      </c>
      <c r="E2531" s="64">
        <v>41640</v>
      </c>
      <c r="F2531" s="64">
        <v>42004</v>
      </c>
      <c r="G2531" s="58" t="s">
        <v>1898</v>
      </c>
      <c r="H2531" s="58">
        <v>1</v>
      </c>
      <c r="I2531" s="58"/>
      <c r="J2531" s="58"/>
      <c r="K2531" s="58"/>
      <c r="L2531" s="58"/>
      <c r="M2531" s="58"/>
      <c r="N2531" s="58"/>
      <c r="O2531" s="58"/>
      <c r="P2531" s="58"/>
      <c r="Q2531" s="58"/>
      <c r="R2531" s="58"/>
      <c r="S2531" s="58"/>
      <c r="T2531" s="58"/>
      <c r="U2531" s="58"/>
      <c r="V2531" s="58"/>
      <c r="W2531" s="58"/>
      <c r="X2531" s="58"/>
      <c r="Y2531" s="58"/>
      <c r="Z2531" s="58"/>
      <c r="AA2531" s="58"/>
      <c r="AB2531" s="58"/>
      <c r="AC2531" s="58"/>
      <c r="AD2531" s="58"/>
      <c r="AE2531" s="58"/>
      <c r="AF2531" s="58" t="s">
        <v>3304</v>
      </c>
    </row>
    <row r="2532" spans="1:32">
      <c r="A2532" s="58" t="s">
        <v>3071</v>
      </c>
      <c r="B2532" s="58" t="s">
        <v>2</v>
      </c>
      <c r="D2532" s="58" t="s">
        <v>3053</v>
      </c>
      <c r="E2532" s="64">
        <v>41640</v>
      </c>
      <c r="F2532" s="64">
        <v>42004</v>
      </c>
      <c r="G2532" s="58" t="s">
        <v>1903</v>
      </c>
      <c r="H2532" s="58">
        <v>0.05</v>
      </c>
      <c r="I2532" s="58">
        <v>0</v>
      </c>
      <c r="J2532" s="58">
        <v>0</v>
      </c>
      <c r="K2532" s="58">
        <v>0</v>
      </c>
      <c r="L2532" s="58">
        <v>0</v>
      </c>
      <c r="M2532" s="58">
        <v>0</v>
      </c>
      <c r="N2532" s="58">
        <v>0</v>
      </c>
      <c r="O2532" s="58">
        <v>0</v>
      </c>
      <c r="P2532" s="58">
        <v>0</v>
      </c>
      <c r="Q2532" s="58">
        <v>0.05</v>
      </c>
      <c r="R2532" s="58">
        <v>0.1</v>
      </c>
      <c r="S2532" s="58">
        <v>0.1</v>
      </c>
      <c r="T2532" s="58">
        <v>0.2</v>
      </c>
      <c r="U2532" s="58">
        <v>0.6</v>
      </c>
      <c r="V2532" s="58">
        <v>0.4</v>
      </c>
      <c r="W2532" s="58">
        <v>0.25</v>
      </c>
      <c r="X2532" s="58">
        <v>0.25</v>
      </c>
      <c r="Y2532" s="58">
        <v>0.5</v>
      </c>
      <c r="Z2532" s="58">
        <v>0.5</v>
      </c>
      <c r="AA2532" s="58">
        <v>0.5</v>
      </c>
      <c r="AB2532" s="58">
        <v>0.3</v>
      </c>
      <c r="AC2532" s="58">
        <v>0.3</v>
      </c>
      <c r="AD2532" s="58">
        <v>0.3</v>
      </c>
      <c r="AE2532" s="58">
        <v>0.2</v>
      </c>
      <c r="AF2532" s="58" t="s">
        <v>3304</v>
      </c>
    </row>
    <row r="2533" spans="1:32">
      <c r="A2533" s="58" t="s">
        <v>3071</v>
      </c>
      <c r="B2533" s="58" t="s">
        <v>2</v>
      </c>
      <c r="D2533" s="58" t="s">
        <v>3054</v>
      </c>
      <c r="E2533" s="64">
        <v>41640</v>
      </c>
      <c r="F2533" s="64">
        <v>42004</v>
      </c>
      <c r="G2533" s="58" t="s">
        <v>1903</v>
      </c>
      <c r="H2533" s="58">
        <v>0</v>
      </c>
      <c r="I2533" s="58">
        <v>0</v>
      </c>
      <c r="J2533" s="58">
        <v>0</v>
      </c>
      <c r="K2533" s="58">
        <v>0</v>
      </c>
      <c r="L2533" s="58">
        <v>0</v>
      </c>
      <c r="M2533" s="58">
        <v>0</v>
      </c>
      <c r="N2533" s="58">
        <v>0</v>
      </c>
      <c r="O2533" s="58">
        <v>0</v>
      </c>
      <c r="P2533" s="58">
        <v>0.05</v>
      </c>
      <c r="Q2533" s="58">
        <v>0.05</v>
      </c>
      <c r="R2533" s="58">
        <v>0.1</v>
      </c>
      <c r="S2533" s="58">
        <v>0.1</v>
      </c>
      <c r="T2533" s="58">
        <v>0.2</v>
      </c>
      <c r="U2533" s="58">
        <v>0.4</v>
      </c>
      <c r="V2533" s="58">
        <v>0.4</v>
      </c>
      <c r="W2533" s="58">
        <v>0.25</v>
      </c>
      <c r="X2533" s="58">
        <v>0.25</v>
      </c>
      <c r="Y2533" s="58">
        <v>0.5</v>
      </c>
      <c r="Z2533" s="58">
        <v>0.5</v>
      </c>
      <c r="AA2533" s="58">
        <v>0.5</v>
      </c>
      <c r="AB2533" s="58">
        <v>0.3</v>
      </c>
      <c r="AC2533" s="58">
        <v>0.3</v>
      </c>
      <c r="AD2533" s="58">
        <v>0.3</v>
      </c>
      <c r="AE2533" s="58">
        <v>0.05</v>
      </c>
      <c r="AF2533" s="58" t="s">
        <v>3304</v>
      </c>
    </row>
    <row r="2534" spans="1:32">
      <c r="A2534" s="58" t="s">
        <v>3072</v>
      </c>
      <c r="B2534" s="58" t="s">
        <v>1910</v>
      </c>
      <c r="D2534" s="58" t="s">
        <v>1906</v>
      </c>
      <c r="E2534" s="64">
        <v>41640</v>
      </c>
      <c r="F2534" s="64">
        <v>42004</v>
      </c>
      <c r="G2534" s="58" t="s">
        <v>1903</v>
      </c>
      <c r="H2534" s="58">
        <v>0</v>
      </c>
      <c r="I2534" s="58">
        <v>0</v>
      </c>
      <c r="J2534" s="58">
        <v>0</v>
      </c>
      <c r="K2534" s="58">
        <v>0</v>
      </c>
      <c r="L2534" s="58">
        <v>0</v>
      </c>
      <c r="M2534" s="58">
        <v>0</v>
      </c>
      <c r="N2534" s="58">
        <v>0</v>
      </c>
      <c r="O2534" s="58">
        <v>0</v>
      </c>
      <c r="P2534" s="58">
        <v>0.1</v>
      </c>
      <c r="Q2534" s="58">
        <v>0.14000000000000001</v>
      </c>
      <c r="R2534" s="58">
        <v>0.28999999999999998</v>
      </c>
      <c r="S2534" s="58">
        <v>0.31</v>
      </c>
      <c r="T2534" s="58">
        <v>0.36</v>
      </c>
      <c r="U2534" s="58">
        <v>0.36</v>
      </c>
      <c r="V2534" s="58">
        <v>0.34</v>
      </c>
      <c r="W2534" s="58">
        <v>0.35</v>
      </c>
      <c r="X2534" s="58">
        <v>0.37</v>
      </c>
      <c r="Y2534" s="58">
        <v>0.34</v>
      </c>
      <c r="Z2534" s="58">
        <v>0.25</v>
      </c>
      <c r="AA2534" s="58">
        <v>0.27</v>
      </c>
      <c r="AB2534" s="58">
        <v>0.21</v>
      </c>
      <c r="AC2534" s="58">
        <v>0.16</v>
      </c>
      <c r="AD2534" s="58">
        <v>0.16</v>
      </c>
      <c r="AE2534" s="58">
        <v>0.1</v>
      </c>
      <c r="AF2534" s="58" t="s">
        <v>3304</v>
      </c>
    </row>
    <row r="2535" spans="1:32">
      <c r="A2535" s="58" t="s">
        <v>3072</v>
      </c>
      <c r="B2535" s="58" t="s">
        <v>1910</v>
      </c>
      <c r="D2535" s="58" t="s">
        <v>3063</v>
      </c>
      <c r="E2535" s="64">
        <v>41640</v>
      </c>
      <c r="F2535" s="64">
        <v>42004</v>
      </c>
      <c r="G2535" s="58" t="s">
        <v>1903</v>
      </c>
      <c r="H2535" s="58">
        <v>0.13</v>
      </c>
      <c r="I2535" s="58">
        <v>0</v>
      </c>
      <c r="J2535" s="58">
        <v>0</v>
      </c>
      <c r="K2535" s="58">
        <v>0</v>
      </c>
      <c r="L2535" s="58">
        <v>0</v>
      </c>
      <c r="M2535" s="58">
        <v>0</v>
      </c>
      <c r="N2535" s="58">
        <v>0</v>
      </c>
      <c r="O2535" s="58">
        <v>0</v>
      </c>
      <c r="P2535" s="58">
        <v>0</v>
      </c>
      <c r="Q2535" s="58">
        <v>0.2</v>
      </c>
      <c r="R2535" s="58">
        <v>0.23</v>
      </c>
      <c r="S2535" s="58">
        <v>0.32</v>
      </c>
      <c r="T2535" s="58">
        <v>0.41</v>
      </c>
      <c r="U2535" s="58">
        <v>0.65</v>
      </c>
      <c r="V2535" s="58">
        <v>0.6</v>
      </c>
      <c r="W2535" s="58">
        <v>0.55000000000000004</v>
      </c>
      <c r="X2535" s="58">
        <v>0.45</v>
      </c>
      <c r="Y2535" s="58">
        <v>0.5</v>
      </c>
      <c r="Z2535" s="58">
        <v>0.46</v>
      </c>
      <c r="AA2535" s="58">
        <v>0.47</v>
      </c>
      <c r="AB2535" s="58">
        <v>0.34</v>
      </c>
      <c r="AC2535" s="58">
        <v>0.33</v>
      </c>
      <c r="AD2535" s="58">
        <v>0.23</v>
      </c>
      <c r="AE2535" s="58">
        <v>0.13</v>
      </c>
      <c r="AF2535" s="58" t="s">
        <v>3304</v>
      </c>
    </row>
    <row r="2536" spans="1:32">
      <c r="A2536" s="58" t="s">
        <v>3072</v>
      </c>
      <c r="B2536" s="58" t="s">
        <v>1910</v>
      </c>
      <c r="D2536" s="58" t="s">
        <v>3058</v>
      </c>
      <c r="E2536" s="64">
        <v>41640</v>
      </c>
      <c r="F2536" s="64">
        <v>42004</v>
      </c>
      <c r="G2536" s="58" t="s">
        <v>1903</v>
      </c>
      <c r="H2536" s="58">
        <v>0</v>
      </c>
      <c r="I2536" s="58">
        <v>0</v>
      </c>
      <c r="J2536" s="58">
        <v>0</v>
      </c>
      <c r="K2536" s="58">
        <v>0</v>
      </c>
      <c r="L2536" s="58">
        <v>0</v>
      </c>
      <c r="M2536" s="58">
        <v>0</v>
      </c>
      <c r="N2536" s="58">
        <v>0</v>
      </c>
      <c r="O2536" s="58">
        <v>0.04</v>
      </c>
      <c r="P2536" s="58">
        <v>0.04</v>
      </c>
      <c r="Q2536" s="58">
        <v>0.15</v>
      </c>
      <c r="R2536" s="58">
        <v>0.23</v>
      </c>
      <c r="S2536" s="58">
        <v>0.32</v>
      </c>
      <c r="T2536" s="58">
        <v>0.41</v>
      </c>
      <c r="U2536" s="58">
        <v>0.62</v>
      </c>
      <c r="V2536" s="58">
        <v>0.6</v>
      </c>
      <c r="W2536" s="58">
        <v>0.55000000000000004</v>
      </c>
      <c r="X2536" s="58">
        <v>0.45</v>
      </c>
      <c r="Y2536" s="58">
        <v>0.5</v>
      </c>
      <c r="Z2536" s="58">
        <v>0.46</v>
      </c>
      <c r="AA2536" s="58">
        <v>0.47</v>
      </c>
      <c r="AB2536" s="58">
        <v>0.34</v>
      </c>
      <c r="AC2536" s="58">
        <v>0.33</v>
      </c>
      <c r="AD2536" s="58">
        <v>0.23</v>
      </c>
      <c r="AE2536" s="58">
        <v>0.13</v>
      </c>
      <c r="AF2536" s="58" t="s">
        <v>3304</v>
      </c>
    </row>
    <row r="2537" spans="1:32">
      <c r="A2537" s="58" t="s">
        <v>3073</v>
      </c>
      <c r="B2537" s="58" t="s">
        <v>1913</v>
      </c>
      <c r="C2537" s="58" t="s">
        <v>1914</v>
      </c>
      <c r="D2537" s="58" t="s">
        <v>1906</v>
      </c>
      <c r="E2537" s="64">
        <v>41640</v>
      </c>
      <c r="F2537" s="64">
        <v>42004</v>
      </c>
      <c r="G2537" s="58" t="s">
        <v>1903</v>
      </c>
      <c r="H2537" s="58">
        <v>29.44</v>
      </c>
      <c r="I2537" s="58">
        <v>29.44</v>
      </c>
      <c r="J2537" s="58">
        <v>29.44</v>
      </c>
      <c r="K2537" s="58">
        <v>29.44</v>
      </c>
      <c r="L2537" s="58">
        <v>29.44</v>
      </c>
      <c r="M2537" s="58">
        <v>29.44</v>
      </c>
      <c r="N2537" s="58">
        <v>29.44</v>
      </c>
      <c r="O2537" s="58">
        <v>29.44</v>
      </c>
      <c r="P2537" s="58">
        <v>23.89</v>
      </c>
      <c r="Q2537" s="58">
        <v>23.89</v>
      </c>
      <c r="R2537" s="58">
        <v>23.89</v>
      </c>
      <c r="S2537" s="58">
        <v>23.89</v>
      </c>
      <c r="T2537" s="58">
        <v>23.89</v>
      </c>
      <c r="U2537" s="58">
        <v>23.89</v>
      </c>
      <c r="V2537" s="58">
        <v>23.89</v>
      </c>
      <c r="W2537" s="58">
        <v>23.89</v>
      </c>
      <c r="X2537" s="58">
        <v>23.89</v>
      </c>
      <c r="Y2537" s="58">
        <v>29.44</v>
      </c>
      <c r="Z2537" s="58">
        <v>29.44</v>
      </c>
      <c r="AA2537" s="58">
        <v>29.44</v>
      </c>
      <c r="AB2537" s="58">
        <v>29.44</v>
      </c>
      <c r="AC2537" s="58">
        <v>29.44</v>
      </c>
      <c r="AD2537" s="58">
        <v>29.44</v>
      </c>
      <c r="AE2537" s="58">
        <v>29.44</v>
      </c>
      <c r="AF2537" s="58" t="s">
        <v>3304</v>
      </c>
    </row>
    <row r="2538" spans="1:32">
      <c r="A2538" s="58" t="s">
        <v>3073</v>
      </c>
      <c r="B2538" s="58" t="s">
        <v>1913</v>
      </c>
      <c r="C2538" s="58" t="s">
        <v>1914</v>
      </c>
      <c r="D2538" s="58" t="s">
        <v>1904</v>
      </c>
      <c r="E2538" s="64">
        <v>41640</v>
      </c>
      <c r="F2538" s="64">
        <v>42004</v>
      </c>
      <c r="G2538" s="58" t="s">
        <v>1898</v>
      </c>
      <c r="H2538" s="58">
        <v>29.44</v>
      </c>
      <c r="I2538" s="58"/>
      <c r="J2538" s="58"/>
      <c r="K2538" s="58"/>
      <c r="L2538" s="58"/>
      <c r="M2538" s="58"/>
      <c r="N2538" s="58"/>
      <c r="O2538" s="58"/>
      <c r="P2538" s="58"/>
      <c r="Q2538" s="58"/>
      <c r="R2538" s="58"/>
      <c r="S2538" s="58"/>
      <c r="T2538" s="58"/>
      <c r="U2538" s="58"/>
      <c r="V2538" s="58"/>
      <c r="W2538" s="58"/>
      <c r="X2538" s="58"/>
      <c r="Y2538" s="58"/>
      <c r="Z2538" s="58"/>
      <c r="AA2538" s="58"/>
      <c r="AB2538" s="58"/>
      <c r="AC2538" s="58"/>
      <c r="AD2538" s="58"/>
      <c r="AE2538" s="58"/>
      <c r="AF2538" s="58" t="s">
        <v>3304</v>
      </c>
    </row>
    <row r="2539" spans="1:32">
      <c r="A2539" s="58" t="s">
        <v>3073</v>
      </c>
      <c r="B2539" s="58" t="s">
        <v>1913</v>
      </c>
      <c r="C2539" s="58" t="s">
        <v>1914</v>
      </c>
      <c r="D2539" s="58" t="s">
        <v>1905</v>
      </c>
      <c r="E2539" s="64">
        <v>41640</v>
      </c>
      <c r="F2539" s="64">
        <v>42004</v>
      </c>
      <c r="G2539" s="58" t="s">
        <v>1903</v>
      </c>
      <c r="H2539" s="58">
        <v>29.44</v>
      </c>
      <c r="I2539" s="58">
        <v>29.44</v>
      </c>
      <c r="J2539" s="58">
        <v>29.44</v>
      </c>
      <c r="K2539" s="58">
        <v>29.44</v>
      </c>
      <c r="L2539" s="58">
        <v>29.44</v>
      </c>
      <c r="M2539" s="58">
        <v>29.44</v>
      </c>
      <c r="N2539" s="58">
        <v>29.44</v>
      </c>
      <c r="O2539" s="58">
        <v>26.67</v>
      </c>
      <c r="P2539" s="58">
        <v>23.89</v>
      </c>
      <c r="Q2539" s="58">
        <v>23.89</v>
      </c>
      <c r="R2539" s="58">
        <v>23.89</v>
      </c>
      <c r="S2539" s="58">
        <v>23.89</v>
      </c>
      <c r="T2539" s="58">
        <v>23.89</v>
      </c>
      <c r="U2539" s="58">
        <v>23.89</v>
      </c>
      <c r="V2539" s="58">
        <v>23.89</v>
      </c>
      <c r="W2539" s="58">
        <v>23.89</v>
      </c>
      <c r="X2539" s="58">
        <v>23.89</v>
      </c>
      <c r="Y2539" s="58">
        <v>23.89</v>
      </c>
      <c r="Z2539" s="58">
        <v>23.89</v>
      </c>
      <c r="AA2539" s="58">
        <v>23.89</v>
      </c>
      <c r="AB2539" s="58">
        <v>29.44</v>
      </c>
      <c r="AC2539" s="58">
        <v>29.44</v>
      </c>
      <c r="AD2539" s="58">
        <v>29.44</v>
      </c>
      <c r="AE2539" s="58">
        <v>29.44</v>
      </c>
      <c r="AF2539" s="58" t="s">
        <v>3304</v>
      </c>
    </row>
    <row r="2540" spans="1:32">
      <c r="A2540" s="58" t="s">
        <v>3073</v>
      </c>
      <c r="B2540" s="58" t="s">
        <v>1913</v>
      </c>
      <c r="C2540" s="58" t="s">
        <v>1914</v>
      </c>
      <c r="D2540" s="58" t="s">
        <v>1908</v>
      </c>
      <c r="E2540" s="64">
        <v>41640</v>
      </c>
      <c r="F2540" s="64">
        <v>42004</v>
      </c>
      <c r="G2540" s="58" t="s">
        <v>1903</v>
      </c>
      <c r="H2540" s="58">
        <v>29.44</v>
      </c>
      <c r="I2540" s="58">
        <v>29.44</v>
      </c>
      <c r="J2540" s="58">
        <v>29.44</v>
      </c>
      <c r="K2540" s="58">
        <v>29.44</v>
      </c>
      <c r="L2540" s="58">
        <v>29.44</v>
      </c>
      <c r="M2540" s="58">
        <v>29.44</v>
      </c>
      <c r="N2540" s="58">
        <v>29.44</v>
      </c>
      <c r="O2540" s="58">
        <v>23.89</v>
      </c>
      <c r="P2540" s="58">
        <v>23.89</v>
      </c>
      <c r="Q2540" s="58">
        <v>23.89</v>
      </c>
      <c r="R2540" s="58">
        <v>23.89</v>
      </c>
      <c r="S2540" s="58">
        <v>23.89</v>
      </c>
      <c r="T2540" s="58">
        <v>23.89</v>
      </c>
      <c r="U2540" s="58">
        <v>23.89</v>
      </c>
      <c r="V2540" s="58">
        <v>23.89</v>
      </c>
      <c r="W2540" s="58">
        <v>23.89</v>
      </c>
      <c r="X2540" s="58">
        <v>23.89</v>
      </c>
      <c r="Y2540" s="58">
        <v>23.89</v>
      </c>
      <c r="Z2540" s="58">
        <v>29.44</v>
      </c>
      <c r="AA2540" s="58">
        <v>29.44</v>
      </c>
      <c r="AB2540" s="58">
        <v>29.44</v>
      </c>
      <c r="AC2540" s="58">
        <v>29.44</v>
      </c>
      <c r="AD2540" s="58">
        <v>29.44</v>
      </c>
      <c r="AE2540" s="58">
        <v>29.44</v>
      </c>
      <c r="AF2540" s="58" t="s">
        <v>3304</v>
      </c>
    </row>
    <row r="2541" spans="1:32">
      <c r="A2541" s="58" t="s">
        <v>3073</v>
      </c>
      <c r="B2541" s="58" t="s">
        <v>1913</v>
      </c>
      <c r="C2541" s="58" t="s">
        <v>1914</v>
      </c>
      <c r="D2541" s="58" t="s">
        <v>1966</v>
      </c>
      <c r="E2541" s="64">
        <v>41640</v>
      </c>
      <c r="F2541" s="64">
        <v>42004</v>
      </c>
      <c r="G2541" s="58" t="s">
        <v>1903</v>
      </c>
      <c r="H2541" s="58">
        <v>29.44</v>
      </c>
      <c r="I2541" s="58">
        <v>29.44</v>
      </c>
      <c r="J2541" s="58">
        <v>29.44</v>
      </c>
      <c r="K2541" s="58">
        <v>29.44</v>
      </c>
      <c r="L2541" s="58">
        <v>29.44</v>
      </c>
      <c r="M2541" s="58">
        <v>29.44</v>
      </c>
      <c r="N2541" s="58">
        <v>29.44</v>
      </c>
      <c r="O2541" s="58">
        <v>23.89</v>
      </c>
      <c r="P2541" s="58">
        <v>23.89</v>
      </c>
      <c r="Q2541" s="58">
        <v>23.89</v>
      </c>
      <c r="R2541" s="58">
        <v>23.89</v>
      </c>
      <c r="S2541" s="58">
        <v>23.89</v>
      </c>
      <c r="T2541" s="58">
        <v>23.89</v>
      </c>
      <c r="U2541" s="58">
        <v>23.89</v>
      </c>
      <c r="V2541" s="58">
        <v>23.89</v>
      </c>
      <c r="W2541" s="58">
        <v>23.89</v>
      </c>
      <c r="X2541" s="58">
        <v>23.89</v>
      </c>
      <c r="Y2541" s="58">
        <v>23.89</v>
      </c>
      <c r="Z2541" s="58">
        <v>23.89</v>
      </c>
      <c r="AA2541" s="58">
        <v>23.89</v>
      </c>
      <c r="AB2541" s="58">
        <v>29.44</v>
      </c>
      <c r="AC2541" s="58">
        <v>29.44</v>
      </c>
      <c r="AD2541" s="58">
        <v>29.44</v>
      </c>
      <c r="AE2541" s="58">
        <v>29.44</v>
      </c>
      <c r="AF2541" s="58" t="s">
        <v>3304</v>
      </c>
    </row>
    <row r="2542" spans="1:32">
      <c r="A2542" s="58" t="s">
        <v>3074</v>
      </c>
      <c r="B2542" s="58" t="s">
        <v>1913</v>
      </c>
      <c r="C2542" s="58" t="s">
        <v>1914</v>
      </c>
      <c r="D2542" s="58" t="s">
        <v>2366</v>
      </c>
      <c r="E2542" s="64">
        <v>41640</v>
      </c>
      <c r="F2542" s="64">
        <v>42004</v>
      </c>
      <c r="G2542" s="58" t="s">
        <v>1898</v>
      </c>
      <c r="H2542" s="58">
        <v>23.89</v>
      </c>
      <c r="I2542" s="58"/>
      <c r="J2542" s="58"/>
      <c r="K2542" s="58"/>
      <c r="L2542" s="58"/>
      <c r="M2542" s="58"/>
      <c r="N2542" s="58"/>
      <c r="O2542" s="58"/>
      <c r="P2542" s="58"/>
      <c r="Q2542" s="58"/>
      <c r="R2542" s="58"/>
      <c r="S2542" s="58"/>
      <c r="T2542" s="58"/>
      <c r="U2542" s="58"/>
      <c r="V2542" s="58"/>
      <c r="W2542" s="58"/>
      <c r="X2542" s="58"/>
      <c r="Y2542" s="58"/>
      <c r="Z2542" s="58"/>
      <c r="AA2542" s="58"/>
      <c r="AB2542" s="58"/>
      <c r="AC2542" s="58"/>
      <c r="AD2542" s="58"/>
      <c r="AE2542" s="58"/>
      <c r="AF2542" s="58" t="s">
        <v>3304</v>
      </c>
    </row>
    <row r="2543" spans="1:32">
      <c r="A2543" s="58" t="s">
        <v>3074</v>
      </c>
      <c r="B2543" s="58" t="s">
        <v>1913</v>
      </c>
      <c r="C2543" s="58" t="s">
        <v>1914</v>
      </c>
      <c r="D2543" s="58" t="s">
        <v>1904</v>
      </c>
      <c r="E2543" s="64">
        <v>41640</v>
      </c>
      <c r="F2543" s="64">
        <v>42004</v>
      </c>
      <c r="G2543" s="58" t="s">
        <v>1898</v>
      </c>
      <c r="H2543" s="58">
        <v>29.44</v>
      </c>
      <c r="I2543" s="58"/>
      <c r="J2543" s="58"/>
      <c r="K2543" s="58"/>
      <c r="L2543" s="58"/>
      <c r="M2543" s="58"/>
      <c r="N2543" s="58"/>
      <c r="O2543" s="58"/>
      <c r="P2543" s="58"/>
      <c r="Q2543" s="58"/>
      <c r="R2543" s="58"/>
      <c r="S2543" s="58"/>
      <c r="T2543" s="58"/>
      <c r="U2543" s="58"/>
      <c r="V2543" s="58"/>
      <c r="W2543" s="58"/>
      <c r="X2543" s="58"/>
      <c r="Y2543" s="58"/>
      <c r="Z2543" s="58"/>
      <c r="AA2543" s="58"/>
      <c r="AB2543" s="58"/>
      <c r="AC2543" s="58"/>
      <c r="AD2543" s="58"/>
      <c r="AE2543" s="58"/>
      <c r="AF2543" s="58" t="s">
        <v>3304</v>
      </c>
    </row>
    <row r="2544" spans="1:32">
      <c r="A2544" s="58" t="s">
        <v>3074</v>
      </c>
      <c r="B2544" s="58" t="s">
        <v>1913</v>
      </c>
      <c r="C2544" s="58" t="s">
        <v>1914</v>
      </c>
      <c r="D2544" s="58" t="s">
        <v>1905</v>
      </c>
      <c r="E2544" s="64">
        <v>41640</v>
      </c>
      <c r="F2544" s="64">
        <v>42004</v>
      </c>
      <c r="G2544" s="58" t="s">
        <v>1903</v>
      </c>
      <c r="H2544" s="58">
        <v>29.44</v>
      </c>
      <c r="I2544" s="58">
        <v>29.44</v>
      </c>
      <c r="J2544" s="58">
        <v>29.44</v>
      </c>
      <c r="K2544" s="58">
        <v>29.44</v>
      </c>
      <c r="L2544" s="58">
        <v>29.44</v>
      </c>
      <c r="M2544" s="58">
        <v>29.44</v>
      </c>
      <c r="N2544" s="58">
        <v>29.44</v>
      </c>
      <c r="O2544" s="58">
        <v>26.67</v>
      </c>
      <c r="P2544" s="58">
        <v>23.89</v>
      </c>
      <c r="Q2544" s="58">
        <v>23.89</v>
      </c>
      <c r="R2544" s="58">
        <v>23.89</v>
      </c>
      <c r="S2544" s="58">
        <v>23.89</v>
      </c>
      <c r="T2544" s="58">
        <v>23.89</v>
      </c>
      <c r="U2544" s="58">
        <v>23.89</v>
      </c>
      <c r="V2544" s="58">
        <v>23.89</v>
      </c>
      <c r="W2544" s="58">
        <v>23.89</v>
      </c>
      <c r="X2544" s="58">
        <v>23.89</v>
      </c>
      <c r="Y2544" s="58">
        <v>23.89</v>
      </c>
      <c r="Z2544" s="58">
        <v>23.89</v>
      </c>
      <c r="AA2544" s="58">
        <v>23.89</v>
      </c>
      <c r="AB2544" s="58">
        <v>29.44</v>
      </c>
      <c r="AC2544" s="58">
        <v>29.44</v>
      </c>
      <c r="AD2544" s="58">
        <v>29.44</v>
      </c>
      <c r="AE2544" s="58">
        <v>29.44</v>
      </c>
      <c r="AF2544" s="58" t="s">
        <v>3304</v>
      </c>
    </row>
    <row r="2545" spans="1:32">
      <c r="A2545" s="58" t="s">
        <v>3075</v>
      </c>
      <c r="B2545" s="58" t="s">
        <v>1913</v>
      </c>
      <c r="C2545" s="58" t="s">
        <v>1914</v>
      </c>
      <c r="D2545" s="58" t="s">
        <v>1906</v>
      </c>
      <c r="E2545" s="64">
        <v>41640</v>
      </c>
      <c r="F2545" s="64">
        <v>42004</v>
      </c>
      <c r="G2545" s="58" t="s">
        <v>1903</v>
      </c>
      <c r="H2545" s="58">
        <v>29.44</v>
      </c>
      <c r="I2545" s="58">
        <v>29.44</v>
      </c>
      <c r="J2545" s="58">
        <v>29.44</v>
      </c>
      <c r="K2545" s="58">
        <v>29.44</v>
      </c>
      <c r="L2545" s="58">
        <v>29.44</v>
      </c>
      <c r="M2545" s="58">
        <v>29.44</v>
      </c>
      <c r="N2545" s="58">
        <v>29.44</v>
      </c>
      <c r="O2545" s="58">
        <v>29.44</v>
      </c>
      <c r="P2545" s="58">
        <v>26.67</v>
      </c>
      <c r="Q2545" s="58">
        <v>23.89</v>
      </c>
      <c r="R2545" s="58">
        <v>23.89</v>
      </c>
      <c r="S2545" s="58">
        <v>23.89</v>
      </c>
      <c r="T2545" s="58">
        <v>23.89</v>
      </c>
      <c r="U2545" s="58">
        <v>23.89</v>
      </c>
      <c r="V2545" s="58">
        <v>23.89</v>
      </c>
      <c r="W2545" s="58">
        <v>23.89</v>
      </c>
      <c r="X2545" s="58">
        <v>23.89</v>
      </c>
      <c r="Y2545" s="58">
        <v>29.44</v>
      </c>
      <c r="Z2545" s="58">
        <v>29.44</v>
      </c>
      <c r="AA2545" s="58">
        <v>29.44</v>
      </c>
      <c r="AB2545" s="58">
        <v>29.44</v>
      </c>
      <c r="AC2545" s="58">
        <v>29.44</v>
      </c>
      <c r="AD2545" s="58">
        <v>29.44</v>
      </c>
      <c r="AE2545" s="58">
        <v>29.44</v>
      </c>
      <c r="AF2545" s="58" t="s">
        <v>3304</v>
      </c>
    </row>
    <row r="2546" spans="1:32">
      <c r="A2546" s="58" t="s">
        <v>3075</v>
      </c>
      <c r="B2546" s="58" t="s">
        <v>1913</v>
      </c>
      <c r="C2546" s="58" t="s">
        <v>1914</v>
      </c>
      <c r="D2546" s="58" t="s">
        <v>1904</v>
      </c>
      <c r="E2546" s="64">
        <v>41640</v>
      </c>
      <c r="F2546" s="64">
        <v>42004</v>
      </c>
      <c r="G2546" s="58" t="s">
        <v>1898</v>
      </c>
      <c r="H2546" s="58">
        <v>29.44</v>
      </c>
      <c r="I2546" s="58"/>
      <c r="J2546" s="58"/>
      <c r="K2546" s="58"/>
      <c r="L2546" s="58"/>
      <c r="M2546" s="58"/>
      <c r="N2546" s="58"/>
      <c r="O2546" s="58"/>
      <c r="P2546" s="58"/>
      <c r="Q2546" s="58"/>
      <c r="R2546" s="58"/>
      <c r="S2546" s="58"/>
      <c r="T2546" s="58"/>
      <c r="U2546" s="58"/>
      <c r="V2546" s="58"/>
      <c r="W2546" s="58"/>
      <c r="X2546" s="58"/>
      <c r="Y2546" s="58"/>
      <c r="Z2546" s="58"/>
      <c r="AA2546" s="58"/>
      <c r="AB2546" s="58"/>
      <c r="AC2546" s="58"/>
      <c r="AD2546" s="58"/>
      <c r="AE2546" s="58"/>
      <c r="AF2546" s="58" t="s">
        <v>3304</v>
      </c>
    </row>
    <row r="2547" spans="1:32">
      <c r="A2547" s="58" t="s">
        <v>3075</v>
      </c>
      <c r="B2547" s="58" t="s">
        <v>1913</v>
      </c>
      <c r="C2547" s="58" t="s">
        <v>1914</v>
      </c>
      <c r="D2547" s="58" t="s">
        <v>2120</v>
      </c>
      <c r="E2547" s="64">
        <v>41640</v>
      </c>
      <c r="F2547" s="64">
        <v>42004</v>
      </c>
      <c r="G2547" s="58" t="s">
        <v>1903</v>
      </c>
      <c r="H2547" s="58">
        <v>29.44</v>
      </c>
      <c r="I2547" s="58">
        <v>29.44</v>
      </c>
      <c r="J2547" s="58">
        <v>29.44</v>
      </c>
      <c r="K2547" s="58">
        <v>29.44</v>
      </c>
      <c r="L2547" s="58">
        <v>29.44</v>
      </c>
      <c r="M2547" s="58">
        <v>29.44</v>
      </c>
      <c r="N2547" s="58">
        <v>29.44</v>
      </c>
      <c r="O2547" s="58">
        <v>26.67</v>
      </c>
      <c r="P2547" s="58">
        <v>23.89</v>
      </c>
      <c r="Q2547" s="58">
        <v>23.89</v>
      </c>
      <c r="R2547" s="58">
        <v>23.89</v>
      </c>
      <c r="S2547" s="58">
        <v>23.89</v>
      </c>
      <c r="T2547" s="58">
        <v>23.89</v>
      </c>
      <c r="U2547" s="58">
        <v>23.89</v>
      </c>
      <c r="V2547" s="58">
        <v>23.89</v>
      </c>
      <c r="W2547" s="58">
        <v>23.89</v>
      </c>
      <c r="X2547" s="58">
        <v>23.89</v>
      </c>
      <c r="Y2547" s="58">
        <v>23.89</v>
      </c>
      <c r="Z2547" s="58">
        <v>23.89</v>
      </c>
      <c r="AA2547" s="58">
        <v>23.89</v>
      </c>
      <c r="AB2547" s="58">
        <v>29.44</v>
      </c>
      <c r="AC2547" s="58">
        <v>29.44</v>
      </c>
      <c r="AD2547" s="58">
        <v>29.44</v>
      </c>
      <c r="AE2547" s="58">
        <v>29.44</v>
      </c>
      <c r="AF2547" s="58" t="s">
        <v>3304</v>
      </c>
    </row>
    <row r="2548" spans="1:32">
      <c r="A2548" s="58" t="s">
        <v>3075</v>
      </c>
      <c r="B2548" s="58" t="s">
        <v>1913</v>
      </c>
      <c r="C2548" s="58" t="s">
        <v>1914</v>
      </c>
      <c r="D2548" s="58" t="s">
        <v>1908</v>
      </c>
      <c r="E2548" s="64">
        <v>41640</v>
      </c>
      <c r="F2548" s="64">
        <v>42004</v>
      </c>
      <c r="G2548" s="58" t="s">
        <v>1903</v>
      </c>
      <c r="H2548" s="58">
        <v>29.44</v>
      </c>
      <c r="I2548" s="58">
        <v>29.44</v>
      </c>
      <c r="J2548" s="58">
        <v>29.44</v>
      </c>
      <c r="K2548" s="58">
        <v>29.44</v>
      </c>
      <c r="L2548" s="58">
        <v>29.44</v>
      </c>
      <c r="M2548" s="58">
        <v>29.44</v>
      </c>
      <c r="N2548" s="58">
        <v>29.44</v>
      </c>
      <c r="O2548" s="58">
        <v>26.67</v>
      </c>
      <c r="P2548" s="58">
        <v>23.89</v>
      </c>
      <c r="Q2548" s="58">
        <v>23.89</v>
      </c>
      <c r="R2548" s="58">
        <v>23.89</v>
      </c>
      <c r="S2548" s="58">
        <v>23.89</v>
      </c>
      <c r="T2548" s="58">
        <v>23.89</v>
      </c>
      <c r="U2548" s="58">
        <v>23.89</v>
      </c>
      <c r="V2548" s="58">
        <v>23.89</v>
      </c>
      <c r="W2548" s="58">
        <v>23.89</v>
      </c>
      <c r="X2548" s="58">
        <v>23.89</v>
      </c>
      <c r="Y2548" s="58">
        <v>23.89</v>
      </c>
      <c r="Z2548" s="58">
        <v>29.44</v>
      </c>
      <c r="AA2548" s="58">
        <v>29.44</v>
      </c>
      <c r="AB2548" s="58">
        <v>29.44</v>
      </c>
      <c r="AC2548" s="58">
        <v>29.44</v>
      </c>
      <c r="AD2548" s="58">
        <v>29.44</v>
      </c>
      <c r="AE2548" s="58">
        <v>29.44</v>
      </c>
      <c r="AF2548" s="58" t="s">
        <v>3304</v>
      </c>
    </row>
    <row r="2549" spans="1:32">
      <c r="A2549" s="58" t="s">
        <v>3076</v>
      </c>
      <c r="B2549" s="58" t="s">
        <v>1901</v>
      </c>
      <c r="D2549" s="58" t="s">
        <v>1906</v>
      </c>
      <c r="E2549" s="64">
        <v>41640</v>
      </c>
      <c r="F2549" s="64">
        <v>42004</v>
      </c>
      <c r="G2549" s="58" t="s">
        <v>1903</v>
      </c>
      <c r="H2549" s="58">
        <v>0.05</v>
      </c>
      <c r="I2549" s="58">
        <v>0.05</v>
      </c>
      <c r="J2549" s="58">
        <v>0.05</v>
      </c>
      <c r="K2549" s="58">
        <v>0.05</v>
      </c>
      <c r="L2549" s="58">
        <v>0.05</v>
      </c>
      <c r="M2549" s="58">
        <v>0.05</v>
      </c>
      <c r="N2549" s="58">
        <v>0.05</v>
      </c>
      <c r="O2549" s="58">
        <v>0.05</v>
      </c>
      <c r="P2549" s="58">
        <v>0.05</v>
      </c>
      <c r="Q2549" s="58">
        <v>0.5</v>
      </c>
      <c r="R2549" s="58">
        <v>0.9</v>
      </c>
      <c r="S2549" s="58">
        <v>0.9</v>
      </c>
      <c r="T2549" s="58">
        <v>0.9</v>
      </c>
      <c r="U2549" s="58">
        <v>0.9</v>
      </c>
      <c r="V2549" s="58">
        <v>0.9</v>
      </c>
      <c r="W2549" s="58">
        <v>0.9</v>
      </c>
      <c r="X2549" s="58">
        <v>0.9</v>
      </c>
      <c r="Y2549" s="58">
        <v>0.5</v>
      </c>
      <c r="Z2549" s="58">
        <v>0.05</v>
      </c>
      <c r="AA2549" s="58">
        <v>0.05</v>
      </c>
      <c r="AB2549" s="58">
        <v>0.05</v>
      </c>
      <c r="AC2549" s="58">
        <v>0.05</v>
      </c>
      <c r="AD2549" s="58">
        <v>0.05</v>
      </c>
      <c r="AE2549" s="58">
        <v>0.05</v>
      </c>
      <c r="AF2549" s="58" t="s">
        <v>3304</v>
      </c>
    </row>
    <row r="2550" spans="1:32">
      <c r="A2550" s="58" t="s">
        <v>3076</v>
      </c>
      <c r="B2550" s="58" t="s">
        <v>1901</v>
      </c>
      <c r="D2550" s="58" t="s">
        <v>1904</v>
      </c>
      <c r="E2550" s="64">
        <v>41640</v>
      </c>
      <c r="F2550" s="64">
        <v>42004</v>
      </c>
      <c r="G2550" s="58" t="s">
        <v>1898</v>
      </c>
      <c r="H2550" s="58">
        <v>0</v>
      </c>
      <c r="I2550" s="58"/>
      <c r="J2550" s="58"/>
      <c r="K2550" s="58"/>
      <c r="L2550" s="58"/>
      <c r="M2550" s="58"/>
      <c r="N2550" s="58"/>
      <c r="O2550" s="58"/>
      <c r="P2550" s="58"/>
      <c r="Q2550" s="58"/>
      <c r="R2550" s="58"/>
      <c r="S2550" s="58"/>
      <c r="T2550" s="58"/>
      <c r="U2550" s="58"/>
      <c r="V2550" s="58"/>
      <c r="W2550" s="58"/>
      <c r="X2550" s="58"/>
      <c r="Y2550" s="58"/>
      <c r="Z2550" s="58"/>
      <c r="AA2550" s="58"/>
      <c r="AB2550" s="58"/>
      <c r="AC2550" s="58"/>
      <c r="AD2550" s="58"/>
      <c r="AE2550" s="58"/>
      <c r="AF2550" s="58" t="s">
        <v>3304</v>
      </c>
    </row>
    <row r="2551" spans="1:32">
      <c r="A2551" s="58" t="s">
        <v>3076</v>
      </c>
      <c r="B2551" s="58" t="s">
        <v>1901</v>
      </c>
      <c r="D2551" s="58" t="s">
        <v>1905</v>
      </c>
      <c r="E2551" s="64">
        <v>41640</v>
      </c>
      <c r="F2551" s="64">
        <v>42004</v>
      </c>
      <c r="G2551" s="58" t="s">
        <v>1898</v>
      </c>
      <c r="H2551" s="58">
        <v>1</v>
      </c>
      <c r="I2551" s="58"/>
      <c r="J2551" s="58"/>
      <c r="K2551" s="58"/>
      <c r="L2551" s="58"/>
      <c r="M2551" s="58"/>
      <c r="N2551" s="58"/>
      <c r="O2551" s="58"/>
      <c r="P2551" s="58"/>
      <c r="Q2551" s="58"/>
      <c r="R2551" s="58"/>
      <c r="S2551" s="58"/>
      <c r="T2551" s="58"/>
      <c r="U2551" s="58"/>
      <c r="V2551" s="58"/>
      <c r="W2551" s="58"/>
      <c r="X2551" s="58"/>
      <c r="Y2551" s="58"/>
      <c r="Z2551" s="58"/>
      <c r="AA2551" s="58"/>
      <c r="AB2551" s="58"/>
      <c r="AC2551" s="58"/>
      <c r="AD2551" s="58"/>
      <c r="AE2551" s="58"/>
      <c r="AF2551" s="58" t="s">
        <v>3304</v>
      </c>
    </row>
    <row r="2552" spans="1:32">
      <c r="A2552" s="58" t="s">
        <v>3076</v>
      </c>
      <c r="B2552" s="58" t="s">
        <v>1901</v>
      </c>
      <c r="D2552" s="58" t="s">
        <v>1908</v>
      </c>
      <c r="E2552" s="64">
        <v>41640</v>
      </c>
      <c r="F2552" s="64">
        <v>42004</v>
      </c>
      <c r="G2552" s="58" t="s">
        <v>1903</v>
      </c>
      <c r="H2552" s="58">
        <v>0.05</v>
      </c>
      <c r="I2552" s="58">
        <v>0.05</v>
      </c>
      <c r="J2552" s="58">
        <v>0.05</v>
      </c>
      <c r="K2552" s="58">
        <v>0.05</v>
      </c>
      <c r="L2552" s="58">
        <v>0.05</v>
      </c>
      <c r="M2552" s="58">
        <v>0.05</v>
      </c>
      <c r="N2552" s="58">
        <v>0.05</v>
      </c>
      <c r="O2552" s="58">
        <v>0.05</v>
      </c>
      <c r="P2552" s="58">
        <v>0.5</v>
      </c>
      <c r="Q2552" s="58">
        <v>0.9</v>
      </c>
      <c r="R2552" s="58">
        <v>0.9</v>
      </c>
      <c r="S2552" s="58">
        <v>0.9</v>
      </c>
      <c r="T2552" s="58">
        <v>0.9</v>
      </c>
      <c r="U2552" s="58">
        <v>0.9</v>
      </c>
      <c r="V2552" s="58">
        <v>0.9</v>
      </c>
      <c r="W2552" s="58">
        <v>0.9</v>
      </c>
      <c r="X2552" s="58">
        <v>0.9</v>
      </c>
      <c r="Y2552" s="58">
        <v>0.9</v>
      </c>
      <c r="Z2552" s="58">
        <v>0.5</v>
      </c>
      <c r="AA2552" s="58">
        <v>0.05</v>
      </c>
      <c r="AB2552" s="58">
        <v>0.05</v>
      </c>
      <c r="AC2552" s="58">
        <v>0.05</v>
      </c>
      <c r="AD2552" s="58">
        <v>0.05</v>
      </c>
      <c r="AE2552" s="58">
        <v>0.05</v>
      </c>
      <c r="AF2552" s="58" t="s">
        <v>3304</v>
      </c>
    </row>
    <row r="2553" spans="1:32">
      <c r="A2553" s="58" t="s">
        <v>3076</v>
      </c>
      <c r="B2553" s="58" t="s">
        <v>1901</v>
      </c>
      <c r="D2553" s="58" t="s">
        <v>1966</v>
      </c>
      <c r="E2553" s="64">
        <v>41640</v>
      </c>
      <c r="F2553" s="64">
        <v>42004</v>
      </c>
      <c r="G2553" s="58" t="s">
        <v>1903</v>
      </c>
      <c r="H2553" s="58">
        <v>0.05</v>
      </c>
      <c r="I2553" s="58">
        <v>0.05</v>
      </c>
      <c r="J2553" s="58">
        <v>0.05</v>
      </c>
      <c r="K2553" s="58">
        <v>0.05</v>
      </c>
      <c r="L2553" s="58">
        <v>0.05</v>
      </c>
      <c r="M2553" s="58">
        <v>0.05</v>
      </c>
      <c r="N2553" s="58">
        <v>0.05</v>
      </c>
      <c r="O2553" s="58">
        <v>0.05</v>
      </c>
      <c r="P2553" s="58">
        <v>0.5</v>
      </c>
      <c r="Q2553" s="58">
        <v>0.9</v>
      </c>
      <c r="R2553" s="58">
        <v>0.9</v>
      </c>
      <c r="S2553" s="58">
        <v>0.9</v>
      </c>
      <c r="T2553" s="58">
        <v>0.9</v>
      </c>
      <c r="U2553" s="58">
        <v>0.9</v>
      </c>
      <c r="V2553" s="58">
        <v>0.9</v>
      </c>
      <c r="W2553" s="58">
        <v>0.9</v>
      </c>
      <c r="X2553" s="58">
        <v>0.9</v>
      </c>
      <c r="Y2553" s="58">
        <v>0.9</v>
      </c>
      <c r="Z2553" s="58">
        <v>0.9</v>
      </c>
      <c r="AA2553" s="58">
        <v>0.9</v>
      </c>
      <c r="AB2553" s="58">
        <v>0.5</v>
      </c>
      <c r="AC2553" s="58">
        <v>0.05</v>
      </c>
      <c r="AD2553" s="58">
        <v>0.05</v>
      </c>
      <c r="AE2553" s="58">
        <v>0.05</v>
      </c>
      <c r="AF2553" s="58" t="s">
        <v>3304</v>
      </c>
    </row>
    <row r="2554" spans="1:32">
      <c r="A2554" s="58" t="s">
        <v>3077</v>
      </c>
      <c r="B2554" s="58" t="s">
        <v>1896</v>
      </c>
      <c r="D2554" s="58" t="s">
        <v>1906</v>
      </c>
      <c r="E2554" s="64">
        <v>41640</v>
      </c>
      <c r="F2554" s="64">
        <v>42004</v>
      </c>
      <c r="G2554" s="58" t="s">
        <v>1903</v>
      </c>
      <c r="H2554" s="58">
        <v>0</v>
      </c>
      <c r="I2554" s="58">
        <v>0</v>
      </c>
      <c r="J2554" s="58">
        <v>0</v>
      </c>
      <c r="K2554" s="58">
        <v>0</v>
      </c>
      <c r="L2554" s="58">
        <v>0</v>
      </c>
      <c r="M2554" s="58">
        <v>0</v>
      </c>
      <c r="N2554" s="58">
        <v>0</v>
      </c>
      <c r="O2554" s="58">
        <v>0</v>
      </c>
      <c r="P2554" s="58">
        <v>1</v>
      </c>
      <c r="Q2554" s="58">
        <v>1</v>
      </c>
      <c r="R2554" s="58">
        <v>1</v>
      </c>
      <c r="S2554" s="58">
        <v>1</v>
      </c>
      <c r="T2554" s="58">
        <v>1</v>
      </c>
      <c r="U2554" s="58">
        <v>1</v>
      </c>
      <c r="V2554" s="58">
        <v>1</v>
      </c>
      <c r="W2554" s="58">
        <v>1</v>
      </c>
      <c r="X2554" s="58">
        <v>1</v>
      </c>
      <c r="Y2554" s="58">
        <v>1</v>
      </c>
      <c r="Z2554" s="58">
        <v>0</v>
      </c>
      <c r="AA2554" s="58">
        <v>0</v>
      </c>
      <c r="AB2554" s="58">
        <v>0</v>
      </c>
      <c r="AC2554" s="58">
        <v>0</v>
      </c>
      <c r="AD2554" s="58">
        <v>0</v>
      </c>
      <c r="AE2554" s="58">
        <v>0</v>
      </c>
      <c r="AF2554" s="58" t="s">
        <v>3304</v>
      </c>
    </row>
    <row r="2555" spans="1:32">
      <c r="A2555" s="58" t="s">
        <v>3077</v>
      </c>
      <c r="B2555" s="58" t="s">
        <v>1896</v>
      </c>
      <c r="D2555" s="58" t="s">
        <v>1912</v>
      </c>
      <c r="E2555" s="64">
        <v>41640</v>
      </c>
      <c r="F2555" s="64">
        <v>42004</v>
      </c>
      <c r="G2555" s="58" t="s">
        <v>1903</v>
      </c>
      <c r="H2555" s="58">
        <v>0</v>
      </c>
      <c r="I2555" s="58">
        <v>0</v>
      </c>
      <c r="J2555" s="58">
        <v>0</v>
      </c>
      <c r="K2555" s="58">
        <v>0</v>
      </c>
      <c r="L2555" s="58">
        <v>0</v>
      </c>
      <c r="M2555" s="58">
        <v>0</v>
      </c>
      <c r="N2555" s="58">
        <v>0</v>
      </c>
      <c r="O2555" s="58">
        <v>1</v>
      </c>
      <c r="P2555" s="58">
        <v>1</v>
      </c>
      <c r="Q2555" s="58">
        <v>1</v>
      </c>
      <c r="R2555" s="58">
        <v>1</v>
      </c>
      <c r="S2555" s="58">
        <v>1</v>
      </c>
      <c r="T2555" s="58">
        <v>1</v>
      </c>
      <c r="U2555" s="58">
        <v>1</v>
      </c>
      <c r="V2555" s="58">
        <v>1</v>
      </c>
      <c r="W2555" s="58">
        <v>1</v>
      </c>
      <c r="X2555" s="58">
        <v>1</v>
      </c>
      <c r="Y2555" s="58">
        <v>1</v>
      </c>
      <c r="Z2555" s="58">
        <v>1</v>
      </c>
      <c r="AA2555" s="58">
        <v>0</v>
      </c>
      <c r="AB2555" s="58">
        <v>0</v>
      </c>
      <c r="AC2555" s="58">
        <v>0</v>
      </c>
      <c r="AD2555" s="58">
        <v>0</v>
      </c>
      <c r="AE2555" s="58">
        <v>0</v>
      </c>
      <c r="AF2555" s="58" t="s">
        <v>3304</v>
      </c>
    </row>
    <row r="2556" spans="1:32">
      <c r="A2556" s="58" t="s">
        <v>3077</v>
      </c>
      <c r="B2556" s="58" t="s">
        <v>1896</v>
      </c>
      <c r="D2556" s="58" t="s">
        <v>2120</v>
      </c>
      <c r="E2556" s="64">
        <v>41640</v>
      </c>
      <c r="F2556" s="64">
        <v>42004</v>
      </c>
      <c r="G2556" s="58" t="s">
        <v>1903</v>
      </c>
      <c r="H2556" s="58">
        <v>0</v>
      </c>
      <c r="I2556" s="58">
        <v>0</v>
      </c>
      <c r="J2556" s="58">
        <v>0</v>
      </c>
      <c r="K2556" s="58">
        <v>0</v>
      </c>
      <c r="L2556" s="58">
        <v>0</v>
      </c>
      <c r="M2556" s="58">
        <v>0</v>
      </c>
      <c r="N2556" s="58">
        <v>0</v>
      </c>
      <c r="O2556" s="58">
        <v>1</v>
      </c>
      <c r="P2556" s="58">
        <v>1</v>
      </c>
      <c r="Q2556" s="58">
        <v>1</v>
      </c>
      <c r="R2556" s="58">
        <v>1</v>
      </c>
      <c r="S2556" s="58">
        <v>1</v>
      </c>
      <c r="T2556" s="58">
        <v>1</v>
      </c>
      <c r="U2556" s="58">
        <v>1</v>
      </c>
      <c r="V2556" s="58">
        <v>1</v>
      </c>
      <c r="W2556" s="58">
        <v>1</v>
      </c>
      <c r="X2556" s="58">
        <v>1</v>
      </c>
      <c r="Y2556" s="58">
        <v>1</v>
      </c>
      <c r="Z2556" s="58">
        <v>1</v>
      </c>
      <c r="AA2556" s="58">
        <v>1</v>
      </c>
      <c r="AB2556" s="58">
        <v>1</v>
      </c>
      <c r="AC2556" s="58">
        <v>0</v>
      </c>
      <c r="AD2556" s="58">
        <v>0</v>
      </c>
      <c r="AE2556" s="58">
        <v>0</v>
      </c>
      <c r="AF2556" s="58" t="s">
        <v>3304</v>
      </c>
    </row>
    <row r="2557" spans="1:32">
      <c r="A2557" s="58" t="s">
        <v>3078</v>
      </c>
      <c r="B2557" s="58" t="s">
        <v>1913</v>
      </c>
      <c r="C2557" s="58" t="s">
        <v>1914</v>
      </c>
      <c r="D2557" s="58" t="s">
        <v>1906</v>
      </c>
      <c r="E2557" s="64">
        <v>41640</v>
      </c>
      <c r="F2557" s="64">
        <v>42004</v>
      </c>
      <c r="G2557" s="58" t="s">
        <v>1903</v>
      </c>
      <c r="H2557" s="58">
        <v>15.56</v>
      </c>
      <c r="I2557" s="58">
        <v>15.56</v>
      </c>
      <c r="J2557" s="58">
        <v>15.56</v>
      </c>
      <c r="K2557" s="58">
        <v>15.56</v>
      </c>
      <c r="L2557" s="58">
        <v>15.56</v>
      </c>
      <c r="M2557" s="58">
        <v>15.56</v>
      </c>
      <c r="N2557" s="58">
        <v>15.56</v>
      </c>
      <c r="O2557" s="58">
        <v>15.56</v>
      </c>
      <c r="P2557" s="58">
        <v>21.11</v>
      </c>
      <c r="Q2557" s="58">
        <v>21.11</v>
      </c>
      <c r="R2557" s="58">
        <v>21.11</v>
      </c>
      <c r="S2557" s="58">
        <v>21.11</v>
      </c>
      <c r="T2557" s="58">
        <v>21.11</v>
      </c>
      <c r="U2557" s="58">
        <v>21.11</v>
      </c>
      <c r="V2557" s="58">
        <v>21.11</v>
      </c>
      <c r="W2557" s="58">
        <v>21.11</v>
      </c>
      <c r="X2557" s="58">
        <v>21.11</v>
      </c>
      <c r="Y2557" s="58">
        <v>21.11</v>
      </c>
      <c r="Z2557" s="58">
        <v>15.56</v>
      </c>
      <c r="AA2557" s="58">
        <v>15.56</v>
      </c>
      <c r="AB2557" s="58">
        <v>15.56</v>
      </c>
      <c r="AC2557" s="58">
        <v>15.56</v>
      </c>
      <c r="AD2557" s="58">
        <v>15.56</v>
      </c>
      <c r="AE2557" s="58">
        <v>15.56</v>
      </c>
      <c r="AF2557" s="58" t="s">
        <v>3304</v>
      </c>
    </row>
    <row r="2558" spans="1:32">
      <c r="A2558" s="58" t="s">
        <v>3078</v>
      </c>
      <c r="B2558" s="58" t="s">
        <v>1913</v>
      </c>
      <c r="C2558" s="58" t="s">
        <v>1914</v>
      </c>
      <c r="D2558" s="58" t="s">
        <v>1904</v>
      </c>
      <c r="E2558" s="64">
        <v>41640</v>
      </c>
      <c r="F2558" s="64">
        <v>42004</v>
      </c>
      <c r="G2558" s="58" t="s">
        <v>1903</v>
      </c>
      <c r="H2558" s="58">
        <v>15.56</v>
      </c>
      <c r="I2558" s="58">
        <v>15.56</v>
      </c>
      <c r="J2558" s="58">
        <v>15.56</v>
      </c>
      <c r="K2558" s="58">
        <v>15.56</v>
      </c>
      <c r="L2558" s="58">
        <v>15.56</v>
      </c>
      <c r="M2558" s="58">
        <v>15.56</v>
      </c>
      <c r="N2558" s="58">
        <v>15.56</v>
      </c>
      <c r="O2558" s="58">
        <v>18.329999999999998</v>
      </c>
      <c r="P2558" s="58">
        <v>21.11</v>
      </c>
      <c r="Q2558" s="58">
        <v>21.11</v>
      </c>
      <c r="R2558" s="58">
        <v>21.11</v>
      </c>
      <c r="S2558" s="58">
        <v>21.11</v>
      </c>
      <c r="T2558" s="58">
        <v>21.11</v>
      </c>
      <c r="U2558" s="58">
        <v>21.11</v>
      </c>
      <c r="V2558" s="58">
        <v>21.11</v>
      </c>
      <c r="W2558" s="58">
        <v>21.11</v>
      </c>
      <c r="X2558" s="58">
        <v>21.11</v>
      </c>
      <c r="Y2558" s="58">
        <v>21.11</v>
      </c>
      <c r="Z2558" s="58">
        <v>21.11</v>
      </c>
      <c r="AA2558" s="58">
        <v>21.11</v>
      </c>
      <c r="AB2558" s="58">
        <v>21.11</v>
      </c>
      <c r="AC2558" s="58">
        <v>15.56</v>
      </c>
      <c r="AD2558" s="58">
        <v>15.56</v>
      </c>
      <c r="AE2558" s="58">
        <v>15.56</v>
      </c>
      <c r="AF2558" s="58" t="s">
        <v>3304</v>
      </c>
    </row>
    <row r="2559" spans="1:32">
      <c r="A2559" s="58" t="s">
        <v>3078</v>
      </c>
      <c r="B2559" s="58" t="s">
        <v>1913</v>
      </c>
      <c r="C2559" s="58" t="s">
        <v>1914</v>
      </c>
      <c r="D2559" s="58" t="s">
        <v>1905</v>
      </c>
      <c r="E2559" s="64">
        <v>41640</v>
      </c>
      <c r="F2559" s="64">
        <v>42004</v>
      </c>
      <c r="G2559" s="58" t="s">
        <v>1898</v>
      </c>
      <c r="H2559" s="58">
        <v>15.56</v>
      </c>
      <c r="I2559" s="58"/>
      <c r="J2559" s="58"/>
      <c r="K2559" s="58"/>
      <c r="L2559" s="58"/>
      <c r="M2559" s="58"/>
      <c r="N2559" s="58"/>
      <c r="O2559" s="58"/>
      <c r="P2559" s="58"/>
      <c r="Q2559" s="58"/>
      <c r="R2559" s="58"/>
      <c r="S2559" s="58"/>
      <c r="T2559" s="58"/>
      <c r="U2559" s="58"/>
      <c r="V2559" s="58"/>
      <c r="W2559" s="58"/>
      <c r="X2559" s="58"/>
      <c r="Y2559" s="58"/>
      <c r="Z2559" s="58"/>
      <c r="AA2559" s="58"/>
      <c r="AB2559" s="58"/>
      <c r="AC2559" s="58"/>
      <c r="AD2559" s="58"/>
      <c r="AE2559" s="58"/>
      <c r="AF2559" s="58" t="s">
        <v>3304</v>
      </c>
    </row>
    <row r="2560" spans="1:32">
      <c r="A2560" s="58" t="s">
        <v>3078</v>
      </c>
      <c r="B2560" s="58" t="s">
        <v>1913</v>
      </c>
      <c r="C2560" s="58" t="s">
        <v>1914</v>
      </c>
      <c r="D2560" s="58" t="s">
        <v>1908</v>
      </c>
      <c r="E2560" s="64">
        <v>41640</v>
      </c>
      <c r="F2560" s="64">
        <v>42004</v>
      </c>
      <c r="G2560" s="58" t="s">
        <v>1903</v>
      </c>
      <c r="H2560" s="58">
        <v>15.56</v>
      </c>
      <c r="I2560" s="58">
        <v>15.56</v>
      </c>
      <c r="J2560" s="58">
        <v>15.56</v>
      </c>
      <c r="K2560" s="58">
        <v>15.56</v>
      </c>
      <c r="L2560" s="58">
        <v>15.56</v>
      </c>
      <c r="M2560" s="58">
        <v>15.56</v>
      </c>
      <c r="N2560" s="58">
        <v>15.56</v>
      </c>
      <c r="O2560" s="58">
        <v>21.11</v>
      </c>
      <c r="P2560" s="58">
        <v>21.11</v>
      </c>
      <c r="Q2560" s="58">
        <v>21.11</v>
      </c>
      <c r="R2560" s="58">
        <v>21.11</v>
      </c>
      <c r="S2560" s="58">
        <v>21.11</v>
      </c>
      <c r="T2560" s="58">
        <v>21.11</v>
      </c>
      <c r="U2560" s="58">
        <v>21.11</v>
      </c>
      <c r="V2560" s="58">
        <v>21.11</v>
      </c>
      <c r="W2560" s="58">
        <v>21.11</v>
      </c>
      <c r="X2560" s="58">
        <v>21.11</v>
      </c>
      <c r="Y2560" s="58">
        <v>21.11</v>
      </c>
      <c r="Z2560" s="58">
        <v>21.11</v>
      </c>
      <c r="AA2560" s="58">
        <v>15.56</v>
      </c>
      <c r="AB2560" s="58">
        <v>15.56</v>
      </c>
      <c r="AC2560" s="58">
        <v>15.56</v>
      </c>
      <c r="AD2560" s="58">
        <v>15.56</v>
      </c>
      <c r="AE2560" s="58">
        <v>15.56</v>
      </c>
      <c r="AF2560" s="58" t="s">
        <v>3304</v>
      </c>
    </row>
    <row r="2561" spans="1:32">
      <c r="A2561" s="58" t="s">
        <v>3078</v>
      </c>
      <c r="B2561" s="58" t="s">
        <v>1913</v>
      </c>
      <c r="C2561" s="58" t="s">
        <v>1914</v>
      </c>
      <c r="D2561" s="58" t="s">
        <v>1966</v>
      </c>
      <c r="E2561" s="64">
        <v>41640</v>
      </c>
      <c r="F2561" s="64">
        <v>42004</v>
      </c>
      <c r="G2561" s="58" t="s">
        <v>1903</v>
      </c>
      <c r="H2561" s="58">
        <v>15.56</v>
      </c>
      <c r="I2561" s="58">
        <v>15.56</v>
      </c>
      <c r="J2561" s="58">
        <v>15.56</v>
      </c>
      <c r="K2561" s="58">
        <v>15.56</v>
      </c>
      <c r="L2561" s="58">
        <v>15.56</v>
      </c>
      <c r="M2561" s="58">
        <v>15.56</v>
      </c>
      <c r="N2561" s="58">
        <v>15.56</v>
      </c>
      <c r="O2561" s="58">
        <v>21.11</v>
      </c>
      <c r="P2561" s="58">
        <v>21.11</v>
      </c>
      <c r="Q2561" s="58">
        <v>21.11</v>
      </c>
      <c r="R2561" s="58">
        <v>21.11</v>
      </c>
      <c r="S2561" s="58">
        <v>21.11</v>
      </c>
      <c r="T2561" s="58">
        <v>21.11</v>
      </c>
      <c r="U2561" s="58">
        <v>21.11</v>
      </c>
      <c r="V2561" s="58">
        <v>21.11</v>
      </c>
      <c r="W2561" s="58">
        <v>21.11</v>
      </c>
      <c r="X2561" s="58">
        <v>21.11</v>
      </c>
      <c r="Y2561" s="58">
        <v>21.11</v>
      </c>
      <c r="Z2561" s="58">
        <v>21.11</v>
      </c>
      <c r="AA2561" s="58">
        <v>21.11</v>
      </c>
      <c r="AB2561" s="58">
        <v>21.11</v>
      </c>
      <c r="AC2561" s="58">
        <v>15.56</v>
      </c>
      <c r="AD2561" s="58">
        <v>15.56</v>
      </c>
      <c r="AE2561" s="58">
        <v>15.56</v>
      </c>
      <c r="AF2561" s="58" t="s">
        <v>3304</v>
      </c>
    </row>
    <row r="2562" spans="1:32">
      <c r="A2562" s="58" t="s">
        <v>3079</v>
      </c>
      <c r="B2562" s="58" t="s">
        <v>1913</v>
      </c>
      <c r="C2562" s="58" t="s">
        <v>1914</v>
      </c>
      <c r="D2562" s="58" t="s">
        <v>1906</v>
      </c>
      <c r="E2562" s="64">
        <v>41640</v>
      </c>
      <c r="F2562" s="64">
        <v>42004</v>
      </c>
      <c r="G2562" s="58" t="s">
        <v>1903</v>
      </c>
      <c r="H2562" s="58">
        <v>15.56</v>
      </c>
      <c r="I2562" s="58">
        <v>15.56</v>
      </c>
      <c r="J2562" s="58">
        <v>15.56</v>
      </c>
      <c r="K2562" s="58">
        <v>15.56</v>
      </c>
      <c r="L2562" s="58">
        <v>15.56</v>
      </c>
      <c r="M2562" s="58">
        <v>15.56</v>
      </c>
      <c r="N2562" s="58">
        <v>15.56</v>
      </c>
      <c r="O2562" s="58">
        <v>15.56</v>
      </c>
      <c r="P2562" s="58">
        <v>18.329999999999998</v>
      </c>
      <c r="Q2562" s="58">
        <v>21.11</v>
      </c>
      <c r="R2562" s="58">
        <v>21.11</v>
      </c>
      <c r="S2562" s="58">
        <v>21.11</v>
      </c>
      <c r="T2562" s="58">
        <v>21.11</v>
      </c>
      <c r="U2562" s="58">
        <v>21.11</v>
      </c>
      <c r="V2562" s="58">
        <v>21.11</v>
      </c>
      <c r="W2562" s="58">
        <v>21.11</v>
      </c>
      <c r="X2562" s="58">
        <v>21.11</v>
      </c>
      <c r="Y2562" s="58">
        <v>21.11</v>
      </c>
      <c r="Z2562" s="58">
        <v>15.56</v>
      </c>
      <c r="AA2562" s="58">
        <v>15.56</v>
      </c>
      <c r="AB2562" s="58">
        <v>15.56</v>
      </c>
      <c r="AC2562" s="58">
        <v>15.56</v>
      </c>
      <c r="AD2562" s="58">
        <v>15.56</v>
      </c>
      <c r="AE2562" s="58">
        <v>15.56</v>
      </c>
      <c r="AF2562" s="58" t="s">
        <v>3304</v>
      </c>
    </row>
    <row r="2563" spans="1:32">
      <c r="A2563" s="58" t="s">
        <v>3079</v>
      </c>
      <c r="B2563" s="58" t="s">
        <v>1913</v>
      </c>
      <c r="C2563" s="58" t="s">
        <v>1914</v>
      </c>
      <c r="D2563" s="58" t="s">
        <v>3021</v>
      </c>
      <c r="E2563" s="64">
        <v>41640</v>
      </c>
      <c r="F2563" s="64">
        <v>42004</v>
      </c>
      <c r="G2563" s="58" t="s">
        <v>1903</v>
      </c>
      <c r="H2563" s="58">
        <v>15.56</v>
      </c>
      <c r="I2563" s="58">
        <v>15.56</v>
      </c>
      <c r="J2563" s="58">
        <v>15.56</v>
      </c>
      <c r="K2563" s="58">
        <v>15.56</v>
      </c>
      <c r="L2563" s="58">
        <v>15.56</v>
      </c>
      <c r="M2563" s="58">
        <v>15.56</v>
      </c>
      <c r="N2563" s="58">
        <v>15.56</v>
      </c>
      <c r="O2563" s="58">
        <v>18.329999999999998</v>
      </c>
      <c r="P2563" s="58">
        <v>21.11</v>
      </c>
      <c r="Q2563" s="58">
        <v>21.11</v>
      </c>
      <c r="R2563" s="58">
        <v>21.11</v>
      </c>
      <c r="S2563" s="58">
        <v>21.11</v>
      </c>
      <c r="T2563" s="58">
        <v>21.11</v>
      </c>
      <c r="U2563" s="58">
        <v>21.11</v>
      </c>
      <c r="V2563" s="58">
        <v>21.11</v>
      </c>
      <c r="W2563" s="58">
        <v>21.11</v>
      </c>
      <c r="X2563" s="58">
        <v>21.11</v>
      </c>
      <c r="Y2563" s="58">
        <v>21.11</v>
      </c>
      <c r="Z2563" s="58">
        <v>21.11</v>
      </c>
      <c r="AA2563" s="58">
        <v>21.11</v>
      </c>
      <c r="AB2563" s="58">
        <v>21.11</v>
      </c>
      <c r="AC2563" s="58">
        <v>15.56</v>
      </c>
      <c r="AD2563" s="58">
        <v>15.56</v>
      </c>
      <c r="AE2563" s="58">
        <v>15.56</v>
      </c>
      <c r="AF2563" s="58" t="s">
        <v>3304</v>
      </c>
    </row>
    <row r="2564" spans="1:32">
      <c r="A2564" s="58" t="s">
        <v>3079</v>
      </c>
      <c r="B2564" s="58" t="s">
        <v>1913</v>
      </c>
      <c r="C2564" s="58" t="s">
        <v>1914</v>
      </c>
      <c r="D2564" s="58" t="s">
        <v>1905</v>
      </c>
      <c r="E2564" s="64">
        <v>41640</v>
      </c>
      <c r="F2564" s="64">
        <v>42004</v>
      </c>
      <c r="G2564" s="58" t="s">
        <v>1898</v>
      </c>
      <c r="H2564" s="58">
        <v>15.56</v>
      </c>
      <c r="I2564" s="58"/>
      <c r="J2564" s="58"/>
      <c r="K2564" s="58"/>
      <c r="L2564" s="58"/>
      <c r="M2564" s="58"/>
      <c r="N2564" s="58"/>
      <c r="O2564" s="58"/>
      <c r="P2564" s="58"/>
      <c r="Q2564" s="58"/>
      <c r="R2564" s="58"/>
      <c r="S2564" s="58"/>
      <c r="T2564" s="58"/>
      <c r="U2564" s="58"/>
      <c r="V2564" s="58"/>
      <c r="W2564" s="58"/>
      <c r="X2564" s="58"/>
      <c r="Y2564" s="58"/>
      <c r="Z2564" s="58"/>
      <c r="AA2564" s="58"/>
      <c r="AB2564" s="58"/>
      <c r="AC2564" s="58"/>
      <c r="AD2564" s="58"/>
      <c r="AE2564" s="58"/>
      <c r="AF2564" s="58" t="s">
        <v>3304</v>
      </c>
    </row>
    <row r="2565" spans="1:32">
      <c r="A2565" s="58" t="s">
        <v>3079</v>
      </c>
      <c r="B2565" s="58" t="s">
        <v>1913</v>
      </c>
      <c r="C2565" s="58" t="s">
        <v>1914</v>
      </c>
      <c r="D2565" s="58" t="s">
        <v>1908</v>
      </c>
      <c r="E2565" s="64">
        <v>41640</v>
      </c>
      <c r="F2565" s="64">
        <v>42004</v>
      </c>
      <c r="G2565" s="58" t="s">
        <v>1903</v>
      </c>
      <c r="H2565" s="58">
        <v>15.56</v>
      </c>
      <c r="I2565" s="58">
        <v>15.56</v>
      </c>
      <c r="J2565" s="58">
        <v>15.56</v>
      </c>
      <c r="K2565" s="58">
        <v>15.56</v>
      </c>
      <c r="L2565" s="58">
        <v>15.56</v>
      </c>
      <c r="M2565" s="58">
        <v>15.56</v>
      </c>
      <c r="N2565" s="58">
        <v>15.56</v>
      </c>
      <c r="O2565" s="58">
        <v>18.329999999999998</v>
      </c>
      <c r="P2565" s="58">
        <v>21.11</v>
      </c>
      <c r="Q2565" s="58">
        <v>21.11</v>
      </c>
      <c r="R2565" s="58">
        <v>21.11</v>
      </c>
      <c r="S2565" s="58">
        <v>21.11</v>
      </c>
      <c r="T2565" s="58">
        <v>21.11</v>
      </c>
      <c r="U2565" s="58">
        <v>21.11</v>
      </c>
      <c r="V2565" s="58">
        <v>21.11</v>
      </c>
      <c r="W2565" s="58">
        <v>21.11</v>
      </c>
      <c r="X2565" s="58">
        <v>21.11</v>
      </c>
      <c r="Y2565" s="58">
        <v>21.11</v>
      </c>
      <c r="Z2565" s="58">
        <v>21.11</v>
      </c>
      <c r="AA2565" s="58">
        <v>15.56</v>
      </c>
      <c r="AB2565" s="58">
        <v>15.56</v>
      </c>
      <c r="AC2565" s="58">
        <v>15.56</v>
      </c>
      <c r="AD2565" s="58">
        <v>15.56</v>
      </c>
      <c r="AE2565" s="58">
        <v>15.56</v>
      </c>
      <c r="AF2565" s="58" t="s">
        <v>3304</v>
      </c>
    </row>
    <row r="2566" spans="1:32">
      <c r="A2566" s="58" t="s">
        <v>3080</v>
      </c>
      <c r="B2566" s="58" t="s">
        <v>6</v>
      </c>
      <c r="D2566" s="58" t="s">
        <v>1906</v>
      </c>
      <c r="E2566" s="64">
        <v>41640</v>
      </c>
      <c r="F2566" s="64">
        <v>42004</v>
      </c>
      <c r="G2566" s="58" t="s">
        <v>1903</v>
      </c>
      <c r="H2566" s="58">
        <v>1</v>
      </c>
      <c r="I2566" s="58">
        <v>1</v>
      </c>
      <c r="J2566" s="58">
        <v>1</v>
      </c>
      <c r="K2566" s="58">
        <v>1</v>
      </c>
      <c r="L2566" s="58">
        <v>1</v>
      </c>
      <c r="M2566" s="58">
        <v>1</v>
      </c>
      <c r="N2566" s="58">
        <v>1</v>
      </c>
      <c r="O2566" s="58">
        <v>1</v>
      </c>
      <c r="P2566" s="58">
        <v>0.25</v>
      </c>
      <c r="Q2566" s="58">
        <v>0.25</v>
      </c>
      <c r="R2566" s="58">
        <v>0.25</v>
      </c>
      <c r="S2566" s="58">
        <v>0.25</v>
      </c>
      <c r="T2566" s="58">
        <v>0.25</v>
      </c>
      <c r="U2566" s="58">
        <v>0.25</v>
      </c>
      <c r="V2566" s="58">
        <v>0.25</v>
      </c>
      <c r="W2566" s="58">
        <v>0.25</v>
      </c>
      <c r="X2566" s="58">
        <v>0.25</v>
      </c>
      <c r="Y2566" s="58">
        <v>0.25</v>
      </c>
      <c r="Z2566" s="58">
        <v>1</v>
      </c>
      <c r="AA2566" s="58">
        <v>1</v>
      </c>
      <c r="AB2566" s="58">
        <v>1</v>
      </c>
      <c r="AC2566" s="58">
        <v>1</v>
      </c>
      <c r="AD2566" s="58">
        <v>1</v>
      </c>
      <c r="AE2566" s="58">
        <v>1</v>
      </c>
      <c r="AF2566" s="58" t="s">
        <v>3304</v>
      </c>
    </row>
    <row r="2567" spans="1:32">
      <c r="A2567" s="58" t="s">
        <v>3080</v>
      </c>
      <c r="B2567" s="58" t="s">
        <v>6</v>
      </c>
      <c r="D2567" s="58" t="s">
        <v>1912</v>
      </c>
      <c r="E2567" s="64">
        <v>41640</v>
      </c>
      <c r="F2567" s="64">
        <v>42004</v>
      </c>
      <c r="G2567" s="58" t="s">
        <v>1903</v>
      </c>
      <c r="H2567" s="58">
        <v>1</v>
      </c>
      <c r="I2567" s="58">
        <v>1</v>
      </c>
      <c r="J2567" s="58">
        <v>1</v>
      </c>
      <c r="K2567" s="58">
        <v>1</v>
      </c>
      <c r="L2567" s="58">
        <v>1</v>
      </c>
      <c r="M2567" s="58">
        <v>1</v>
      </c>
      <c r="N2567" s="58">
        <v>1</v>
      </c>
      <c r="O2567" s="58">
        <v>0.25</v>
      </c>
      <c r="P2567" s="58">
        <v>0.25</v>
      </c>
      <c r="Q2567" s="58">
        <v>0.25</v>
      </c>
      <c r="R2567" s="58">
        <v>0.25</v>
      </c>
      <c r="S2567" s="58">
        <v>0.25</v>
      </c>
      <c r="T2567" s="58">
        <v>0.25</v>
      </c>
      <c r="U2567" s="58">
        <v>0.25</v>
      </c>
      <c r="V2567" s="58">
        <v>0.25</v>
      </c>
      <c r="W2567" s="58">
        <v>0.25</v>
      </c>
      <c r="X2567" s="58">
        <v>0.25</v>
      </c>
      <c r="Y2567" s="58">
        <v>0.25</v>
      </c>
      <c r="Z2567" s="58">
        <v>0.25</v>
      </c>
      <c r="AA2567" s="58">
        <v>1</v>
      </c>
      <c r="AB2567" s="58">
        <v>1</v>
      </c>
      <c r="AC2567" s="58">
        <v>1</v>
      </c>
      <c r="AD2567" s="58">
        <v>1</v>
      </c>
      <c r="AE2567" s="58">
        <v>1</v>
      </c>
      <c r="AF2567" s="58" t="s">
        <v>3304</v>
      </c>
    </row>
    <row r="2568" spans="1:32">
      <c r="A2568" s="58" t="s">
        <v>3080</v>
      </c>
      <c r="B2568" s="58" t="s">
        <v>6</v>
      </c>
      <c r="D2568" s="58" t="s">
        <v>2120</v>
      </c>
      <c r="E2568" s="64">
        <v>41640</v>
      </c>
      <c r="F2568" s="64">
        <v>42004</v>
      </c>
      <c r="G2568" s="58" t="s">
        <v>1903</v>
      </c>
      <c r="H2568" s="58">
        <v>1</v>
      </c>
      <c r="I2568" s="58">
        <v>1</v>
      </c>
      <c r="J2568" s="58">
        <v>1</v>
      </c>
      <c r="K2568" s="58">
        <v>1</v>
      </c>
      <c r="L2568" s="58">
        <v>1</v>
      </c>
      <c r="M2568" s="58">
        <v>1</v>
      </c>
      <c r="N2568" s="58">
        <v>1</v>
      </c>
      <c r="O2568" s="58">
        <v>0.25</v>
      </c>
      <c r="P2568" s="58">
        <v>0.25</v>
      </c>
      <c r="Q2568" s="58">
        <v>0.25</v>
      </c>
      <c r="R2568" s="58">
        <v>0.25</v>
      </c>
      <c r="S2568" s="58">
        <v>0.25</v>
      </c>
      <c r="T2568" s="58">
        <v>0.25</v>
      </c>
      <c r="U2568" s="58">
        <v>0.25</v>
      </c>
      <c r="V2568" s="58">
        <v>0.25</v>
      </c>
      <c r="W2568" s="58">
        <v>0.25</v>
      </c>
      <c r="X2568" s="58">
        <v>0.25</v>
      </c>
      <c r="Y2568" s="58">
        <v>0.25</v>
      </c>
      <c r="Z2568" s="58">
        <v>0.25</v>
      </c>
      <c r="AA2568" s="58">
        <v>0.25</v>
      </c>
      <c r="AB2568" s="58">
        <v>0.25</v>
      </c>
      <c r="AC2568" s="58">
        <v>1</v>
      </c>
      <c r="AD2568" s="58">
        <v>1</v>
      </c>
      <c r="AE2568" s="58">
        <v>1</v>
      </c>
      <c r="AF2568" s="58" t="s">
        <v>3304</v>
      </c>
    </row>
    <row r="2569" spans="1:32">
      <c r="A2569" s="58" t="s">
        <v>3081</v>
      </c>
      <c r="B2569" s="58" t="s">
        <v>0</v>
      </c>
      <c r="D2569" s="58" t="s">
        <v>1906</v>
      </c>
      <c r="E2569" s="64">
        <v>41640</v>
      </c>
      <c r="F2569" s="64">
        <v>42004</v>
      </c>
      <c r="G2569" s="58" t="s">
        <v>1903</v>
      </c>
      <c r="H2569" s="58">
        <v>0.05</v>
      </c>
      <c r="I2569" s="58">
        <v>0.05</v>
      </c>
      <c r="J2569" s="58">
        <v>0.05</v>
      </c>
      <c r="K2569" s="58">
        <v>0.05</v>
      </c>
      <c r="L2569" s="58">
        <v>0.05</v>
      </c>
      <c r="M2569" s="58">
        <v>0.05</v>
      </c>
      <c r="N2569" s="58">
        <v>0.05</v>
      </c>
      <c r="O2569" s="58">
        <v>0.05</v>
      </c>
      <c r="P2569" s="58">
        <v>0.05</v>
      </c>
      <c r="Q2569" s="58">
        <v>0.5</v>
      </c>
      <c r="R2569" s="58">
        <v>0.95</v>
      </c>
      <c r="S2569" s="58">
        <v>0.95</v>
      </c>
      <c r="T2569" s="58">
        <v>0.95</v>
      </c>
      <c r="U2569" s="58">
        <v>0.95</v>
      </c>
      <c r="V2569" s="58">
        <v>0.95</v>
      </c>
      <c r="W2569" s="58">
        <v>0.95</v>
      </c>
      <c r="X2569" s="58">
        <v>0.95</v>
      </c>
      <c r="Y2569" s="58">
        <v>0.5</v>
      </c>
      <c r="Z2569" s="58">
        <v>0.05</v>
      </c>
      <c r="AA2569" s="58">
        <v>0.05</v>
      </c>
      <c r="AB2569" s="58">
        <v>0.05</v>
      </c>
      <c r="AC2569" s="58">
        <v>0.05</v>
      </c>
      <c r="AD2569" s="58">
        <v>0.05</v>
      </c>
      <c r="AE2569" s="58">
        <v>0.05</v>
      </c>
      <c r="AF2569" s="58" t="s">
        <v>3304</v>
      </c>
    </row>
    <row r="2570" spans="1:32">
      <c r="A2570" s="58" t="s">
        <v>3081</v>
      </c>
      <c r="B2570" s="58" t="s">
        <v>0</v>
      </c>
      <c r="D2570" s="58" t="s">
        <v>1904</v>
      </c>
      <c r="E2570" s="64">
        <v>41640</v>
      </c>
      <c r="F2570" s="64">
        <v>42004</v>
      </c>
      <c r="G2570" s="58" t="s">
        <v>1898</v>
      </c>
      <c r="H2570" s="58">
        <v>0</v>
      </c>
      <c r="I2570" s="58"/>
      <c r="J2570" s="58"/>
      <c r="K2570" s="58"/>
      <c r="L2570" s="58"/>
      <c r="M2570" s="58"/>
      <c r="N2570" s="58"/>
      <c r="O2570" s="58"/>
      <c r="P2570" s="58"/>
      <c r="Q2570" s="58"/>
      <c r="R2570" s="58"/>
      <c r="S2570" s="58"/>
      <c r="T2570" s="58"/>
      <c r="U2570" s="58"/>
      <c r="V2570" s="58"/>
      <c r="W2570" s="58"/>
      <c r="X2570" s="58"/>
      <c r="Y2570" s="58"/>
      <c r="Z2570" s="58"/>
      <c r="AA2570" s="58"/>
      <c r="AB2570" s="58"/>
      <c r="AC2570" s="58"/>
      <c r="AD2570" s="58"/>
      <c r="AE2570" s="58"/>
      <c r="AF2570" s="58" t="s">
        <v>3304</v>
      </c>
    </row>
    <row r="2571" spans="1:32">
      <c r="A2571" s="58" t="s">
        <v>3081</v>
      </c>
      <c r="B2571" s="58" t="s">
        <v>0</v>
      </c>
      <c r="D2571" s="58" t="s">
        <v>1905</v>
      </c>
      <c r="E2571" s="64">
        <v>41640</v>
      </c>
      <c r="F2571" s="64">
        <v>42004</v>
      </c>
      <c r="G2571" s="58" t="s">
        <v>1898</v>
      </c>
      <c r="H2571" s="58">
        <v>1</v>
      </c>
      <c r="I2571" s="58"/>
      <c r="J2571" s="58"/>
      <c r="K2571" s="58"/>
      <c r="L2571" s="58"/>
      <c r="M2571" s="58"/>
      <c r="N2571" s="58"/>
      <c r="O2571" s="58"/>
      <c r="P2571" s="58"/>
      <c r="Q2571" s="58"/>
      <c r="R2571" s="58"/>
      <c r="S2571" s="58"/>
      <c r="T2571" s="58"/>
      <c r="U2571" s="58"/>
      <c r="V2571" s="58"/>
      <c r="W2571" s="58"/>
      <c r="X2571" s="58"/>
      <c r="Y2571" s="58"/>
      <c r="Z2571" s="58"/>
      <c r="AA2571" s="58"/>
      <c r="AB2571" s="58"/>
      <c r="AC2571" s="58"/>
      <c r="AD2571" s="58"/>
      <c r="AE2571" s="58"/>
      <c r="AF2571" s="58" t="s">
        <v>3304</v>
      </c>
    </row>
    <row r="2572" spans="1:32">
      <c r="A2572" s="58" t="s">
        <v>3081</v>
      </c>
      <c r="B2572" s="58" t="s">
        <v>0</v>
      </c>
      <c r="D2572" s="58" t="s">
        <v>1908</v>
      </c>
      <c r="E2572" s="64">
        <v>41640</v>
      </c>
      <c r="F2572" s="64">
        <v>42004</v>
      </c>
      <c r="G2572" s="58" t="s">
        <v>1903</v>
      </c>
      <c r="H2572" s="58">
        <v>0.05</v>
      </c>
      <c r="I2572" s="58">
        <v>0.05</v>
      </c>
      <c r="J2572" s="58">
        <v>0.05</v>
      </c>
      <c r="K2572" s="58">
        <v>0.05</v>
      </c>
      <c r="L2572" s="58">
        <v>0.05</v>
      </c>
      <c r="M2572" s="58">
        <v>0.05</v>
      </c>
      <c r="N2572" s="58">
        <v>0.05</v>
      </c>
      <c r="O2572" s="58">
        <v>0.05</v>
      </c>
      <c r="P2572" s="58">
        <v>0.5</v>
      </c>
      <c r="Q2572" s="58">
        <v>0.95</v>
      </c>
      <c r="R2572" s="58">
        <v>0.95</v>
      </c>
      <c r="S2572" s="58">
        <v>0.95</v>
      </c>
      <c r="T2572" s="58">
        <v>0.95</v>
      </c>
      <c r="U2572" s="58">
        <v>0.95</v>
      </c>
      <c r="V2572" s="58">
        <v>0.95</v>
      </c>
      <c r="W2572" s="58">
        <v>0.95</v>
      </c>
      <c r="X2572" s="58">
        <v>0.95</v>
      </c>
      <c r="Y2572" s="58">
        <v>0.95</v>
      </c>
      <c r="Z2572" s="58">
        <v>0.5</v>
      </c>
      <c r="AA2572" s="58">
        <v>0.05</v>
      </c>
      <c r="AB2572" s="58">
        <v>0.05</v>
      </c>
      <c r="AC2572" s="58">
        <v>0.05</v>
      </c>
      <c r="AD2572" s="58">
        <v>0.05</v>
      </c>
      <c r="AE2572" s="58">
        <v>0.05</v>
      </c>
      <c r="AF2572" s="58" t="s">
        <v>3304</v>
      </c>
    </row>
    <row r="2573" spans="1:32">
      <c r="A2573" s="58" t="s">
        <v>3081</v>
      </c>
      <c r="B2573" s="58" t="s">
        <v>0</v>
      </c>
      <c r="D2573" s="58" t="s">
        <v>1966</v>
      </c>
      <c r="E2573" s="64">
        <v>41640</v>
      </c>
      <c r="F2573" s="64">
        <v>42004</v>
      </c>
      <c r="G2573" s="58" t="s">
        <v>1903</v>
      </c>
      <c r="H2573" s="58">
        <v>0.05</v>
      </c>
      <c r="I2573" s="58">
        <v>0.05</v>
      </c>
      <c r="J2573" s="58">
        <v>0.05</v>
      </c>
      <c r="K2573" s="58">
        <v>0.05</v>
      </c>
      <c r="L2573" s="58">
        <v>0.05</v>
      </c>
      <c r="M2573" s="58">
        <v>0.05</v>
      </c>
      <c r="N2573" s="58">
        <v>0.05</v>
      </c>
      <c r="O2573" s="58">
        <v>0.05</v>
      </c>
      <c r="P2573" s="58">
        <v>0.5</v>
      </c>
      <c r="Q2573" s="58">
        <v>0.95</v>
      </c>
      <c r="R2573" s="58">
        <v>0.95</v>
      </c>
      <c r="S2573" s="58">
        <v>0.95</v>
      </c>
      <c r="T2573" s="58">
        <v>0.95</v>
      </c>
      <c r="U2573" s="58">
        <v>0.95</v>
      </c>
      <c r="V2573" s="58">
        <v>0.95</v>
      </c>
      <c r="W2573" s="58">
        <v>0.95</v>
      </c>
      <c r="X2573" s="58">
        <v>0.95</v>
      </c>
      <c r="Y2573" s="58">
        <v>0.95</v>
      </c>
      <c r="Z2573" s="58">
        <v>0.95</v>
      </c>
      <c r="AA2573" s="58">
        <v>0.95</v>
      </c>
      <c r="AB2573" s="58">
        <v>0.5</v>
      </c>
      <c r="AC2573" s="58">
        <v>0.05</v>
      </c>
      <c r="AD2573" s="58">
        <v>0.05</v>
      </c>
      <c r="AE2573" s="58">
        <v>0.05</v>
      </c>
      <c r="AF2573" s="58" t="s">
        <v>3304</v>
      </c>
    </row>
    <row r="2574" spans="1:32">
      <c r="A2574" s="58" t="s">
        <v>3082</v>
      </c>
      <c r="B2574" s="58" t="s">
        <v>2114</v>
      </c>
      <c r="D2574" s="58" t="s">
        <v>1906</v>
      </c>
      <c r="E2574" s="64">
        <v>41640</v>
      </c>
      <c r="F2574" s="64">
        <v>42004</v>
      </c>
      <c r="G2574" s="58" t="s">
        <v>1903</v>
      </c>
      <c r="H2574" s="58">
        <v>0</v>
      </c>
      <c r="I2574" s="58">
        <v>0</v>
      </c>
      <c r="J2574" s="58">
        <v>0</v>
      </c>
      <c r="K2574" s="58">
        <v>0</v>
      </c>
      <c r="L2574" s="58">
        <v>0</v>
      </c>
      <c r="M2574" s="58">
        <v>0</v>
      </c>
      <c r="N2574" s="58">
        <v>0</v>
      </c>
      <c r="O2574" s="58">
        <v>0</v>
      </c>
      <c r="P2574" s="58">
        <v>0</v>
      </c>
      <c r="Q2574" s="58">
        <v>1</v>
      </c>
      <c r="R2574" s="58">
        <v>1</v>
      </c>
      <c r="S2574" s="58">
        <v>1</v>
      </c>
      <c r="T2574" s="58">
        <v>1</v>
      </c>
      <c r="U2574" s="58">
        <v>1</v>
      </c>
      <c r="V2574" s="58">
        <v>1</v>
      </c>
      <c r="W2574" s="58">
        <v>1</v>
      </c>
      <c r="X2574" s="58">
        <v>1</v>
      </c>
      <c r="Y2574" s="58">
        <v>1</v>
      </c>
      <c r="Z2574" s="58">
        <v>0</v>
      </c>
      <c r="AA2574" s="58">
        <v>0</v>
      </c>
      <c r="AB2574" s="58">
        <v>0</v>
      </c>
      <c r="AC2574" s="58">
        <v>0</v>
      </c>
      <c r="AD2574" s="58">
        <v>0</v>
      </c>
      <c r="AE2574" s="58">
        <v>0</v>
      </c>
      <c r="AF2574" s="58" t="s">
        <v>3304</v>
      </c>
    </row>
    <row r="2575" spans="1:32">
      <c r="A2575" s="58" t="s">
        <v>3082</v>
      </c>
      <c r="B2575" s="58" t="s">
        <v>2114</v>
      </c>
      <c r="D2575" s="58" t="s">
        <v>1912</v>
      </c>
      <c r="E2575" s="64">
        <v>41640</v>
      </c>
      <c r="F2575" s="64">
        <v>42004</v>
      </c>
      <c r="G2575" s="58" t="s">
        <v>1903</v>
      </c>
      <c r="H2575" s="58">
        <v>0</v>
      </c>
      <c r="I2575" s="58">
        <v>0</v>
      </c>
      <c r="J2575" s="58">
        <v>0</v>
      </c>
      <c r="K2575" s="58">
        <v>0</v>
      </c>
      <c r="L2575" s="58">
        <v>0</v>
      </c>
      <c r="M2575" s="58">
        <v>0</v>
      </c>
      <c r="N2575" s="58">
        <v>0</v>
      </c>
      <c r="O2575" s="58">
        <v>0</v>
      </c>
      <c r="P2575" s="58">
        <v>1</v>
      </c>
      <c r="Q2575" s="58">
        <v>1</v>
      </c>
      <c r="R2575" s="58">
        <v>1</v>
      </c>
      <c r="S2575" s="58">
        <v>1</v>
      </c>
      <c r="T2575" s="58">
        <v>1</v>
      </c>
      <c r="U2575" s="58">
        <v>1</v>
      </c>
      <c r="V2575" s="58">
        <v>1</v>
      </c>
      <c r="W2575" s="58">
        <v>1</v>
      </c>
      <c r="X2575" s="58">
        <v>1</v>
      </c>
      <c r="Y2575" s="58">
        <v>1</v>
      </c>
      <c r="Z2575" s="58">
        <v>1</v>
      </c>
      <c r="AA2575" s="58">
        <v>0</v>
      </c>
      <c r="AB2575" s="58">
        <v>0</v>
      </c>
      <c r="AC2575" s="58">
        <v>0</v>
      </c>
      <c r="AD2575" s="58">
        <v>0</v>
      </c>
      <c r="AE2575" s="58">
        <v>0</v>
      </c>
      <c r="AF2575" s="58" t="s">
        <v>3304</v>
      </c>
    </row>
    <row r="2576" spans="1:32">
      <c r="A2576" s="58" t="s">
        <v>3082</v>
      </c>
      <c r="B2576" s="58" t="s">
        <v>2114</v>
      </c>
      <c r="D2576" s="58" t="s">
        <v>2120</v>
      </c>
      <c r="E2576" s="64">
        <v>41640</v>
      </c>
      <c r="F2576" s="64">
        <v>42004</v>
      </c>
      <c r="G2576" s="58" t="s">
        <v>1903</v>
      </c>
      <c r="H2576" s="58">
        <v>0</v>
      </c>
      <c r="I2576" s="58">
        <v>0</v>
      </c>
      <c r="J2576" s="58">
        <v>0</v>
      </c>
      <c r="K2576" s="58">
        <v>0</v>
      </c>
      <c r="L2576" s="58">
        <v>0</v>
      </c>
      <c r="M2576" s="58">
        <v>0</v>
      </c>
      <c r="N2576" s="58">
        <v>0</v>
      </c>
      <c r="O2576" s="58">
        <v>0</v>
      </c>
      <c r="P2576" s="58">
        <v>1</v>
      </c>
      <c r="Q2576" s="58">
        <v>1</v>
      </c>
      <c r="R2576" s="58">
        <v>1</v>
      </c>
      <c r="S2576" s="58">
        <v>1</v>
      </c>
      <c r="T2576" s="58">
        <v>1</v>
      </c>
      <c r="U2576" s="58">
        <v>1</v>
      </c>
      <c r="V2576" s="58">
        <v>1</v>
      </c>
      <c r="W2576" s="58">
        <v>1</v>
      </c>
      <c r="X2576" s="58">
        <v>1</v>
      </c>
      <c r="Y2576" s="58">
        <v>1</v>
      </c>
      <c r="Z2576" s="58">
        <v>1</v>
      </c>
      <c r="AA2576" s="58">
        <v>1</v>
      </c>
      <c r="AB2576" s="58">
        <v>1</v>
      </c>
      <c r="AC2576" s="58">
        <v>0</v>
      </c>
      <c r="AD2576" s="58">
        <v>0</v>
      </c>
      <c r="AE2576" s="58">
        <v>0</v>
      </c>
      <c r="AF2576" s="58" t="s">
        <v>3304</v>
      </c>
    </row>
    <row r="2577" spans="1:32">
      <c r="A2577" s="58" t="s">
        <v>3083</v>
      </c>
      <c r="B2577" s="58" t="s">
        <v>2</v>
      </c>
      <c r="D2577" s="58" t="s">
        <v>1906</v>
      </c>
      <c r="E2577" s="64">
        <v>41640</v>
      </c>
      <c r="F2577" s="64">
        <v>42004</v>
      </c>
      <c r="G2577" s="58" t="s">
        <v>1903</v>
      </c>
      <c r="H2577" s="58">
        <v>0</v>
      </c>
      <c r="I2577" s="58">
        <v>0</v>
      </c>
      <c r="J2577" s="58">
        <v>0</v>
      </c>
      <c r="K2577" s="58">
        <v>0</v>
      </c>
      <c r="L2577" s="58">
        <v>0</v>
      </c>
      <c r="M2577" s="58">
        <v>0</v>
      </c>
      <c r="N2577" s="58">
        <v>0</v>
      </c>
      <c r="O2577" s="58">
        <v>0</v>
      </c>
      <c r="P2577" s="58">
        <v>0</v>
      </c>
      <c r="Q2577" s="58">
        <v>0.05</v>
      </c>
      <c r="R2577" s="58">
        <v>0.1</v>
      </c>
      <c r="S2577" s="58">
        <v>0.2</v>
      </c>
      <c r="T2577" s="58">
        <v>0.4</v>
      </c>
      <c r="U2577" s="58">
        <v>0.4</v>
      </c>
      <c r="V2577" s="58">
        <v>0.3</v>
      </c>
      <c r="W2577" s="58">
        <v>0.2</v>
      </c>
      <c r="X2577" s="58">
        <v>0.1</v>
      </c>
      <c r="Y2577" s="58">
        <v>0.05</v>
      </c>
      <c r="Z2577" s="58">
        <v>0</v>
      </c>
      <c r="AA2577" s="58">
        <v>0</v>
      </c>
      <c r="AB2577" s="58">
        <v>0</v>
      </c>
      <c r="AC2577" s="58">
        <v>0</v>
      </c>
      <c r="AD2577" s="58">
        <v>0</v>
      </c>
      <c r="AE2577" s="58">
        <v>0</v>
      </c>
      <c r="AF2577" s="58" t="s">
        <v>3304</v>
      </c>
    </row>
    <row r="2578" spans="1:32">
      <c r="A2578" s="58" t="s">
        <v>3083</v>
      </c>
      <c r="B2578" s="58" t="s">
        <v>2</v>
      </c>
      <c r="D2578" s="58" t="s">
        <v>1904</v>
      </c>
      <c r="E2578" s="64">
        <v>41640</v>
      </c>
      <c r="F2578" s="64">
        <v>42004</v>
      </c>
      <c r="G2578" s="58" t="s">
        <v>1898</v>
      </c>
      <c r="H2578" s="58">
        <v>0</v>
      </c>
      <c r="I2578" s="58"/>
      <c r="J2578" s="58"/>
      <c r="K2578" s="58"/>
      <c r="L2578" s="58"/>
      <c r="M2578" s="58"/>
      <c r="N2578" s="58"/>
      <c r="O2578" s="58"/>
      <c r="P2578" s="58"/>
      <c r="Q2578" s="58"/>
      <c r="R2578" s="58"/>
      <c r="S2578" s="58"/>
      <c r="T2578" s="58"/>
      <c r="U2578" s="58"/>
      <c r="V2578" s="58"/>
      <c r="W2578" s="58"/>
      <c r="X2578" s="58"/>
      <c r="Y2578" s="58"/>
      <c r="Z2578" s="58"/>
      <c r="AA2578" s="58"/>
      <c r="AB2578" s="58"/>
      <c r="AC2578" s="58"/>
      <c r="AD2578" s="58"/>
      <c r="AE2578" s="58"/>
      <c r="AF2578" s="58" t="s">
        <v>3304</v>
      </c>
    </row>
    <row r="2579" spans="1:32">
      <c r="A2579" s="58" t="s">
        <v>3083</v>
      </c>
      <c r="B2579" s="58" t="s">
        <v>2</v>
      </c>
      <c r="D2579" s="58" t="s">
        <v>1905</v>
      </c>
      <c r="E2579" s="64">
        <v>41640</v>
      </c>
      <c r="F2579" s="64">
        <v>42004</v>
      </c>
      <c r="G2579" s="58" t="s">
        <v>1898</v>
      </c>
      <c r="H2579" s="58">
        <v>1</v>
      </c>
      <c r="I2579" s="58"/>
      <c r="J2579" s="58"/>
      <c r="K2579" s="58"/>
      <c r="L2579" s="58"/>
      <c r="M2579" s="58"/>
      <c r="N2579" s="58"/>
      <c r="O2579" s="58"/>
      <c r="P2579" s="58"/>
      <c r="Q2579" s="58"/>
      <c r="R2579" s="58"/>
      <c r="S2579" s="58"/>
      <c r="T2579" s="58"/>
      <c r="U2579" s="58"/>
      <c r="V2579" s="58"/>
      <c r="W2579" s="58"/>
      <c r="X2579" s="58"/>
      <c r="Y2579" s="58"/>
      <c r="Z2579" s="58"/>
      <c r="AA2579" s="58"/>
      <c r="AB2579" s="58"/>
      <c r="AC2579" s="58"/>
      <c r="AD2579" s="58"/>
      <c r="AE2579" s="58"/>
      <c r="AF2579" s="58" t="s">
        <v>3304</v>
      </c>
    </row>
    <row r="2580" spans="1:32">
      <c r="A2580" s="58" t="s">
        <v>3083</v>
      </c>
      <c r="B2580" s="58" t="s">
        <v>2</v>
      </c>
      <c r="D2580" s="58" t="s">
        <v>1908</v>
      </c>
      <c r="E2580" s="64">
        <v>41640</v>
      </c>
      <c r="F2580" s="64">
        <v>42004</v>
      </c>
      <c r="G2580" s="58" t="s">
        <v>1903</v>
      </c>
      <c r="H2580" s="58">
        <v>0</v>
      </c>
      <c r="I2580" s="58">
        <v>0</v>
      </c>
      <c r="J2580" s="58">
        <v>0</v>
      </c>
      <c r="K2580" s="58">
        <v>0</v>
      </c>
      <c r="L2580" s="58">
        <v>0</v>
      </c>
      <c r="M2580" s="58">
        <v>0</v>
      </c>
      <c r="N2580" s="58">
        <v>0</v>
      </c>
      <c r="O2580" s="58">
        <v>0</v>
      </c>
      <c r="P2580" s="58">
        <v>0.05</v>
      </c>
      <c r="Q2580" s="58">
        <v>0.1</v>
      </c>
      <c r="R2580" s="58">
        <v>0.1</v>
      </c>
      <c r="S2580" s="58">
        <v>0.2</v>
      </c>
      <c r="T2580" s="58">
        <v>0.4</v>
      </c>
      <c r="U2580" s="58">
        <v>0.6</v>
      </c>
      <c r="V2580" s="58">
        <v>0.4</v>
      </c>
      <c r="W2580" s="58">
        <v>0.3</v>
      </c>
      <c r="X2580" s="58">
        <v>0.3</v>
      </c>
      <c r="Y2580" s="58">
        <v>0.3</v>
      </c>
      <c r="Z2580" s="58">
        <v>0.05</v>
      </c>
      <c r="AA2580" s="58">
        <v>0</v>
      </c>
      <c r="AB2580" s="58">
        <v>0</v>
      </c>
      <c r="AC2580" s="58">
        <v>0</v>
      </c>
      <c r="AD2580" s="58">
        <v>0</v>
      </c>
      <c r="AE2580" s="58">
        <v>0</v>
      </c>
      <c r="AF2580" s="58" t="s">
        <v>3304</v>
      </c>
    </row>
    <row r="2581" spans="1:32">
      <c r="A2581" s="58" t="s">
        <v>3083</v>
      </c>
      <c r="B2581" s="58" t="s">
        <v>2</v>
      </c>
      <c r="D2581" s="58" t="s">
        <v>1966</v>
      </c>
      <c r="E2581" s="64">
        <v>41640</v>
      </c>
      <c r="F2581" s="64">
        <v>42004</v>
      </c>
      <c r="G2581" s="58" t="s">
        <v>1903</v>
      </c>
      <c r="H2581" s="58">
        <v>0</v>
      </c>
      <c r="I2581" s="58">
        <v>0</v>
      </c>
      <c r="J2581" s="58">
        <v>0</v>
      </c>
      <c r="K2581" s="58">
        <v>0</v>
      </c>
      <c r="L2581" s="58">
        <v>0</v>
      </c>
      <c r="M2581" s="58">
        <v>0</v>
      </c>
      <c r="N2581" s="58">
        <v>0</v>
      </c>
      <c r="O2581" s="58">
        <v>0</v>
      </c>
      <c r="P2581" s="58">
        <v>0.05</v>
      </c>
      <c r="Q2581" s="58">
        <v>0.1</v>
      </c>
      <c r="R2581" s="58">
        <v>0.1</v>
      </c>
      <c r="S2581" s="58">
        <v>0.1</v>
      </c>
      <c r="T2581" s="58">
        <v>0.2</v>
      </c>
      <c r="U2581" s="58">
        <v>0.4</v>
      </c>
      <c r="V2581" s="58">
        <v>0.3</v>
      </c>
      <c r="W2581" s="58">
        <v>0.2</v>
      </c>
      <c r="X2581" s="58">
        <v>0.2</v>
      </c>
      <c r="Y2581" s="58">
        <v>0.5</v>
      </c>
      <c r="Z2581" s="58">
        <v>0.5</v>
      </c>
      <c r="AA2581" s="58">
        <v>0.2</v>
      </c>
      <c r="AB2581" s="58">
        <v>0.05</v>
      </c>
      <c r="AC2581" s="58">
        <v>0</v>
      </c>
      <c r="AD2581" s="58">
        <v>0</v>
      </c>
      <c r="AE2581" s="58">
        <v>0</v>
      </c>
      <c r="AF2581" s="58" t="s">
        <v>3304</v>
      </c>
    </row>
    <row r="2582" spans="1:32">
      <c r="A2582" s="58" t="s">
        <v>3084</v>
      </c>
      <c r="B2582" s="58" t="s">
        <v>1910</v>
      </c>
      <c r="D2582" s="58" t="s">
        <v>1906</v>
      </c>
      <c r="E2582" s="64">
        <v>41640</v>
      </c>
      <c r="F2582" s="64">
        <v>42004</v>
      </c>
      <c r="G2582" s="58" t="s">
        <v>1903</v>
      </c>
      <c r="H2582" s="58">
        <v>0</v>
      </c>
      <c r="I2582" s="58">
        <v>0</v>
      </c>
      <c r="J2582" s="58">
        <v>0</v>
      </c>
      <c r="K2582" s="58">
        <v>0</v>
      </c>
      <c r="L2582" s="58">
        <v>0</v>
      </c>
      <c r="M2582" s="58">
        <v>0</v>
      </c>
      <c r="N2582" s="58">
        <v>0</v>
      </c>
      <c r="O2582" s="58">
        <v>0</v>
      </c>
      <c r="P2582" s="58">
        <v>0</v>
      </c>
      <c r="Q2582" s="58">
        <v>0.12</v>
      </c>
      <c r="R2582" s="58">
        <v>0.14000000000000001</v>
      </c>
      <c r="S2582" s="58">
        <v>0.28999999999999998</v>
      </c>
      <c r="T2582" s="58">
        <v>0.33</v>
      </c>
      <c r="U2582" s="58">
        <v>0.4</v>
      </c>
      <c r="V2582" s="58">
        <v>0.36</v>
      </c>
      <c r="W2582" s="58">
        <v>0.37</v>
      </c>
      <c r="X2582" s="58">
        <v>0.35</v>
      </c>
      <c r="Y2582" s="58">
        <v>0.37</v>
      </c>
      <c r="Z2582" s="58">
        <v>0</v>
      </c>
      <c r="AA2582" s="58">
        <v>0</v>
      </c>
      <c r="AB2582" s="58">
        <v>0</v>
      </c>
      <c r="AC2582" s="58">
        <v>0</v>
      </c>
      <c r="AD2582" s="58">
        <v>0</v>
      </c>
      <c r="AE2582" s="58">
        <v>0</v>
      </c>
      <c r="AF2582" s="58" t="s">
        <v>3304</v>
      </c>
    </row>
    <row r="2583" spans="1:32">
      <c r="A2583" s="58" t="s">
        <v>3084</v>
      </c>
      <c r="B2583" s="58" t="s">
        <v>1910</v>
      </c>
      <c r="D2583" s="58" t="s">
        <v>1912</v>
      </c>
      <c r="E2583" s="64">
        <v>41640</v>
      </c>
      <c r="F2583" s="64">
        <v>42004</v>
      </c>
      <c r="G2583" s="58" t="s">
        <v>1903</v>
      </c>
      <c r="H2583" s="58">
        <v>0</v>
      </c>
      <c r="I2583" s="58">
        <v>0</v>
      </c>
      <c r="J2583" s="58">
        <v>0</v>
      </c>
      <c r="K2583" s="58">
        <v>0</v>
      </c>
      <c r="L2583" s="58">
        <v>0</v>
      </c>
      <c r="M2583" s="58">
        <v>0</v>
      </c>
      <c r="N2583" s="58">
        <v>0</v>
      </c>
      <c r="O2583" s="58">
        <v>0</v>
      </c>
      <c r="P2583" s="58">
        <v>0.2</v>
      </c>
      <c r="Q2583" s="58">
        <v>0.24</v>
      </c>
      <c r="R2583" s="58">
        <v>0.27</v>
      </c>
      <c r="S2583" s="58">
        <v>0.42</v>
      </c>
      <c r="T2583" s="58">
        <v>0.54</v>
      </c>
      <c r="U2583" s="58">
        <v>0.62</v>
      </c>
      <c r="V2583" s="58">
        <v>0.6</v>
      </c>
      <c r="W2583" s="58">
        <v>0.5</v>
      </c>
      <c r="X2583" s="58">
        <v>0.48</v>
      </c>
      <c r="Y2583" s="58">
        <v>0.47</v>
      </c>
      <c r="Z2583" s="58">
        <v>0.34</v>
      </c>
      <c r="AA2583" s="58">
        <v>0</v>
      </c>
      <c r="AB2583" s="58">
        <v>0</v>
      </c>
      <c r="AC2583" s="58">
        <v>0</v>
      </c>
      <c r="AD2583" s="58">
        <v>0</v>
      </c>
      <c r="AE2583" s="58">
        <v>0</v>
      </c>
      <c r="AF2583" s="58" t="s">
        <v>3304</v>
      </c>
    </row>
    <row r="2584" spans="1:32">
      <c r="A2584" s="58" t="s">
        <v>3084</v>
      </c>
      <c r="B2584" s="58" t="s">
        <v>1910</v>
      </c>
      <c r="D2584" s="58" t="s">
        <v>2120</v>
      </c>
      <c r="E2584" s="64">
        <v>41640</v>
      </c>
      <c r="F2584" s="64">
        <v>42004</v>
      </c>
      <c r="G2584" s="58" t="s">
        <v>1903</v>
      </c>
      <c r="H2584" s="58">
        <v>0</v>
      </c>
      <c r="I2584" s="58">
        <v>0</v>
      </c>
      <c r="J2584" s="58">
        <v>0</v>
      </c>
      <c r="K2584" s="58">
        <v>0</v>
      </c>
      <c r="L2584" s="58">
        <v>0</v>
      </c>
      <c r="M2584" s="58">
        <v>0</v>
      </c>
      <c r="N2584" s="58">
        <v>0</v>
      </c>
      <c r="O2584" s="58">
        <v>0</v>
      </c>
      <c r="P2584" s="58">
        <v>0.15</v>
      </c>
      <c r="Q2584" s="58">
        <v>0.23</v>
      </c>
      <c r="R2584" s="58">
        <v>0.32</v>
      </c>
      <c r="S2584" s="58">
        <v>0.41</v>
      </c>
      <c r="T2584" s="58">
        <v>0.56999999999999995</v>
      </c>
      <c r="U2584" s="58">
        <v>0.62</v>
      </c>
      <c r="V2584" s="58">
        <v>0.61</v>
      </c>
      <c r="W2584" s="58">
        <v>0.5</v>
      </c>
      <c r="X2584" s="58">
        <v>0.45</v>
      </c>
      <c r="Y2584" s="58">
        <v>0.46</v>
      </c>
      <c r="Z2584" s="58">
        <v>0.47</v>
      </c>
      <c r="AA2584" s="58">
        <v>0.42</v>
      </c>
      <c r="AB2584" s="58">
        <v>0.34</v>
      </c>
      <c r="AC2584" s="58">
        <v>0</v>
      </c>
      <c r="AD2584" s="58">
        <v>0</v>
      </c>
      <c r="AE2584" s="58">
        <v>0</v>
      </c>
      <c r="AF2584" s="58" t="s">
        <v>3304</v>
      </c>
    </row>
    <row r="2585" spans="1:32">
      <c r="A2585" s="58" t="s">
        <v>3085</v>
      </c>
      <c r="B2585" s="58" t="s">
        <v>1913</v>
      </c>
      <c r="C2585" s="58" t="s">
        <v>1914</v>
      </c>
      <c r="D2585" s="58" t="s">
        <v>1906</v>
      </c>
      <c r="E2585" s="64">
        <v>41640</v>
      </c>
      <c r="F2585" s="64">
        <v>42004</v>
      </c>
      <c r="G2585" s="58" t="s">
        <v>1903</v>
      </c>
      <c r="H2585" s="58">
        <v>29.44</v>
      </c>
      <c r="I2585" s="58">
        <v>29.44</v>
      </c>
      <c r="J2585" s="58">
        <v>29.44</v>
      </c>
      <c r="K2585" s="58">
        <v>29.44</v>
      </c>
      <c r="L2585" s="58">
        <v>29.44</v>
      </c>
      <c r="M2585" s="58">
        <v>29.44</v>
      </c>
      <c r="N2585" s="58">
        <v>29.44</v>
      </c>
      <c r="O2585" s="58">
        <v>29.44</v>
      </c>
      <c r="P2585" s="58">
        <v>29.44</v>
      </c>
      <c r="Q2585" s="58">
        <v>23.89</v>
      </c>
      <c r="R2585" s="58">
        <v>23.89</v>
      </c>
      <c r="S2585" s="58">
        <v>23.89</v>
      </c>
      <c r="T2585" s="58">
        <v>23.89</v>
      </c>
      <c r="U2585" s="58">
        <v>23.89</v>
      </c>
      <c r="V2585" s="58">
        <v>23.89</v>
      </c>
      <c r="W2585" s="58">
        <v>23.89</v>
      </c>
      <c r="X2585" s="58">
        <v>23.89</v>
      </c>
      <c r="Y2585" s="58">
        <v>29.44</v>
      </c>
      <c r="Z2585" s="58">
        <v>29.44</v>
      </c>
      <c r="AA2585" s="58">
        <v>29.44</v>
      </c>
      <c r="AB2585" s="58">
        <v>29.44</v>
      </c>
      <c r="AC2585" s="58">
        <v>29.44</v>
      </c>
      <c r="AD2585" s="58">
        <v>29.44</v>
      </c>
      <c r="AE2585" s="58">
        <v>29.44</v>
      </c>
      <c r="AF2585" s="58" t="s">
        <v>3304</v>
      </c>
    </row>
    <row r="2586" spans="1:32">
      <c r="A2586" s="58" t="s">
        <v>3085</v>
      </c>
      <c r="B2586" s="58" t="s">
        <v>1913</v>
      </c>
      <c r="C2586" s="58" t="s">
        <v>1914</v>
      </c>
      <c r="D2586" s="58" t="s">
        <v>1904</v>
      </c>
      <c r="E2586" s="64">
        <v>41640</v>
      </c>
      <c r="F2586" s="64">
        <v>42004</v>
      </c>
      <c r="G2586" s="58" t="s">
        <v>1898</v>
      </c>
      <c r="H2586" s="58">
        <v>29.44</v>
      </c>
      <c r="I2586" s="58"/>
      <c r="J2586" s="58"/>
      <c r="K2586" s="58"/>
      <c r="L2586" s="58"/>
      <c r="M2586" s="58"/>
      <c r="N2586" s="58"/>
      <c r="O2586" s="58"/>
      <c r="P2586" s="58"/>
      <c r="Q2586" s="58"/>
      <c r="R2586" s="58"/>
      <c r="S2586" s="58"/>
      <c r="T2586" s="58"/>
      <c r="U2586" s="58"/>
      <c r="V2586" s="58"/>
      <c r="W2586" s="58"/>
      <c r="X2586" s="58"/>
      <c r="Y2586" s="58"/>
      <c r="Z2586" s="58"/>
      <c r="AA2586" s="58"/>
      <c r="AB2586" s="58"/>
      <c r="AC2586" s="58"/>
      <c r="AD2586" s="58"/>
      <c r="AE2586" s="58"/>
      <c r="AF2586" s="58" t="s">
        <v>3304</v>
      </c>
    </row>
    <row r="2587" spans="1:32">
      <c r="A2587" s="58" t="s">
        <v>3085</v>
      </c>
      <c r="B2587" s="58" t="s">
        <v>1913</v>
      </c>
      <c r="C2587" s="58" t="s">
        <v>1914</v>
      </c>
      <c r="D2587" s="58" t="s">
        <v>1905</v>
      </c>
      <c r="E2587" s="64">
        <v>41640</v>
      </c>
      <c r="F2587" s="64">
        <v>42004</v>
      </c>
      <c r="G2587" s="58" t="s">
        <v>1903</v>
      </c>
      <c r="H2587" s="58">
        <v>29.44</v>
      </c>
      <c r="I2587" s="58">
        <v>29.44</v>
      </c>
      <c r="J2587" s="58">
        <v>29.44</v>
      </c>
      <c r="K2587" s="58">
        <v>29.44</v>
      </c>
      <c r="L2587" s="58">
        <v>29.44</v>
      </c>
      <c r="M2587" s="58">
        <v>29.44</v>
      </c>
      <c r="N2587" s="58">
        <v>29.44</v>
      </c>
      <c r="O2587" s="58">
        <v>29.44</v>
      </c>
      <c r="P2587" s="58">
        <v>26.67</v>
      </c>
      <c r="Q2587" s="58">
        <v>23.89</v>
      </c>
      <c r="R2587" s="58">
        <v>23.89</v>
      </c>
      <c r="S2587" s="58">
        <v>23.89</v>
      </c>
      <c r="T2587" s="58">
        <v>23.89</v>
      </c>
      <c r="U2587" s="58">
        <v>23.89</v>
      </c>
      <c r="V2587" s="58">
        <v>23.89</v>
      </c>
      <c r="W2587" s="58">
        <v>23.89</v>
      </c>
      <c r="X2587" s="58">
        <v>23.89</v>
      </c>
      <c r="Y2587" s="58">
        <v>23.89</v>
      </c>
      <c r="Z2587" s="58">
        <v>23.89</v>
      </c>
      <c r="AA2587" s="58">
        <v>23.89</v>
      </c>
      <c r="AB2587" s="58">
        <v>23.89</v>
      </c>
      <c r="AC2587" s="58">
        <v>29.44</v>
      </c>
      <c r="AD2587" s="58">
        <v>29.44</v>
      </c>
      <c r="AE2587" s="58">
        <v>29.44</v>
      </c>
      <c r="AF2587" s="58" t="s">
        <v>3304</v>
      </c>
    </row>
    <row r="2588" spans="1:32">
      <c r="A2588" s="58" t="s">
        <v>3085</v>
      </c>
      <c r="B2588" s="58" t="s">
        <v>1913</v>
      </c>
      <c r="C2588" s="58" t="s">
        <v>1914</v>
      </c>
      <c r="D2588" s="58" t="s">
        <v>1908</v>
      </c>
      <c r="E2588" s="64">
        <v>41640</v>
      </c>
      <c r="F2588" s="64">
        <v>42004</v>
      </c>
      <c r="G2588" s="58" t="s">
        <v>1903</v>
      </c>
      <c r="H2588" s="58">
        <v>29.44</v>
      </c>
      <c r="I2588" s="58">
        <v>29.44</v>
      </c>
      <c r="J2588" s="58">
        <v>29.44</v>
      </c>
      <c r="K2588" s="58">
        <v>29.44</v>
      </c>
      <c r="L2588" s="58">
        <v>29.44</v>
      </c>
      <c r="M2588" s="58">
        <v>29.44</v>
      </c>
      <c r="N2588" s="58">
        <v>29.44</v>
      </c>
      <c r="O2588" s="58">
        <v>29.44</v>
      </c>
      <c r="P2588" s="58">
        <v>23.89</v>
      </c>
      <c r="Q2588" s="58">
        <v>23.89</v>
      </c>
      <c r="R2588" s="58">
        <v>23.89</v>
      </c>
      <c r="S2588" s="58">
        <v>23.89</v>
      </c>
      <c r="T2588" s="58">
        <v>23.89</v>
      </c>
      <c r="U2588" s="58">
        <v>23.89</v>
      </c>
      <c r="V2588" s="58">
        <v>23.89</v>
      </c>
      <c r="W2588" s="58">
        <v>23.89</v>
      </c>
      <c r="X2588" s="58">
        <v>23.89</v>
      </c>
      <c r="Y2588" s="58">
        <v>23.89</v>
      </c>
      <c r="Z2588" s="58">
        <v>29.44</v>
      </c>
      <c r="AA2588" s="58">
        <v>29.44</v>
      </c>
      <c r="AB2588" s="58">
        <v>29.44</v>
      </c>
      <c r="AC2588" s="58">
        <v>29.44</v>
      </c>
      <c r="AD2588" s="58">
        <v>29.44</v>
      </c>
      <c r="AE2588" s="58">
        <v>29.44</v>
      </c>
      <c r="AF2588" s="58" t="s">
        <v>3304</v>
      </c>
    </row>
    <row r="2589" spans="1:32">
      <c r="A2589" s="58" t="s">
        <v>3085</v>
      </c>
      <c r="B2589" s="58" t="s">
        <v>1913</v>
      </c>
      <c r="C2589" s="58" t="s">
        <v>1914</v>
      </c>
      <c r="D2589" s="58" t="s">
        <v>1966</v>
      </c>
      <c r="E2589" s="64">
        <v>41640</v>
      </c>
      <c r="F2589" s="64">
        <v>42004</v>
      </c>
      <c r="G2589" s="58" t="s">
        <v>1903</v>
      </c>
      <c r="H2589" s="58">
        <v>29.44</v>
      </c>
      <c r="I2589" s="58">
        <v>29.44</v>
      </c>
      <c r="J2589" s="58">
        <v>29.44</v>
      </c>
      <c r="K2589" s="58">
        <v>29.44</v>
      </c>
      <c r="L2589" s="58">
        <v>29.44</v>
      </c>
      <c r="M2589" s="58">
        <v>29.44</v>
      </c>
      <c r="N2589" s="58">
        <v>29.44</v>
      </c>
      <c r="O2589" s="58">
        <v>29.44</v>
      </c>
      <c r="P2589" s="58">
        <v>23.89</v>
      </c>
      <c r="Q2589" s="58">
        <v>23.89</v>
      </c>
      <c r="R2589" s="58">
        <v>23.89</v>
      </c>
      <c r="S2589" s="58">
        <v>23.89</v>
      </c>
      <c r="T2589" s="58">
        <v>23.89</v>
      </c>
      <c r="U2589" s="58">
        <v>23.89</v>
      </c>
      <c r="V2589" s="58">
        <v>23.89</v>
      </c>
      <c r="W2589" s="58">
        <v>23.89</v>
      </c>
      <c r="X2589" s="58">
        <v>23.89</v>
      </c>
      <c r="Y2589" s="58">
        <v>23.89</v>
      </c>
      <c r="Z2589" s="58">
        <v>23.89</v>
      </c>
      <c r="AA2589" s="58">
        <v>23.89</v>
      </c>
      <c r="AB2589" s="58">
        <v>23.89</v>
      </c>
      <c r="AC2589" s="58">
        <v>29.44</v>
      </c>
      <c r="AD2589" s="58">
        <v>29.44</v>
      </c>
      <c r="AE2589" s="58">
        <v>29.44</v>
      </c>
      <c r="AF2589" s="58" t="s">
        <v>3304</v>
      </c>
    </row>
    <row r="2590" spans="1:32">
      <c r="A2590" s="58" t="s">
        <v>3086</v>
      </c>
      <c r="B2590" s="58" t="s">
        <v>1913</v>
      </c>
      <c r="C2590" s="58" t="s">
        <v>1914</v>
      </c>
      <c r="D2590" s="58" t="s">
        <v>2366</v>
      </c>
      <c r="E2590" s="64">
        <v>41640</v>
      </c>
      <c r="F2590" s="64">
        <v>42004</v>
      </c>
      <c r="G2590" s="58" t="s">
        <v>1898</v>
      </c>
      <c r="H2590" s="58">
        <v>23.89</v>
      </c>
      <c r="I2590" s="58"/>
      <c r="J2590" s="58"/>
      <c r="K2590" s="58"/>
      <c r="L2590" s="58"/>
      <c r="M2590" s="58"/>
      <c r="N2590" s="58"/>
      <c r="O2590" s="58"/>
      <c r="P2590" s="58"/>
      <c r="Q2590" s="58"/>
      <c r="R2590" s="58"/>
      <c r="S2590" s="58"/>
      <c r="T2590" s="58"/>
      <c r="U2590" s="58"/>
      <c r="V2590" s="58"/>
      <c r="W2590" s="58"/>
      <c r="X2590" s="58"/>
      <c r="Y2590" s="58"/>
      <c r="Z2590" s="58"/>
      <c r="AA2590" s="58"/>
      <c r="AB2590" s="58"/>
      <c r="AC2590" s="58"/>
      <c r="AD2590" s="58"/>
      <c r="AE2590" s="58"/>
      <c r="AF2590" s="58" t="s">
        <v>3304</v>
      </c>
    </row>
    <row r="2591" spans="1:32">
      <c r="A2591" s="58" t="s">
        <v>3086</v>
      </c>
      <c r="B2591" s="58" t="s">
        <v>1913</v>
      </c>
      <c r="C2591" s="58" t="s">
        <v>1914</v>
      </c>
      <c r="D2591" s="58" t="s">
        <v>1904</v>
      </c>
      <c r="E2591" s="64">
        <v>41640</v>
      </c>
      <c r="F2591" s="64">
        <v>42004</v>
      </c>
      <c r="G2591" s="58" t="s">
        <v>1898</v>
      </c>
      <c r="H2591" s="58">
        <v>29.44</v>
      </c>
      <c r="I2591" s="58"/>
      <c r="J2591" s="58"/>
      <c r="K2591" s="58"/>
      <c r="L2591" s="58"/>
      <c r="M2591" s="58"/>
      <c r="N2591" s="58"/>
      <c r="O2591" s="58"/>
      <c r="P2591" s="58"/>
      <c r="Q2591" s="58"/>
      <c r="R2591" s="58"/>
      <c r="S2591" s="58"/>
      <c r="T2591" s="58"/>
      <c r="U2591" s="58"/>
      <c r="V2591" s="58"/>
      <c r="W2591" s="58"/>
      <c r="X2591" s="58"/>
      <c r="Y2591" s="58"/>
      <c r="Z2591" s="58"/>
      <c r="AA2591" s="58"/>
      <c r="AB2591" s="58"/>
      <c r="AC2591" s="58"/>
      <c r="AD2591" s="58"/>
      <c r="AE2591" s="58"/>
      <c r="AF2591" s="58" t="s">
        <v>3304</v>
      </c>
    </row>
    <row r="2592" spans="1:32">
      <c r="A2592" s="58" t="s">
        <v>3086</v>
      </c>
      <c r="B2592" s="58" t="s">
        <v>1913</v>
      </c>
      <c r="C2592" s="58" t="s">
        <v>1914</v>
      </c>
      <c r="D2592" s="58" t="s">
        <v>1905</v>
      </c>
      <c r="E2592" s="64">
        <v>41640</v>
      </c>
      <c r="F2592" s="64">
        <v>42004</v>
      </c>
      <c r="G2592" s="58" t="s">
        <v>1903</v>
      </c>
      <c r="H2592" s="58">
        <v>29.44</v>
      </c>
      <c r="I2592" s="58">
        <v>29.44</v>
      </c>
      <c r="J2592" s="58">
        <v>29.44</v>
      </c>
      <c r="K2592" s="58">
        <v>29.44</v>
      </c>
      <c r="L2592" s="58">
        <v>29.44</v>
      </c>
      <c r="M2592" s="58">
        <v>29.44</v>
      </c>
      <c r="N2592" s="58">
        <v>29.44</v>
      </c>
      <c r="O2592" s="58">
        <v>29.44</v>
      </c>
      <c r="P2592" s="58">
        <v>26.67</v>
      </c>
      <c r="Q2592" s="58">
        <v>23.89</v>
      </c>
      <c r="R2592" s="58">
        <v>23.89</v>
      </c>
      <c r="S2592" s="58">
        <v>23.89</v>
      </c>
      <c r="T2592" s="58">
        <v>23.89</v>
      </c>
      <c r="U2592" s="58">
        <v>23.89</v>
      </c>
      <c r="V2592" s="58">
        <v>23.89</v>
      </c>
      <c r="W2592" s="58">
        <v>23.89</v>
      </c>
      <c r="X2592" s="58">
        <v>23.89</v>
      </c>
      <c r="Y2592" s="58">
        <v>23.89</v>
      </c>
      <c r="Z2592" s="58">
        <v>23.89</v>
      </c>
      <c r="AA2592" s="58">
        <v>23.89</v>
      </c>
      <c r="AB2592" s="58">
        <v>23.89</v>
      </c>
      <c r="AC2592" s="58">
        <v>29.44</v>
      </c>
      <c r="AD2592" s="58">
        <v>29.44</v>
      </c>
      <c r="AE2592" s="58">
        <v>29.44</v>
      </c>
      <c r="AF2592" s="58" t="s">
        <v>3304</v>
      </c>
    </row>
    <row r="2593" spans="1:32">
      <c r="A2593" s="58" t="s">
        <v>3087</v>
      </c>
      <c r="B2593" s="58" t="s">
        <v>1913</v>
      </c>
      <c r="C2593" s="58" t="s">
        <v>1914</v>
      </c>
      <c r="D2593" s="58" t="s">
        <v>1906</v>
      </c>
      <c r="E2593" s="64">
        <v>41640</v>
      </c>
      <c r="F2593" s="64">
        <v>42004</v>
      </c>
      <c r="G2593" s="58" t="s">
        <v>1903</v>
      </c>
      <c r="H2593" s="58">
        <v>29.44</v>
      </c>
      <c r="I2593" s="58">
        <v>29.44</v>
      </c>
      <c r="J2593" s="58">
        <v>29.44</v>
      </c>
      <c r="K2593" s="58">
        <v>29.44</v>
      </c>
      <c r="L2593" s="58">
        <v>29.44</v>
      </c>
      <c r="M2593" s="58">
        <v>29.44</v>
      </c>
      <c r="N2593" s="58">
        <v>29.44</v>
      </c>
      <c r="O2593" s="58">
        <v>29.44</v>
      </c>
      <c r="P2593" s="58">
        <v>29.44</v>
      </c>
      <c r="Q2593" s="58">
        <v>26.67</v>
      </c>
      <c r="R2593" s="58">
        <v>23.89</v>
      </c>
      <c r="S2593" s="58">
        <v>23.89</v>
      </c>
      <c r="T2593" s="58">
        <v>23.89</v>
      </c>
      <c r="U2593" s="58">
        <v>23.89</v>
      </c>
      <c r="V2593" s="58">
        <v>23.89</v>
      </c>
      <c r="W2593" s="58">
        <v>23.89</v>
      </c>
      <c r="X2593" s="58">
        <v>23.89</v>
      </c>
      <c r="Y2593" s="58">
        <v>29.44</v>
      </c>
      <c r="Z2593" s="58">
        <v>29.44</v>
      </c>
      <c r="AA2593" s="58">
        <v>29.44</v>
      </c>
      <c r="AB2593" s="58">
        <v>29.44</v>
      </c>
      <c r="AC2593" s="58">
        <v>29.44</v>
      </c>
      <c r="AD2593" s="58">
        <v>29.44</v>
      </c>
      <c r="AE2593" s="58">
        <v>29.44</v>
      </c>
      <c r="AF2593" s="58" t="s">
        <v>3304</v>
      </c>
    </row>
    <row r="2594" spans="1:32">
      <c r="A2594" s="58" t="s">
        <v>3087</v>
      </c>
      <c r="B2594" s="58" t="s">
        <v>1913</v>
      </c>
      <c r="C2594" s="58" t="s">
        <v>1914</v>
      </c>
      <c r="D2594" s="58" t="s">
        <v>1904</v>
      </c>
      <c r="E2594" s="64">
        <v>41640</v>
      </c>
      <c r="F2594" s="64">
        <v>42004</v>
      </c>
      <c r="G2594" s="58" t="s">
        <v>1898</v>
      </c>
      <c r="H2594" s="58">
        <v>29.44</v>
      </c>
      <c r="I2594" s="58"/>
      <c r="J2594" s="58"/>
      <c r="K2594" s="58"/>
      <c r="L2594" s="58"/>
      <c r="M2594" s="58"/>
      <c r="N2594" s="58"/>
      <c r="O2594" s="58"/>
      <c r="P2594" s="58"/>
      <c r="Q2594" s="58"/>
      <c r="R2594" s="58"/>
      <c r="S2594" s="58"/>
      <c r="T2594" s="58"/>
      <c r="U2594" s="58"/>
      <c r="V2594" s="58"/>
      <c r="W2594" s="58"/>
      <c r="X2594" s="58"/>
      <c r="Y2594" s="58"/>
      <c r="Z2594" s="58"/>
      <c r="AA2594" s="58"/>
      <c r="AB2594" s="58"/>
      <c r="AC2594" s="58"/>
      <c r="AD2594" s="58"/>
      <c r="AE2594" s="58"/>
      <c r="AF2594" s="58" t="s">
        <v>3304</v>
      </c>
    </row>
    <row r="2595" spans="1:32">
      <c r="A2595" s="58" t="s">
        <v>3087</v>
      </c>
      <c r="B2595" s="58" t="s">
        <v>1913</v>
      </c>
      <c r="C2595" s="58" t="s">
        <v>1914</v>
      </c>
      <c r="D2595" s="58" t="s">
        <v>2120</v>
      </c>
      <c r="E2595" s="64">
        <v>41640</v>
      </c>
      <c r="F2595" s="64">
        <v>42004</v>
      </c>
      <c r="G2595" s="58" t="s">
        <v>1903</v>
      </c>
      <c r="H2595" s="58">
        <v>29.44</v>
      </c>
      <c r="I2595" s="58">
        <v>29.44</v>
      </c>
      <c r="J2595" s="58">
        <v>29.44</v>
      </c>
      <c r="K2595" s="58">
        <v>29.44</v>
      </c>
      <c r="L2595" s="58">
        <v>29.44</v>
      </c>
      <c r="M2595" s="58">
        <v>29.44</v>
      </c>
      <c r="N2595" s="58">
        <v>29.44</v>
      </c>
      <c r="O2595" s="58">
        <v>29.44</v>
      </c>
      <c r="P2595" s="58">
        <v>26.67</v>
      </c>
      <c r="Q2595" s="58">
        <v>23.89</v>
      </c>
      <c r="R2595" s="58">
        <v>23.89</v>
      </c>
      <c r="S2595" s="58">
        <v>23.89</v>
      </c>
      <c r="T2595" s="58">
        <v>23.89</v>
      </c>
      <c r="U2595" s="58">
        <v>23.89</v>
      </c>
      <c r="V2595" s="58">
        <v>23.89</v>
      </c>
      <c r="W2595" s="58">
        <v>23.89</v>
      </c>
      <c r="X2595" s="58">
        <v>23.89</v>
      </c>
      <c r="Y2595" s="58">
        <v>23.89</v>
      </c>
      <c r="Z2595" s="58">
        <v>23.89</v>
      </c>
      <c r="AA2595" s="58">
        <v>23.89</v>
      </c>
      <c r="AB2595" s="58">
        <v>23.89</v>
      </c>
      <c r="AC2595" s="58">
        <v>29.44</v>
      </c>
      <c r="AD2595" s="58">
        <v>29.44</v>
      </c>
      <c r="AE2595" s="58">
        <v>29.44</v>
      </c>
      <c r="AF2595" s="58" t="s">
        <v>3304</v>
      </c>
    </row>
    <row r="2596" spans="1:32">
      <c r="A2596" s="58" t="s">
        <v>3087</v>
      </c>
      <c r="B2596" s="58" t="s">
        <v>1913</v>
      </c>
      <c r="C2596" s="58" t="s">
        <v>1914</v>
      </c>
      <c r="D2596" s="58" t="s">
        <v>1908</v>
      </c>
      <c r="E2596" s="64">
        <v>41640</v>
      </c>
      <c r="F2596" s="64">
        <v>42004</v>
      </c>
      <c r="G2596" s="58" t="s">
        <v>1903</v>
      </c>
      <c r="H2596" s="58">
        <v>29.44</v>
      </c>
      <c r="I2596" s="58">
        <v>29.44</v>
      </c>
      <c r="J2596" s="58">
        <v>29.44</v>
      </c>
      <c r="K2596" s="58">
        <v>29.44</v>
      </c>
      <c r="L2596" s="58">
        <v>29.44</v>
      </c>
      <c r="M2596" s="58">
        <v>29.44</v>
      </c>
      <c r="N2596" s="58">
        <v>29.44</v>
      </c>
      <c r="O2596" s="58">
        <v>29.44</v>
      </c>
      <c r="P2596" s="58">
        <v>26.67</v>
      </c>
      <c r="Q2596" s="58">
        <v>23.89</v>
      </c>
      <c r="R2596" s="58">
        <v>23.89</v>
      </c>
      <c r="S2596" s="58">
        <v>23.89</v>
      </c>
      <c r="T2596" s="58">
        <v>23.89</v>
      </c>
      <c r="U2596" s="58">
        <v>23.89</v>
      </c>
      <c r="V2596" s="58">
        <v>23.89</v>
      </c>
      <c r="W2596" s="58">
        <v>23.89</v>
      </c>
      <c r="X2596" s="58">
        <v>23.89</v>
      </c>
      <c r="Y2596" s="58">
        <v>23.89</v>
      </c>
      <c r="Z2596" s="58">
        <v>29.44</v>
      </c>
      <c r="AA2596" s="58">
        <v>29.44</v>
      </c>
      <c r="AB2596" s="58">
        <v>29.44</v>
      </c>
      <c r="AC2596" s="58">
        <v>29.44</v>
      </c>
      <c r="AD2596" s="58">
        <v>29.44</v>
      </c>
      <c r="AE2596" s="58">
        <v>29.44</v>
      </c>
      <c r="AF2596" s="58" t="s">
        <v>3304</v>
      </c>
    </row>
    <row r="2597" spans="1:32">
      <c r="A2597" s="58" t="s">
        <v>3088</v>
      </c>
      <c r="B2597" s="58" t="s">
        <v>1901</v>
      </c>
      <c r="D2597" s="58" t="s">
        <v>1906</v>
      </c>
      <c r="E2597" s="64">
        <v>41640</v>
      </c>
      <c r="F2597" s="64">
        <v>42004</v>
      </c>
      <c r="G2597" s="58" t="s">
        <v>1903</v>
      </c>
      <c r="H2597" s="58">
        <v>0.05</v>
      </c>
      <c r="I2597" s="58">
        <v>0.05</v>
      </c>
      <c r="J2597" s="58">
        <v>0.05</v>
      </c>
      <c r="K2597" s="58">
        <v>0.05</v>
      </c>
      <c r="L2597" s="58">
        <v>0.05</v>
      </c>
      <c r="M2597" s="58">
        <v>0.05</v>
      </c>
      <c r="N2597" s="58">
        <v>0.05</v>
      </c>
      <c r="O2597" s="58">
        <v>0.05</v>
      </c>
      <c r="P2597" s="58">
        <v>0.05</v>
      </c>
      <c r="Q2597" s="58">
        <v>0.05</v>
      </c>
      <c r="R2597" s="58">
        <v>0.5</v>
      </c>
      <c r="S2597" s="58">
        <v>0.9</v>
      </c>
      <c r="T2597" s="58">
        <v>0.9</v>
      </c>
      <c r="U2597" s="58">
        <v>0.9</v>
      </c>
      <c r="V2597" s="58">
        <v>0.9</v>
      </c>
      <c r="W2597" s="58">
        <v>0.9</v>
      </c>
      <c r="X2597" s="58">
        <v>0.9</v>
      </c>
      <c r="Y2597" s="58">
        <v>0.5</v>
      </c>
      <c r="Z2597" s="58">
        <v>0.05</v>
      </c>
      <c r="AA2597" s="58">
        <v>0.05</v>
      </c>
      <c r="AB2597" s="58">
        <v>0.05</v>
      </c>
      <c r="AC2597" s="58">
        <v>0.05</v>
      </c>
      <c r="AD2597" s="58">
        <v>0.05</v>
      </c>
      <c r="AE2597" s="58">
        <v>0.05</v>
      </c>
      <c r="AF2597" s="58" t="s">
        <v>3304</v>
      </c>
    </row>
    <row r="2598" spans="1:32">
      <c r="A2598" s="58" t="s">
        <v>3088</v>
      </c>
      <c r="B2598" s="58" t="s">
        <v>1901</v>
      </c>
      <c r="D2598" s="58" t="s">
        <v>1904</v>
      </c>
      <c r="E2598" s="64">
        <v>41640</v>
      </c>
      <c r="F2598" s="64">
        <v>42004</v>
      </c>
      <c r="G2598" s="58" t="s">
        <v>1898</v>
      </c>
      <c r="H2598" s="58">
        <v>0</v>
      </c>
      <c r="I2598" s="58"/>
      <c r="J2598" s="58"/>
      <c r="K2598" s="58"/>
      <c r="L2598" s="58"/>
      <c r="M2598" s="58"/>
      <c r="N2598" s="58"/>
      <c r="O2598" s="58"/>
      <c r="P2598" s="58"/>
      <c r="Q2598" s="58"/>
      <c r="R2598" s="58"/>
      <c r="S2598" s="58"/>
      <c r="T2598" s="58"/>
      <c r="U2598" s="58"/>
      <c r="V2598" s="58"/>
      <c r="W2598" s="58"/>
      <c r="X2598" s="58"/>
      <c r="Y2598" s="58"/>
      <c r="Z2598" s="58"/>
      <c r="AA2598" s="58"/>
      <c r="AB2598" s="58"/>
      <c r="AC2598" s="58"/>
      <c r="AD2598" s="58"/>
      <c r="AE2598" s="58"/>
      <c r="AF2598" s="58" t="s">
        <v>3304</v>
      </c>
    </row>
    <row r="2599" spans="1:32">
      <c r="A2599" s="58" t="s">
        <v>3088</v>
      </c>
      <c r="B2599" s="58" t="s">
        <v>1901</v>
      </c>
      <c r="D2599" s="58" t="s">
        <v>1905</v>
      </c>
      <c r="E2599" s="64">
        <v>41640</v>
      </c>
      <c r="F2599" s="64">
        <v>42004</v>
      </c>
      <c r="G2599" s="58" t="s">
        <v>1898</v>
      </c>
      <c r="H2599" s="58">
        <v>1</v>
      </c>
      <c r="I2599" s="58"/>
      <c r="J2599" s="58"/>
      <c r="K2599" s="58"/>
      <c r="L2599" s="58"/>
      <c r="M2599" s="58"/>
      <c r="N2599" s="58"/>
      <c r="O2599" s="58"/>
      <c r="P2599" s="58"/>
      <c r="Q2599" s="58"/>
      <c r="R2599" s="58"/>
      <c r="S2599" s="58"/>
      <c r="T2599" s="58"/>
      <c r="U2599" s="58"/>
      <c r="V2599" s="58"/>
      <c r="W2599" s="58"/>
      <c r="X2599" s="58"/>
      <c r="Y2599" s="58"/>
      <c r="Z2599" s="58"/>
      <c r="AA2599" s="58"/>
      <c r="AB2599" s="58"/>
      <c r="AC2599" s="58"/>
      <c r="AD2599" s="58"/>
      <c r="AE2599" s="58"/>
      <c r="AF2599" s="58" t="s">
        <v>3304</v>
      </c>
    </row>
    <row r="2600" spans="1:32">
      <c r="A2600" s="58" t="s">
        <v>3088</v>
      </c>
      <c r="B2600" s="58" t="s">
        <v>1901</v>
      </c>
      <c r="D2600" s="58" t="s">
        <v>1908</v>
      </c>
      <c r="E2600" s="64">
        <v>41640</v>
      </c>
      <c r="F2600" s="64">
        <v>42004</v>
      </c>
      <c r="G2600" s="58" t="s">
        <v>1903</v>
      </c>
      <c r="H2600" s="58">
        <v>0.05</v>
      </c>
      <c r="I2600" s="58">
        <v>0.05</v>
      </c>
      <c r="J2600" s="58">
        <v>0.05</v>
      </c>
      <c r="K2600" s="58">
        <v>0.05</v>
      </c>
      <c r="L2600" s="58">
        <v>0.05</v>
      </c>
      <c r="M2600" s="58">
        <v>0.05</v>
      </c>
      <c r="N2600" s="58">
        <v>0.05</v>
      </c>
      <c r="O2600" s="58">
        <v>0.05</v>
      </c>
      <c r="P2600" s="58">
        <v>0.05</v>
      </c>
      <c r="Q2600" s="58">
        <v>0.5</v>
      </c>
      <c r="R2600" s="58">
        <v>0.9</v>
      </c>
      <c r="S2600" s="58">
        <v>0.9</v>
      </c>
      <c r="T2600" s="58">
        <v>0.9</v>
      </c>
      <c r="U2600" s="58">
        <v>0.9</v>
      </c>
      <c r="V2600" s="58">
        <v>0.9</v>
      </c>
      <c r="W2600" s="58">
        <v>0.9</v>
      </c>
      <c r="X2600" s="58">
        <v>0.9</v>
      </c>
      <c r="Y2600" s="58">
        <v>0.9</v>
      </c>
      <c r="Z2600" s="58">
        <v>0.5</v>
      </c>
      <c r="AA2600" s="58">
        <v>0.05</v>
      </c>
      <c r="AB2600" s="58">
        <v>0.05</v>
      </c>
      <c r="AC2600" s="58">
        <v>0.05</v>
      </c>
      <c r="AD2600" s="58">
        <v>0.05</v>
      </c>
      <c r="AE2600" s="58">
        <v>0.05</v>
      </c>
      <c r="AF2600" s="58" t="s">
        <v>3304</v>
      </c>
    </row>
    <row r="2601" spans="1:32">
      <c r="A2601" s="58" t="s">
        <v>3088</v>
      </c>
      <c r="B2601" s="58" t="s">
        <v>1901</v>
      </c>
      <c r="D2601" s="58" t="s">
        <v>1966</v>
      </c>
      <c r="E2601" s="64">
        <v>41640</v>
      </c>
      <c r="F2601" s="64">
        <v>42004</v>
      </c>
      <c r="G2601" s="58" t="s">
        <v>1903</v>
      </c>
      <c r="H2601" s="58">
        <v>0.05</v>
      </c>
      <c r="I2601" s="58">
        <v>0.05</v>
      </c>
      <c r="J2601" s="58">
        <v>0.05</v>
      </c>
      <c r="K2601" s="58">
        <v>0.05</v>
      </c>
      <c r="L2601" s="58">
        <v>0.05</v>
      </c>
      <c r="M2601" s="58">
        <v>0.05</v>
      </c>
      <c r="N2601" s="58">
        <v>0.05</v>
      </c>
      <c r="O2601" s="58">
        <v>0.05</v>
      </c>
      <c r="P2601" s="58">
        <v>0.05</v>
      </c>
      <c r="Q2601" s="58">
        <v>0.5</v>
      </c>
      <c r="R2601" s="58">
        <v>0.9</v>
      </c>
      <c r="S2601" s="58">
        <v>0.9</v>
      </c>
      <c r="T2601" s="58">
        <v>0.9</v>
      </c>
      <c r="U2601" s="58">
        <v>0.9</v>
      </c>
      <c r="V2601" s="58">
        <v>0.9</v>
      </c>
      <c r="W2601" s="58">
        <v>0.9</v>
      </c>
      <c r="X2601" s="58">
        <v>0.9</v>
      </c>
      <c r="Y2601" s="58">
        <v>0.9</v>
      </c>
      <c r="Z2601" s="58">
        <v>0.9</v>
      </c>
      <c r="AA2601" s="58">
        <v>0.9</v>
      </c>
      <c r="AB2601" s="58">
        <v>0.5</v>
      </c>
      <c r="AC2601" s="58">
        <v>0.05</v>
      </c>
      <c r="AD2601" s="58">
        <v>0.05</v>
      </c>
      <c r="AE2601" s="58">
        <v>0.05</v>
      </c>
      <c r="AF2601" s="58" t="s">
        <v>3304</v>
      </c>
    </row>
    <row r="2602" spans="1:32">
      <c r="A2602" s="58" t="s">
        <v>3089</v>
      </c>
      <c r="B2602" s="58" t="s">
        <v>1896</v>
      </c>
      <c r="D2602" s="58" t="s">
        <v>1906</v>
      </c>
      <c r="E2602" s="64">
        <v>41640</v>
      </c>
      <c r="F2602" s="64">
        <v>42004</v>
      </c>
      <c r="G2602" s="58" t="s">
        <v>1903</v>
      </c>
      <c r="H2602" s="58">
        <v>0</v>
      </c>
      <c r="I2602" s="58">
        <v>0</v>
      </c>
      <c r="J2602" s="58">
        <v>0</v>
      </c>
      <c r="K2602" s="58">
        <v>0</v>
      </c>
      <c r="L2602" s="58">
        <v>0</v>
      </c>
      <c r="M2602" s="58">
        <v>0</v>
      </c>
      <c r="N2602" s="58">
        <v>0</v>
      </c>
      <c r="O2602" s="58">
        <v>0</v>
      </c>
      <c r="P2602" s="58">
        <v>0</v>
      </c>
      <c r="Q2602" s="58">
        <v>1</v>
      </c>
      <c r="R2602" s="58">
        <v>1</v>
      </c>
      <c r="S2602" s="58">
        <v>1</v>
      </c>
      <c r="T2602" s="58">
        <v>1</v>
      </c>
      <c r="U2602" s="58">
        <v>1</v>
      </c>
      <c r="V2602" s="58">
        <v>1</v>
      </c>
      <c r="W2602" s="58">
        <v>1</v>
      </c>
      <c r="X2602" s="58">
        <v>1</v>
      </c>
      <c r="Y2602" s="58">
        <v>1</v>
      </c>
      <c r="Z2602" s="58">
        <v>0</v>
      </c>
      <c r="AA2602" s="58">
        <v>0</v>
      </c>
      <c r="AB2602" s="58">
        <v>0</v>
      </c>
      <c r="AC2602" s="58">
        <v>0</v>
      </c>
      <c r="AD2602" s="58">
        <v>0</v>
      </c>
      <c r="AE2602" s="58">
        <v>0</v>
      </c>
      <c r="AF2602" s="58" t="s">
        <v>3304</v>
      </c>
    </row>
    <row r="2603" spans="1:32">
      <c r="A2603" s="58" t="s">
        <v>3089</v>
      </c>
      <c r="B2603" s="58" t="s">
        <v>1896</v>
      </c>
      <c r="D2603" s="58" t="s">
        <v>1912</v>
      </c>
      <c r="E2603" s="64">
        <v>41640</v>
      </c>
      <c r="F2603" s="64">
        <v>42004</v>
      </c>
      <c r="G2603" s="58" t="s">
        <v>1903</v>
      </c>
      <c r="H2603" s="58">
        <v>0</v>
      </c>
      <c r="I2603" s="58">
        <v>0</v>
      </c>
      <c r="J2603" s="58">
        <v>0</v>
      </c>
      <c r="K2603" s="58">
        <v>0</v>
      </c>
      <c r="L2603" s="58">
        <v>0</v>
      </c>
      <c r="M2603" s="58">
        <v>0</v>
      </c>
      <c r="N2603" s="58">
        <v>0</v>
      </c>
      <c r="O2603" s="58">
        <v>0</v>
      </c>
      <c r="P2603" s="58">
        <v>1</v>
      </c>
      <c r="Q2603" s="58">
        <v>1</v>
      </c>
      <c r="R2603" s="58">
        <v>1</v>
      </c>
      <c r="S2603" s="58">
        <v>1</v>
      </c>
      <c r="T2603" s="58">
        <v>1</v>
      </c>
      <c r="U2603" s="58">
        <v>1</v>
      </c>
      <c r="V2603" s="58">
        <v>1</v>
      </c>
      <c r="W2603" s="58">
        <v>1</v>
      </c>
      <c r="X2603" s="58">
        <v>1</v>
      </c>
      <c r="Y2603" s="58">
        <v>1</v>
      </c>
      <c r="Z2603" s="58">
        <v>1</v>
      </c>
      <c r="AA2603" s="58">
        <v>0</v>
      </c>
      <c r="AB2603" s="58">
        <v>0</v>
      </c>
      <c r="AC2603" s="58">
        <v>0</v>
      </c>
      <c r="AD2603" s="58">
        <v>0</v>
      </c>
      <c r="AE2603" s="58">
        <v>0</v>
      </c>
      <c r="AF2603" s="58" t="s">
        <v>3304</v>
      </c>
    </row>
    <row r="2604" spans="1:32">
      <c r="A2604" s="58" t="s">
        <v>3089</v>
      </c>
      <c r="B2604" s="58" t="s">
        <v>1896</v>
      </c>
      <c r="D2604" s="58" t="s">
        <v>2120</v>
      </c>
      <c r="E2604" s="64">
        <v>41640</v>
      </c>
      <c r="F2604" s="64">
        <v>42004</v>
      </c>
      <c r="G2604" s="58" t="s">
        <v>1903</v>
      </c>
      <c r="H2604" s="58">
        <v>0</v>
      </c>
      <c r="I2604" s="58">
        <v>0</v>
      </c>
      <c r="J2604" s="58">
        <v>0</v>
      </c>
      <c r="K2604" s="58">
        <v>0</v>
      </c>
      <c r="L2604" s="58">
        <v>0</v>
      </c>
      <c r="M2604" s="58">
        <v>0</v>
      </c>
      <c r="N2604" s="58">
        <v>0</v>
      </c>
      <c r="O2604" s="58">
        <v>0</v>
      </c>
      <c r="P2604" s="58">
        <v>1</v>
      </c>
      <c r="Q2604" s="58">
        <v>1</v>
      </c>
      <c r="R2604" s="58">
        <v>1</v>
      </c>
      <c r="S2604" s="58">
        <v>1</v>
      </c>
      <c r="T2604" s="58">
        <v>1</v>
      </c>
      <c r="U2604" s="58">
        <v>1</v>
      </c>
      <c r="V2604" s="58">
        <v>1</v>
      </c>
      <c r="W2604" s="58">
        <v>1</v>
      </c>
      <c r="X2604" s="58">
        <v>1</v>
      </c>
      <c r="Y2604" s="58">
        <v>1</v>
      </c>
      <c r="Z2604" s="58">
        <v>1</v>
      </c>
      <c r="AA2604" s="58">
        <v>1</v>
      </c>
      <c r="AB2604" s="58">
        <v>1</v>
      </c>
      <c r="AC2604" s="58">
        <v>0</v>
      </c>
      <c r="AD2604" s="58">
        <v>0</v>
      </c>
      <c r="AE2604" s="58">
        <v>0</v>
      </c>
      <c r="AF2604" s="58" t="s">
        <v>3304</v>
      </c>
    </row>
    <row r="2605" spans="1:32">
      <c r="A2605" s="58" t="s">
        <v>3090</v>
      </c>
      <c r="B2605" s="58" t="s">
        <v>1913</v>
      </c>
      <c r="C2605" s="58" t="s">
        <v>1914</v>
      </c>
      <c r="D2605" s="58" t="s">
        <v>1906</v>
      </c>
      <c r="E2605" s="64">
        <v>41640</v>
      </c>
      <c r="F2605" s="64">
        <v>42004</v>
      </c>
      <c r="G2605" s="58" t="s">
        <v>1903</v>
      </c>
      <c r="H2605" s="58">
        <v>15.56</v>
      </c>
      <c r="I2605" s="58">
        <v>15.56</v>
      </c>
      <c r="J2605" s="58">
        <v>15.56</v>
      </c>
      <c r="K2605" s="58">
        <v>15.56</v>
      </c>
      <c r="L2605" s="58">
        <v>15.56</v>
      </c>
      <c r="M2605" s="58">
        <v>15.56</v>
      </c>
      <c r="N2605" s="58">
        <v>15.56</v>
      </c>
      <c r="O2605" s="58">
        <v>15.56</v>
      </c>
      <c r="P2605" s="58">
        <v>15.56</v>
      </c>
      <c r="Q2605" s="58">
        <v>21.11</v>
      </c>
      <c r="R2605" s="58">
        <v>21.11</v>
      </c>
      <c r="S2605" s="58">
        <v>21.11</v>
      </c>
      <c r="T2605" s="58">
        <v>21.11</v>
      </c>
      <c r="U2605" s="58">
        <v>21.11</v>
      </c>
      <c r="V2605" s="58">
        <v>21.11</v>
      </c>
      <c r="W2605" s="58">
        <v>21.11</v>
      </c>
      <c r="X2605" s="58">
        <v>21.11</v>
      </c>
      <c r="Y2605" s="58">
        <v>21.11</v>
      </c>
      <c r="Z2605" s="58">
        <v>15.56</v>
      </c>
      <c r="AA2605" s="58">
        <v>15.56</v>
      </c>
      <c r="AB2605" s="58">
        <v>15.56</v>
      </c>
      <c r="AC2605" s="58">
        <v>15.56</v>
      </c>
      <c r="AD2605" s="58">
        <v>15.56</v>
      </c>
      <c r="AE2605" s="58">
        <v>15.56</v>
      </c>
      <c r="AF2605" s="58" t="s">
        <v>3304</v>
      </c>
    </row>
    <row r="2606" spans="1:32">
      <c r="A2606" s="58" t="s">
        <v>3090</v>
      </c>
      <c r="B2606" s="58" t="s">
        <v>1913</v>
      </c>
      <c r="C2606" s="58" t="s">
        <v>1914</v>
      </c>
      <c r="D2606" s="58" t="s">
        <v>1904</v>
      </c>
      <c r="E2606" s="64">
        <v>41640</v>
      </c>
      <c r="F2606" s="64">
        <v>42004</v>
      </c>
      <c r="G2606" s="58" t="s">
        <v>1903</v>
      </c>
      <c r="H2606" s="58">
        <v>15.56</v>
      </c>
      <c r="I2606" s="58">
        <v>15.56</v>
      </c>
      <c r="J2606" s="58">
        <v>15.56</v>
      </c>
      <c r="K2606" s="58">
        <v>15.56</v>
      </c>
      <c r="L2606" s="58">
        <v>15.56</v>
      </c>
      <c r="M2606" s="58">
        <v>15.56</v>
      </c>
      <c r="N2606" s="58">
        <v>15.56</v>
      </c>
      <c r="O2606" s="58">
        <v>15.56</v>
      </c>
      <c r="P2606" s="58">
        <v>18.329999999999998</v>
      </c>
      <c r="Q2606" s="58">
        <v>21.11</v>
      </c>
      <c r="R2606" s="58">
        <v>21.11</v>
      </c>
      <c r="S2606" s="58">
        <v>21.11</v>
      </c>
      <c r="T2606" s="58">
        <v>21.11</v>
      </c>
      <c r="U2606" s="58">
        <v>21.11</v>
      </c>
      <c r="V2606" s="58">
        <v>21.11</v>
      </c>
      <c r="W2606" s="58">
        <v>21.11</v>
      </c>
      <c r="X2606" s="58">
        <v>21.11</v>
      </c>
      <c r="Y2606" s="58">
        <v>21.11</v>
      </c>
      <c r="Z2606" s="58">
        <v>21.11</v>
      </c>
      <c r="AA2606" s="58">
        <v>21.11</v>
      </c>
      <c r="AB2606" s="58">
        <v>21.11</v>
      </c>
      <c r="AC2606" s="58">
        <v>15.56</v>
      </c>
      <c r="AD2606" s="58">
        <v>15.56</v>
      </c>
      <c r="AE2606" s="58">
        <v>15.56</v>
      </c>
      <c r="AF2606" s="58" t="s">
        <v>3304</v>
      </c>
    </row>
    <row r="2607" spans="1:32">
      <c r="A2607" s="58" t="s">
        <v>3090</v>
      </c>
      <c r="B2607" s="58" t="s">
        <v>1913</v>
      </c>
      <c r="C2607" s="58" t="s">
        <v>1914</v>
      </c>
      <c r="D2607" s="58" t="s">
        <v>1905</v>
      </c>
      <c r="E2607" s="64">
        <v>41640</v>
      </c>
      <c r="F2607" s="64">
        <v>42004</v>
      </c>
      <c r="G2607" s="58" t="s">
        <v>1898</v>
      </c>
      <c r="H2607" s="58">
        <v>15.56</v>
      </c>
      <c r="I2607" s="58"/>
      <c r="J2607" s="58"/>
      <c r="K2607" s="58"/>
      <c r="L2607" s="58"/>
      <c r="M2607" s="58"/>
      <c r="N2607" s="58"/>
      <c r="O2607" s="58"/>
      <c r="P2607" s="58"/>
      <c r="Q2607" s="58"/>
      <c r="R2607" s="58"/>
      <c r="S2607" s="58"/>
      <c r="T2607" s="58"/>
      <c r="U2607" s="58"/>
      <c r="V2607" s="58"/>
      <c r="W2607" s="58"/>
      <c r="X2607" s="58"/>
      <c r="Y2607" s="58"/>
      <c r="Z2607" s="58"/>
      <c r="AA2607" s="58"/>
      <c r="AB2607" s="58"/>
      <c r="AC2607" s="58"/>
      <c r="AD2607" s="58"/>
      <c r="AE2607" s="58"/>
      <c r="AF2607" s="58" t="s">
        <v>3304</v>
      </c>
    </row>
    <row r="2608" spans="1:32">
      <c r="A2608" s="58" t="s">
        <v>3090</v>
      </c>
      <c r="B2608" s="58" t="s">
        <v>1913</v>
      </c>
      <c r="C2608" s="58" t="s">
        <v>1914</v>
      </c>
      <c r="D2608" s="58" t="s">
        <v>1908</v>
      </c>
      <c r="E2608" s="64">
        <v>41640</v>
      </c>
      <c r="F2608" s="64">
        <v>42004</v>
      </c>
      <c r="G2608" s="58" t="s">
        <v>1903</v>
      </c>
      <c r="H2608" s="58">
        <v>15.56</v>
      </c>
      <c r="I2608" s="58">
        <v>15.56</v>
      </c>
      <c r="J2608" s="58">
        <v>15.56</v>
      </c>
      <c r="K2608" s="58">
        <v>15.56</v>
      </c>
      <c r="L2608" s="58">
        <v>15.56</v>
      </c>
      <c r="M2608" s="58">
        <v>15.56</v>
      </c>
      <c r="N2608" s="58">
        <v>15.56</v>
      </c>
      <c r="O2608" s="58">
        <v>15.56</v>
      </c>
      <c r="P2608" s="58">
        <v>21.11</v>
      </c>
      <c r="Q2608" s="58">
        <v>21.11</v>
      </c>
      <c r="R2608" s="58">
        <v>21.11</v>
      </c>
      <c r="S2608" s="58">
        <v>21.11</v>
      </c>
      <c r="T2608" s="58">
        <v>21.11</v>
      </c>
      <c r="U2608" s="58">
        <v>21.11</v>
      </c>
      <c r="V2608" s="58">
        <v>21.11</v>
      </c>
      <c r="W2608" s="58">
        <v>21.11</v>
      </c>
      <c r="X2608" s="58">
        <v>21.11</v>
      </c>
      <c r="Y2608" s="58">
        <v>21.11</v>
      </c>
      <c r="Z2608" s="58">
        <v>21.11</v>
      </c>
      <c r="AA2608" s="58">
        <v>15.56</v>
      </c>
      <c r="AB2608" s="58">
        <v>15.56</v>
      </c>
      <c r="AC2608" s="58">
        <v>15.56</v>
      </c>
      <c r="AD2608" s="58">
        <v>15.56</v>
      </c>
      <c r="AE2608" s="58">
        <v>15.56</v>
      </c>
      <c r="AF2608" s="58" t="s">
        <v>3304</v>
      </c>
    </row>
    <row r="2609" spans="1:32">
      <c r="A2609" s="58" t="s">
        <v>3090</v>
      </c>
      <c r="B2609" s="58" t="s">
        <v>1913</v>
      </c>
      <c r="C2609" s="58" t="s">
        <v>1914</v>
      </c>
      <c r="D2609" s="58" t="s">
        <v>1966</v>
      </c>
      <c r="E2609" s="64">
        <v>41640</v>
      </c>
      <c r="F2609" s="64">
        <v>42004</v>
      </c>
      <c r="G2609" s="58" t="s">
        <v>1903</v>
      </c>
      <c r="H2609" s="58">
        <v>15.56</v>
      </c>
      <c r="I2609" s="58">
        <v>15.56</v>
      </c>
      <c r="J2609" s="58">
        <v>15.56</v>
      </c>
      <c r="K2609" s="58">
        <v>15.56</v>
      </c>
      <c r="L2609" s="58">
        <v>15.56</v>
      </c>
      <c r="M2609" s="58">
        <v>15.56</v>
      </c>
      <c r="N2609" s="58">
        <v>15.56</v>
      </c>
      <c r="O2609" s="58">
        <v>15.56</v>
      </c>
      <c r="P2609" s="58">
        <v>21.11</v>
      </c>
      <c r="Q2609" s="58">
        <v>21.11</v>
      </c>
      <c r="R2609" s="58">
        <v>21.11</v>
      </c>
      <c r="S2609" s="58">
        <v>21.11</v>
      </c>
      <c r="T2609" s="58">
        <v>21.11</v>
      </c>
      <c r="U2609" s="58">
        <v>21.11</v>
      </c>
      <c r="V2609" s="58">
        <v>21.11</v>
      </c>
      <c r="W2609" s="58">
        <v>21.11</v>
      </c>
      <c r="X2609" s="58">
        <v>21.11</v>
      </c>
      <c r="Y2609" s="58">
        <v>21.11</v>
      </c>
      <c r="Z2609" s="58">
        <v>21.11</v>
      </c>
      <c r="AA2609" s="58">
        <v>21.11</v>
      </c>
      <c r="AB2609" s="58">
        <v>21.11</v>
      </c>
      <c r="AC2609" s="58">
        <v>15.56</v>
      </c>
      <c r="AD2609" s="58">
        <v>15.56</v>
      </c>
      <c r="AE2609" s="58">
        <v>15.56</v>
      </c>
      <c r="AF2609" s="58" t="s">
        <v>3304</v>
      </c>
    </row>
    <row r="2610" spans="1:32">
      <c r="A2610" s="58" t="s">
        <v>3091</v>
      </c>
      <c r="B2610" s="58" t="s">
        <v>1913</v>
      </c>
      <c r="C2610" s="58" t="s">
        <v>1914</v>
      </c>
      <c r="D2610" s="58" t="s">
        <v>1906</v>
      </c>
      <c r="E2610" s="64">
        <v>41640</v>
      </c>
      <c r="F2610" s="64">
        <v>42004</v>
      </c>
      <c r="G2610" s="58" t="s">
        <v>1903</v>
      </c>
      <c r="H2610" s="58">
        <v>15.56</v>
      </c>
      <c r="I2610" s="58">
        <v>15.56</v>
      </c>
      <c r="J2610" s="58">
        <v>15.56</v>
      </c>
      <c r="K2610" s="58">
        <v>15.56</v>
      </c>
      <c r="L2610" s="58">
        <v>15.56</v>
      </c>
      <c r="M2610" s="58">
        <v>15.56</v>
      </c>
      <c r="N2610" s="58">
        <v>15.56</v>
      </c>
      <c r="O2610" s="58">
        <v>15.56</v>
      </c>
      <c r="P2610" s="58">
        <v>15.56</v>
      </c>
      <c r="Q2610" s="58">
        <v>18.329999999999998</v>
      </c>
      <c r="R2610" s="58">
        <v>21.11</v>
      </c>
      <c r="S2610" s="58">
        <v>21.11</v>
      </c>
      <c r="T2610" s="58">
        <v>21.11</v>
      </c>
      <c r="U2610" s="58">
        <v>21.11</v>
      </c>
      <c r="V2610" s="58">
        <v>21.11</v>
      </c>
      <c r="W2610" s="58">
        <v>21.11</v>
      </c>
      <c r="X2610" s="58">
        <v>21.11</v>
      </c>
      <c r="Y2610" s="58">
        <v>21.11</v>
      </c>
      <c r="Z2610" s="58">
        <v>15.56</v>
      </c>
      <c r="AA2610" s="58">
        <v>15.56</v>
      </c>
      <c r="AB2610" s="58">
        <v>15.56</v>
      </c>
      <c r="AC2610" s="58">
        <v>15.56</v>
      </c>
      <c r="AD2610" s="58">
        <v>15.56</v>
      </c>
      <c r="AE2610" s="58">
        <v>15.56</v>
      </c>
      <c r="AF2610" s="58" t="s">
        <v>3304</v>
      </c>
    </row>
    <row r="2611" spans="1:32">
      <c r="A2611" s="58" t="s">
        <v>3091</v>
      </c>
      <c r="B2611" s="58" t="s">
        <v>1913</v>
      </c>
      <c r="C2611" s="58" t="s">
        <v>1914</v>
      </c>
      <c r="D2611" s="58" t="s">
        <v>3021</v>
      </c>
      <c r="E2611" s="64">
        <v>41640</v>
      </c>
      <c r="F2611" s="64">
        <v>42004</v>
      </c>
      <c r="G2611" s="58" t="s">
        <v>1903</v>
      </c>
      <c r="H2611" s="58">
        <v>15.56</v>
      </c>
      <c r="I2611" s="58">
        <v>15.56</v>
      </c>
      <c r="J2611" s="58">
        <v>15.56</v>
      </c>
      <c r="K2611" s="58">
        <v>15.56</v>
      </c>
      <c r="L2611" s="58">
        <v>15.56</v>
      </c>
      <c r="M2611" s="58">
        <v>15.56</v>
      </c>
      <c r="N2611" s="58">
        <v>15.56</v>
      </c>
      <c r="O2611" s="58">
        <v>15.56</v>
      </c>
      <c r="P2611" s="58">
        <v>18.329999999999998</v>
      </c>
      <c r="Q2611" s="58">
        <v>21.11</v>
      </c>
      <c r="R2611" s="58">
        <v>21.11</v>
      </c>
      <c r="S2611" s="58">
        <v>21.11</v>
      </c>
      <c r="T2611" s="58">
        <v>21.11</v>
      </c>
      <c r="U2611" s="58">
        <v>21.11</v>
      </c>
      <c r="V2611" s="58">
        <v>21.11</v>
      </c>
      <c r="W2611" s="58">
        <v>21.11</v>
      </c>
      <c r="X2611" s="58">
        <v>21.11</v>
      </c>
      <c r="Y2611" s="58">
        <v>21.11</v>
      </c>
      <c r="Z2611" s="58">
        <v>21.11</v>
      </c>
      <c r="AA2611" s="58">
        <v>21.11</v>
      </c>
      <c r="AB2611" s="58">
        <v>21.11</v>
      </c>
      <c r="AC2611" s="58">
        <v>15.56</v>
      </c>
      <c r="AD2611" s="58">
        <v>15.56</v>
      </c>
      <c r="AE2611" s="58">
        <v>15.56</v>
      </c>
      <c r="AF2611" s="58" t="s">
        <v>3304</v>
      </c>
    </row>
    <row r="2612" spans="1:32">
      <c r="A2612" s="58" t="s">
        <v>3091</v>
      </c>
      <c r="B2612" s="58" t="s">
        <v>1913</v>
      </c>
      <c r="C2612" s="58" t="s">
        <v>1914</v>
      </c>
      <c r="D2612" s="58" t="s">
        <v>1905</v>
      </c>
      <c r="E2612" s="64">
        <v>41640</v>
      </c>
      <c r="F2612" s="64">
        <v>42004</v>
      </c>
      <c r="G2612" s="58" t="s">
        <v>1898</v>
      </c>
      <c r="H2612" s="58">
        <v>15.56</v>
      </c>
      <c r="I2612" s="58"/>
      <c r="J2612" s="58"/>
      <c r="K2612" s="58"/>
      <c r="L2612" s="58"/>
      <c r="M2612" s="58"/>
      <c r="N2612" s="58"/>
      <c r="O2612" s="58"/>
      <c r="P2612" s="58"/>
      <c r="Q2612" s="58"/>
      <c r="R2612" s="58"/>
      <c r="S2612" s="58"/>
      <c r="T2612" s="58"/>
      <c r="U2612" s="58"/>
      <c r="V2612" s="58"/>
      <c r="W2612" s="58"/>
      <c r="X2612" s="58"/>
      <c r="Y2612" s="58"/>
      <c r="Z2612" s="58"/>
      <c r="AA2612" s="58"/>
      <c r="AB2612" s="58"/>
      <c r="AC2612" s="58"/>
      <c r="AD2612" s="58"/>
      <c r="AE2612" s="58"/>
      <c r="AF2612" s="58" t="s">
        <v>3304</v>
      </c>
    </row>
    <row r="2613" spans="1:32">
      <c r="A2613" s="58" t="s">
        <v>3091</v>
      </c>
      <c r="B2613" s="58" t="s">
        <v>1913</v>
      </c>
      <c r="C2613" s="58" t="s">
        <v>1914</v>
      </c>
      <c r="D2613" s="58" t="s">
        <v>1908</v>
      </c>
      <c r="E2613" s="64">
        <v>41640</v>
      </c>
      <c r="F2613" s="64">
        <v>42004</v>
      </c>
      <c r="G2613" s="58" t="s">
        <v>1903</v>
      </c>
      <c r="H2613" s="58">
        <v>15.56</v>
      </c>
      <c r="I2613" s="58">
        <v>15.56</v>
      </c>
      <c r="J2613" s="58">
        <v>15.56</v>
      </c>
      <c r="K2613" s="58">
        <v>15.56</v>
      </c>
      <c r="L2613" s="58">
        <v>15.56</v>
      </c>
      <c r="M2613" s="58">
        <v>15.56</v>
      </c>
      <c r="N2613" s="58">
        <v>15.56</v>
      </c>
      <c r="O2613" s="58">
        <v>15.56</v>
      </c>
      <c r="P2613" s="58">
        <v>18.329999999999998</v>
      </c>
      <c r="Q2613" s="58">
        <v>21.11</v>
      </c>
      <c r="R2613" s="58">
        <v>21.11</v>
      </c>
      <c r="S2613" s="58">
        <v>21.11</v>
      </c>
      <c r="T2613" s="58">
        <v>21.11</v>
      </c>
      <c r="U2613" s="58">
        <v>21.11</v>
      </c>
      <c r="V2613" s="58">
        <v>21.11</v>
      </c>
      <c r="W2613" s="58">
        <v>21.11</v>
      </c>
      <c r="X2613" s="58">
        <v>21.11</v>
      </c>
      <c r="Y2613" s="58">
        <v>21.11</v>
      </c>
      <c r="Z2613" s="58">
        <v>21.11</v>
      </c>
      <c r="AA2613" s="58">
        <v>15.56</v>
      </c>
      <c r="AB2613" s="58">
        <v>15.56</v>
      </c>
      <c r="AC2613" s="58">
        <v>15.56</v>
      </c>
      <c r="AD2613" s="58">
        <v>15.56</v>
      </c>
      <c r="AE2613" s="58">
        <v>15.56</v>
      </c>
      <c r="AF2613" s="58" t="s">
        <v>3304</v>
      </c>
    </row>
    <row r="2614" spans="1:32">
      <c r="A2614" s="58" t="s">
        <v>3092</v>
      </c>
      <c r="B2614" s="58" t="s">
        <v>6</v>
      </c>
      <c r="D2614" s="58" t="s">
        <v>1906</v>
      </c>
      <c r="E2614" s="64">
        <v>41640</v>
      </c>
      <c r="F2614" s="64">
        <v>42004</v>
      </c>
      <c r="G2614" s="58" t="s">
        <v>1903</v>
      </c>
      <c r="H2614" s="58">
        <v>1</v>
      </c>
      <c r="I2614" s="58">
        <v>1</v>
      </c>
      <c r="J2614" s="58">
        <v>1</v>
      </c>
      <c r="K2614" s="58">
        <v>1</v>
      </c>
      <c r="L2614" s="58">
        <v>1</v>
      </c>
      <c r="M2614" s="58">
        <v>1</v>
      </c>
      <c r="N2614" s="58">
        <v>1</v>
      </c>
      <c r="O2614" s="58">
        <v>1</v>
      </c>
      <c r="P2614" s="58">
        <v>1</v>
      </c>
      <c r="Q2614" s="58">
        <v>0.25</v>
      </c>
      <c r="R2614" s="58">
        <v>0.25</v>
      </c>
      <c r="S2614" s="58">
        <v>0.25</v>
      </c>
      <c r="T2614" s="58">
        <v>0.25</v>
      </c>
      <c r="U2614" s="58">
        <v>0.25</v>
      </c>
      <c r="V2614" s="58">
        <v>0.25</v>
      </c>
      <c r="W2614" s="58">
        <v>0.25</v>
      </c>
      <c r="X2614" s="58">
        <v>0.25</v>
      </c>
      <c r="Y2614" s="58">
        <v>0.25</v>
      </c>
      <c r="Z2614" s="58">
        <v>1</v>
      </c>
      <c r="AA2614" s="58">
        <v>1</v>
      </c>
      <c r="AB2614" s="58">
        <v>1</v>
      </c>
      <c r="AC2614" s="58">
        <v>1</v>
      </c>
      <c r="AD2614" s="58">
        <v>1</v>
      </c>
      <c r="AE2614" s="58">
        <v>1</v>
      </c>
      <c r="AF2614" s="58" t="s">
        <v>3304</v>
      </c>
    </row>
    <row r="2615" spans="1:32">
      <c r="A2615" s="58" t="s">
        <v>3092</v>
      </c>
      <c r="B2615" s="58" t="s">
        <v>6</v>
      </c>
      <c r="D2615" s="58" t="s">
        <v>1912</v>
      </c>
      <c r="E2615" s="64">
        <v>41640</v>
      </c>
      <c r="F2615" s="64">
        <v>42004</v>
      </c>
      <c r="G2615" s="58" t="s">
        <v>1903</v>
      </c>
      <c r="H2615" s="58">
        <v>1</v>
      </c>
      <c r="I2615" s="58">
        <v>1</v>
      </c>
      <c r="J2615" s="58">
        <v>1</v>
      </c>
      <c r="K2615" s="58">
        <v>1</v>
      </c>
      <c r="L2615" s="58">
        <v>1</v>
      </c>
      <c r="M2615" s="58">
        <v>1</v>
      </c>
      <c r="N2615" s="58">
        <v>1</v>
      </c>
      <c r="O2615" s="58">
        <v>1</v>
      </c>
      <c r="P2615" s="58">
        <v>0.25</v>
      </c>
      <c r="Q2615" s="58">
        <v>0.25</v>
      </c>
      <c r="R2615" s="58">
        <v>0.25</v>
      </c>
      <c r="S2615" s="58">
        <v>0.25</v>
      </c>
      <c r="T2615" s="58">
        <v>0.25</v>
      </c>
      <c r="U2615" s="58">
        <v>0.25</v>
      </c>
      <c r="V2615" s="58">
        <v>0.25</v>
      </c>
      <c r="W2615" s="58">
        <v>0.25</v>
      </c>
      <c r="X2615" s="58">
        <v>0.25</v>
      </c>
      <c r="Y2615" s="58">
        <v>0.25</v>
      </c>
      <c r="Z2615" s="58">
        <v>0.25</v>
      </c>
      <c r="AA2615" s="58">
        <v>1</v>
      </c>
      <c r="AB2615" s="58">
        <v>1</v>
      </c>
      <c r="AC2615" s="58">
        <v>1</v>
      </c>
      <c r="AD2615" s="58">
        <v>1</v>
      </c>
      <c r="AE2615" s="58">
        <v>1</v>
      </c>
      <c r="AF2615" s="58" t="s">
        <v>3304</v>
      </c>
    </row>
    <row r="2616" spans="1:32">
      <c r="A2616" s="58" t="s">
        <v>3092</v>
      </c>
      <c r="B2616" s="58" t="s">
        <v>6</v>
      </c>
      <c r="D2616" s="58" t="s">
        <v>2120</v>
      </c>
      <c r="E2616" s="64">
        <v>41640</v>
      </c>
      <c r="F2616" s="64">
        <v>42004</v>
      </c>
      <c r="G2616" s="58" t="s">
        <v>1903</v>
      </c>
      <c r="H2616" s="58">
        <v>1</v>
      </c>
      <c r="I2616" s="58">
        <v>1</v>
      </c>
      <c r="J2616" s="58">
        <v>1</v>
      </c>
      <c r="K2616" s="58">
        <v>1</v>
      </c>
      <c r="L2616" s="58">
        <v>1</v>
      </c>
      <c r="M2616" s="58">
        <v>1</v>
      </c>
      <c r="N2616" s="58">
        <v>1</v>
      </c>
      <c r="O2616" s="58">
        <v>1</v>
      </c>
      <c r="P2616" s="58">
        <v>0.25</v>
      </c>
      <c r="Q2616" s="58">
        <v>0.25</v>
      </c>
      <c r="R2616" s="58">
        <v>0.25</v>
      </c>
      <c r="S2616" s="58">
        <v>0.25</v>
      </c>
      <c r="T2616" s="58">
        <v>0.25</v>
      </c>
      <c r="U2616" s="58">
        <v>0.25</v>
      </c>
      <c r="V2616" s="58">
        <v>0.25</v>
      </c>
      <c r="W2616" s="58">
        <v>0.25</v>
      </c>
      <c r="X2616" s="58">
        <v>0.25</v>
      </c>
      <c r="Y2616" s="58">
        <v>0.25</v>
      </c>
      <c r="Z2616" s="58">
        <v>0.25</v>
      </c>
      <c r="AA2616" s="58">
        <v>0.25</v>
      </c>
      <c r="AB2616" s="58">
        <v>0.25</v>
      </c>
      <c r="AC2616" s="58">
        <v>1</v>
      </c>
      <c r="AD2616" s="58">
        <v>1</v>
      </c>
      <c r="AE2616" s="58">
        <v>1</v>
      </c>
      <c r="AF2616" s="58" t="s">
        <v>3304</v>
      </c>
    </row>
    <row r="2617" spans="1:32">
      <c r="A2617" s="58" t="s">
        <v>3093</v>
      </c>
      <c r="B2617" s="58" t="s">
        <v>0</v>
      </c>
      <c r="D2617" s="58" t="s">
        <v>1906</v>
      </c>
      <c r="E2617" s="64">
        <v>41640</v>
      </c>
      <c r="F2617" s="64">
        <v>42004</v>
      </c>
      <c r="G2617" s="58" t="s">
        <v>1903</v>
      </c>
      <c r="H2617" s="58">
        <v>0.05</v>
      </c>
      <c r="I2617" s="58">
        <v>0.05</v>
      </c>
      <c r="J2617" s="58">
        <v>0.05</v>
      </c>
      <c r="K2617" s="58">
        <v>0.05</v>
      </c>
      <c r="L2617" s="58">
        <v>0.05</v>
      </c>
      <c r="M2617" s="58">
        <v>0.05</v>
      </c>
      <c r="N2617" s="58">
        <v>0.05</v>
      </c>
      <c r="O2617" s="58">
        <v>0.05</v>
      </c>
      <c r="P2617" s="58">
        <v>0.05</v>
      </c>
      <c r="Q2617" s="58">
        <v>0.05</v>
      </c>
      <c r="R2617" s="58">
        <v>0.5</v>
      </c>
      <c r="S2617" s="58">
        <v>0.95</v>
      </c>
      <c r="T2617" s="58">
        <v>0.95</v>
      </c>
      <c r="U2617" s="58">
        <v>0.95</v>
      </c>
      <c r="V2617" s="58">
        <v>0.95</v>
      </c>
      <c r="W2617" s="58">
        <v>0.95</v>
      </c>
      <c r="X2617" s="58">
        <v>0.95</v>
      </c>
      <c r="Y2617" s="58">
        <v>0.5</v>
      </c>
      <c r="Z2617" s="58">
        <v>0.05</v>
      </c>
      <c r="AA2617" s="58">
        <v>0.05</v>
      </c>
      <c r="AB2617" s="58">
        <v>0.05</v>
      </c>
      <c r="AC2617" s="58">
        <v>0.05</v>
      </c>
      <c r="AD2617" s="58">
        <v>0.05</v>
      </c>
      <c r="AE2617" s="58">
        <v>0.05</v>
      </c>
      <c r="AF2617" s="58" t="s">
        <v>3304</v>
      </c>
    </row>
    <row r="2618" spans="1:32">
      <c r="A2618" s="58" t="s">
        <v>3093</v>
      </c>
      <c r="B2618" s="58" t="s">
        <v>0</v>
      </c>
      <c r="D2618" s="58" t="s">
        <v>1904</v>
      </c>
      <c r="E2618" s="64">
        <v>41640</v>
      </c>
      <c r="F2618" s="64">
        <v>42004</v>
      </c>
      <c r="G2618" s="58" t="s">
        <v>1898</v>
      </c>
      <c r="H2618" s="58">
        <v>0</v>
      </c>
      <c r="I2618" s="58"/>
      <c r="J2618" s="58"/>
      <c r="K2618" s="58"/>
      <c r="L2618" s="58"/>
      <c r="M2618" s="58"/>
      <c r="N2618" s="58"/>
      <c r="O2618" s="58"/>
      <c r="P2618" s="58"/>
      <c r="Q2618" s="58"/>
      <c r="R2618" s="58"/>
      <c r="S2618" s="58"/>
      <c r="T2618" s="58"/>
      <c r="U2618" s="58"/>
      <c r="V2618" s="58"/>
      <c r="W2618" s="58"/>
      <c r="X2618" s="58"/>
      <c r="Y2618" s="58"/>
      <c r="Z2618" s="58"/>
      <c r="AA2618" s="58"/>
      <c r="AB2618" s="58"/>
      <c r="AC2618" s="58"/>
      <c r="AD2618" s="58"/>
      <c r="AE2618" s="58"/>
      <c r="AF2618" s="58" t="s">
        <v>3304</v>
      </c>
    </row>
    <row r="2619" spans="1:32">
      <c r="A2619" s="58" t="s">
        <v>3093</v>
      </c>
      <c r="B2619" s="58" t="s">
        <v>0</v>
      </c>
      <c r="D2619" s="58" t="s">
        <v>1905</v>
      </c>
      <c r="E2619" s="64">
        <v>41640</v>
      </c>
      <c r="F2619" s="64">
        <v>42004</v>
      </c>
      <c r="G2619" s="58" t="s">
        <v>1898</v>
      </c>
      <c r="H2619" s="58">
        <v>1</v>
      </c>
      <c r="I2619" s="58"/>
      <c r="J2619" s="58"/>
      <c r="K2619" s="58"/>
      <c r="L2619" s="58"/>
      <c r="M2619" s="58"/>
      <c r="N2619" s="58"/>
      <c r="O2619" s="58"/>
      <c r="P2619" s="58"/>
      <c r="Q2619" s="58"/>
      <c r="R2619" s="58"/>
      <c r="S2619" s="58"/>
      <c r="T2619" s="58"/>
      <c r="U2619" s="58"/>
      <c r="V2619" s="58"/>
      <c r="W2619" s="58"/>
      <c r="X2619" s="58"/>
      <c r="Y2619" s="58"/>
      <c r="Z2619" s="58"/>
      <c r="AA2619" s="58"/>
      <c r="AB2619" s="58"/>
      <c r="AC2619" s="58"/>
      <c r="AD2619" s="58"/>
      <c r="AE2619" s="58"/>
      <c r="AF2619" s="58" t="s">
        <v>3304</v>
      </c>
    </row>
    <row r="2620" spans="1:32">
      <c r="A2620" s="58" t="s">
        <v>3093</v>
      </c>
      <c r="B2620" s="58" t="s">
        <v>0</v>
      </c>
      <c r="D2620" s="58" t="s">
        <v>1908</v>
      </c>
      <c r="E2620" s="64">
        <v>41640</v>
      </c>
      <c r="F2620" s="64">
        <v>42004</v>
      </c>
      <c r="G2620" s="58" t="s">
        <v>1903</v>
      </c>
      <c r="H2620" s="58">
        <v>0.05</v>
      </c>
      <c r="I2620" s="58">
        <v>0.05</v>
      </c>
      <c r="J2620" s="58">
        <v>0.05</v>
      </c>
      <c r="K2620" s="58">
        <v>0.05</v>
      </c>
      <c r="L2620" s="58">
        <v>0.05</v>
      </c>
      <c r="M2620" s="58">
        <v>0.05</v>
      </c>
      <c r="N2620" s="58">
        <v>0.05</v>
      </c>
      <c r="O2620" s="58">
        <v>0.05</v>
      </c>
      <c r="P2620" s="58">
        <v>0.05</v>
      </c>
      <c r="Q2620" s="58">
        <v>0.5</v>
      </c>
      <c r="R2620" s="58">
        <v>0.95</v>
      </c>
      <c r="S2620" s="58">
        <v>0.95</v>
      </c>
      <c r="T2620" s="58">
        <v>0.95</v>
      </c>
      <c r="U2620" s="58">
        <v>0.95</v>
      </c>
      <c r="V2620" s="58">
        <v>0.95</v>
      </c>
      <c r="W2620" s="58">
        <v>0.95</v>
      </c>
      <c r="X2620" s="58">
        <v>0.95</v>
      </c>
      <c r="Y2620" s="58">
        <v>0.95</v>
      </c>
      <c r="Z2620" s="58">
        <v>0.5</v>
      </c>
      <c r="AA2620" s="58">
        <v>0.05</v>
      </c>
      <c r="AB2620" s="58">
        <v>0.05</v>
      </c>
      <c r="AC2620" s="58">
        <v>0.05</v>
      </c>
      <c r="AD2620" s="58">
        <v>0.05</v>
      </c>
      <c r="AE2620" s="58">
        <v>0.05</v>
      </c>
      <c r="AF2620" s="58" t="s">
        <v>3304</v>
      </c>
    </row>
    <row r="2621" spans="1:32">
      <c r="A2621" s="58" t="s">
        <v>3093</v>
      </c>
      <c r="B2621" s="58" t="s">
        <v>0</v>
      </c>
      <c r="D2621" s="58" t="s">
        <v>1966</v>
      </c>
      <c r="E2621" s="64">
        <v>41640</v>
      </c>
      <c r="F2621" s="64">
        <v>42004</v>
      </c>
      <c r="G2621" s="58" t="s">
        <v>1903</v>
      </c>
      <c r="H2621" s="58">
        <v>0.05</v>
      </c>
      <c r="I2621" s="58">
        <v>0.05</v>
      </c>
      <c r="J2621" s="58">
        <v>0.05</v>
      </c>
      <c r="K2621" s="58">
        <v>0.05</v>
      </c>
      <c r="L2621" s="58">
        <v>0.05</v>
      </c>
      <c r="M2621" s="58">
        <v>0.05</v>
      </c>
      <c r="N2621" s="58">
        <v>0.05</v>
      </c>
      <c r="O2621" s="58">
        <v>0.05</v>
      </c>
      <c r="P2621" s="58">
        <v>0.05</v>
      </c>
      <c r="Q2621" s="58">
        <v>0.5</v>
      </c>
      <c r="R2621" s="58">
        <v>0.95</v>
      </c>
      <c r="S2621" s="58">
        <v>0.95</v>
      </c>
      <c r="T2621" s="58">
        <v>0.95</v>
      </c>
      <c r="U2621" s="58">
        <v>0.95</v>
      </c>
      <c r="V2621" s="58">
        <v>0.95</v>
      </c>
      <c r="W2621" s="58">
        <v>0.95</v>
      </c>
      <c r="X2621" s="58">
        <v>0.95</v>
      </c>
      <c r="Y2621" s="58">
        <v>0.95</v>
      </c>
      <c r="Z2621" s="58">
        <v>0.95</v>
      </c>
      <c r="AA2621" s="58">
        <v>0.95</v>
      </c>
      <c r="AB2621" s="58">
        <v>0.5</v>
      </c>
      <c r="AC2621" s="58">
        <v>0.05</v>
      </c>
      <c r="AD2621" s="58">
        <v>0.05</v>
      </c>
      <c r="AE2621" s="58">
        <v>0.05</v>
      </c>
      <c r="AF2621" s="58" t="s">
        <v>3304</v>
      </c>
    </row>
    <row r="2622" spans="1:32">
      <c r="A2622" s="58" t="s">
        <v>3094</v>
      </c>
      <c r="B2622" s="58" t="s">
        <v>2114</v>
      </c>
      <c r="D2622" s="58" t="s">
        <v>1906</v>
      </c>
      <c r="E2622" s="64">
        <v>41640</v>
      </c>
      <c r="F2622" s="64">
        <v>42004</v>
      </c>
      <c r="G2622" s="58" t="s">
        <v>1903</v>
      </c>
      <c r="H2622" s="58">
        <v>0</v>
      </c>
      <c r="I2622" s="58">
        <v>0</v>
      </c>
      <c r="J2622" s="58">
        <v>0</v>
      </c>
      <c r="K2622" s="58">
        <v>0</v>
      </c>
      <c r="L2622" s="58">
        <v>0</v>
      </c>
      <c r="M2622" s="58">
        <v>0</v>
      </c>
      <c r="N2622" s="58">
        <v>0</v>
      </c>
      <c r="O2622" s="58">
        <v>0</v>
      </c>
      <c r="P2622" s="58">
        <v>0</v>
      </c>
      <c r="Q2622" s="58">
        <v>0</v>
      </c>
      <c r="R2622" s="58">
        <v>1</v>
      </c>
      <c r="S2622" s="58">
        <v>1</v>
      </c>
      <c r="T2622" s="58">
        <v>1</v>
      </c>
      <c r="U2622" s="58">
        <v>1</v>
      </c>
      <c r="V2622" s="58">
        <v>1</v>
      </c>
      <c r="W2622" s="58">
        <v>1</v>
      </c>
      <c r="X2622" s="58">
        <v>1</v>
      </c>
      <c r="Y2622" s="58">
        <v>1</v>
      </c>
      <c r="Z2622" s="58">
        <v>0</v>
      </c>
      <c r="AA2622" s="58">
        <v>0</v>
      </c>
      <c r="AB2622" s="58">
        <v>0</v>
      </c>
      <c r="AC2622" s="58">
        <v>0</v>
      </c>
      <c r="AD2622" s="58">
        <v>0</v>
      </c>
      <c r="AE2622" s="58">
        <v>0</v>
      </c>
      <c r="AF2622" s="58" t="s">
        <v>3304</v>
      </c>
    </row>
    <row r="2623" spans="1:32">
      <c r="A2623" s="58" t="s">
        <v>3094</v>
      </c>
      <c r="B2623" s="58" t="s">
        <v>2114</v>
      </c>
      <c r="D2623" s="58" t="s">
        <v>1912</v>
      </c>
      <c r="E2623" s="64">
        <v>41640</v>
      </c>
      <c r="F2623" s="64">
        <v>42004</v>
      </c>
      <c r="G2623" s="58" t="s">
        <v>1903</v>
      </c>
      <c r="H2623" s="58">
        <v>0</v>
      </c>
      <c r="I2623" s="58">
        <v>0</v>
      </c>
      <c r="J2623" s="58">
        <v>0</v>
      </c>
      <c r="K2623" s="58">
        <v>0</v>
      </c>
      <c r="L2623" s="58">
        <v>0</v>
      </c>
      <c r="M2623" s="58">
        <v>0</v>
      </c>
      <c r="N2623" s="58">
        <v>0</v>
      </c>
      <c r="O2623" s="58">
        <v>0</v>
      </c>
      <c r="P2623" s="58">
        <v>0</v>
      </c>
      <c r="Q2623" s="58">
        <v>1</v>
      </c>
      <c r="R2623" s="58">
        <v>1</v>
      </c>
      <c r="S2623" s="58">
        <v>1</v>
      </c>
      <c r="T2623" s="58">
        <v>1</v>
      </c>
      <c r="U2623" s="58">
        <v>1</v>
      </c>
      <c r="V2623" s="58">
        <v>1</v>
      </c>
      <c r="W2623" s="58">
        <v>1</v>
      </c>
      <c r="X2623" s="58">
        <v>1</v>
      </c>
      <c r="Y2623" s="58">
        <v>1</v>
      </c>
      <c r="Z2623" s="58">
        <v>1</v>
      </c>
      <c r="AA2623" s="58">
        <v>0</v>
      </c>
      <c r="AB2623" s="58">
        <v>0</v>
      </c>
      <c r="AC2623" s="58">
        <v>0</v>
      </c>
      <c r="AD2623" s="58">
        <v>0</v>
      </c>
      <c r="AE2623" s="58">
        <v>0</v>
      </c>
      <c r="AF2623" s="58" t="s">
        <v>3304</v>
      </c>
    </row>
    <row r="2624" spans="1:32">
      <c r="A2624" s="58" t="s">
        <v>3094</v>
      </c>
      <c r="B2624" s="58" t="s">
        <v>2114</v>
      </c>
      <c r="D2624" s="58" t="s">
        <v>2120</v>
      </c>
      <c r="E2624" s="64">
        <v>41640</v>
      </c>
      <c r="F2624" s="64">
        <v>42004</v>
      </c>
      <c r="G2624" s="58" t="s">
        <v>1903</v>
      </c>
      <c r="H2624" s="58">
        <v>0</v>
      </c>
      <c r="I2624" s="58">
        <v>0</v>
      </c>
      <c r="J2624" s="58">
        <v>0</v>
      </c>
      <c r="K2624" s="58">
        <v>0</v>
      </c>
      <c r="L2624" s="58">
        <v>0</v>
      </c>
      <c r="M2624" s="58">
        <v>0</v>
      </c>
      <c r="N2624" s="58">
        <v>0</v>
      </c>
      <c r="O2624" s="58">
        <v>0</v>
      </c>
      <c r="P2624" s="58">
        <v>0</v>
      </c>
      <c r="Q2624" s="58">
        <v>1</v>
      </c>
      <c r="R2624" s="58">
        <v>1</v>
      </c>
      <c r="S2624" s="58">
        <v>1</v>
      </c>
      <c r="T2624" s="58">
        <v>1</v>
      </c>
      <c r="U2624" s="58">
        <v>1</v>
      </c>
      <c r="V2624" s="58">
        <v>1</v>
      </c>
      <c r="W2624" s="58">
        <v>1</v>
      </c>
      <c r="X2624" s="58">
        <v>1</v>
      </c>
      <c r="Y2624" s="58">
        <v>1</v>
      </c>
      <c r="Z2624" s="58">
        <v>1</v>
      </c>
      <c r="AA2624" s="58">
        <v>1</v>
      </c>
      <c r="AB2624" s="58">
        <v>1</v>
      </c>
      <c r="AC2624" s="58">
        <v>0</v>
      </c>
      <c r="AD2624" s="58">
        <v>0</v>
      </c>
      <c r="AE2624" s="58">
        <v>0</v>
      </c>
      <c r="AF2624" s="58" t="s">
        <v>3304</v>
      </c>
    </row>
    <row r="2625" spans="1:32">
      <c r="A2625" s="58" t="s">
        <v>3095</v>
      </c>
      <c r="B2625" s="58" t="s">
        <v>2</v>
      </c>
      <c r="D2625" s="58" t="s">
        <v>1906</v>
      </c>
      <c r="E2625" s="64">
        <v>41640</v>
      </c>
      <c r="F2625" s="64">
        <v>42004</v>
      </c>
      <c r="G2625" s="58" t="s">
        <v>1903</v>
      </c>
      <c r="H2625" s="58">
        <v>0</v>
      </c>
      <c r="I2625" s="58">
        <v>0</v>
      </c>
      <c r="J2625" s="58">
        <v>0</v>
      </c>
      <c r="K2625" s="58">
        <v>0</v>
      </c>
      <c r="L2625" s="58">
        <v>0</v>
      </c>
      <c r="M2625" s="58">
        <v>0</v>
      </c>
      <c r="N2625" s="58">
        <v>0</v>
      </c>
      <c r="O2625" s="58">
        <v>0</v>
      </c>
      <c r="P2625" s="58">
        <v>0</v>
      </c>
      <c r="Q2625" s="58">
        <v>0</v>
      </c>
      <c r="R2625" s="58">
        <v>0.11</v>
      </c>
      <c r="S2625" s="58">
        <v>0.11</v>
      </c>
      <c r="T2625" s="58">
        <v>0.43</v>
      </c>
      <c r="U2625" s="58">
        <v>0.46</v>
      </c>
      <c r="V2625" s="58">
        <v>0.5</v>
      </c>
      <c r="W2625" s="58">
        <v>0.69</v>
      </c>
      <c r="X2625" s="58">
        <v>0.34</v>
      </c>
      <c r="Y2625" s="58">
        <v>0.11</v>
      </c>
      <c r="Z2625" s="58">
        <v>0</v>
      </c>
      <c r="AA2625" s="58">
        <v>0</v>
      </c>
      <c r="AB2625" s="58">
        <v>0</v>
      </c>
      <c r="AC2625" s="58">
        <v>0</v>
      </c>
      <c r="AD2625" s="58">
        <v>0</v>
      </c>
      <c r="AE2625" s="58">
        <v>0</v>
      </c>
      <c r="AF2625" s="58" t="s">
        <v>3304</v>
      </c>
    </row>
    <row r="2626" spans="1:32">
      <c r="A2626" s="58" t="s">
        <v>3095</v>
      </c>
      <c r="B2626" s="58" t="s">
        <v>2</v>
      </c>
      <c r="D2626" s="58" t="s">
        <v>1904</v>
      </c>
      <c r="E2626" s="64">
        <v>41640</v>
      </c>
      <c r="F2626" s="64">
        <v>42004</v>
      </c>
      <c r="G2626" s="58" t="s">
        <v>1898</v>
      </c>
      <c r="H2626" s="58">
        <v>0</v>
      </c>
      <c r="I2626" s="58"/>
      <c r="J2626" s="58"/>
      <c r="K2626" s="58"/>
      <c r="L2626" s="58"/>
      <c r="M2626" s="58"/>
      <c r="N2626" s="58"/>
      <c r="O2626" s="58"/>
      <c r="P2626" s="58"/>
      <c r="Q2626" s="58"/>
      <c r="R2626" s="58"/>
      <c r="S2626" s="58"/>
      <c r="T2626" s="58"/>
      <c r="U2626" s="58"/>
      <c r="V2626" s="58"/>
      <c r="W2626" s="58"/>
      <c r="X2626" s="58"/>
      <c r="Y2626" s="58"/>
      <c r="Z2626" s="58"/>
      <c r="AA2626" s="58"/>
      <c r="AB2626" s="58"/>
      <c r="AC2626" s="58"/>
      <c r="AD2626" s="58"/>
      <c r="AE2626" s="58"/>
      <c r="AF2626" s="58" t="s">
        <v>3304</v>
      </c>
    </row>
    <row r="2627" spans="1:32">
      <c r="A2627" s="58" t="s">
        <v>3095</v>
      </c>
      <c r="B2627" s="58" t="s">
        <v>2</v>
      </c>
      <c r="D2627" s="58" t="s">
        <v>1905</v>
      </c>
      <c r="E2627" s="64">
        <v>41640</v>
      </c>
      <c r="F2627" s="64">
        <v>42004</v>
      </c>
      <c r="G2627" s="58" t="s">
        <v>1898</v>
      </c>
      <c r="H2627" s="58">
        <v>1</v>
      </c>
      <c r="I2627" s="58"/>
      <c r="J2627" s="58"/>
      <c r="K2627" s="58"/>
      <c r="L2627" s="58"/>
      <c r="M2627" s="58"/>
      <c r="N2627" s="58"/>
      <c r="O2627" s="58"/>
      <c r="P2627" s="58"/>
      <c r="Q2627" s="58"/>
      <c r="R2627" s="58"/>
      <c r="S2627" s="58"/>
      <c r="T2627" s="58"/>
      <c r="U2627" s="58"/>
      <c r="V2627" s="58"/>
      <c r="W2627" s="58"/>
      <c r="X2627" s="58"/>
      <c r="Y2627" s="58"/>
      <c r="Z2627" s="58"/>
      <c r="AA2627" s="58"/>
      <c r="AB2627" s="58"/>
      <c r="AC2627" s="58"/>
      <c r="AD2627" s="58"/>
      <c r="AE2627" s="58"/>
      <c r="AF2627" s="58" t="s">
        <v>3304</v>
      </c>
    </row>
    <row r="2628" spans="1:32">
      <c r="A2628" s="58" t="s">
        <v>3095</v>
      </c>
      <c r="B2628" s="58" t="s">
        <v>2</v>
      </c>
      <c r="D2628" s="58" t="s">
        <v>1908</v>
      </c>
      <c r="E2628" s="64">
        <v>41640</v>
      </c>
      <c r="F2628" s="64">
        <v>42004</v>
      </c>
      <c r="G2628" s="58" t="s">
        <v>1903</v>
      </c>
      <c r="H2628" s="58">
        <v>0</v>
      </c>
      <c r="I2628" s="58">
        <v>0</v>
      </c>
      <c r="J2628" s="58">
        <v>0</v>
      </c>
      <c r="K2628" s="58">
        <v>0</v>
      </c>
      <c r="L2628" s="58">
        <v>0</v>
      </c>
      <c r="M2628" s="58">
        <v>0</v>
      </c>
      <c r="N2628" s="58">
        <v>0</v>
      </c>
      <c r="O2628" s="58">
        <v>0</v>
      </c>
      <c r="P2628" s="58">
        <v>0</v>
      </c>
      <c r="Q2628" s="58">
        <v>0.11</v>
      </c>
      <c r="R2628" s="58">
        <v>0.11</v>
      </c>
      <c r="S2628" s="58">
        <v>0.57999999999999996</v>
      </c>
      <c r="T2628" s="58">
        <v>0.71</v>
      </c>
      <c r="U2628" s="58">
        <v>0.74</v>
      </c>
      <c r="V2628" s="58">
        <v>0.77</v>
      </c>
      <c r="W2628" s="58">
        <v>0.8</v>
      </c>
      <c r="X2628" s="58">
        <v>0.74</v>
      </c>
      <c r="Y2628" s="58">
        <v>0.54</v>
      </c>
      <c r="Z2628" s="58">
        <v>0.11</v>
      </c>
      <c r="AA2628" s="58">
        <v>0</v>
      </c>
      <c r="AB2628" s="58">
        <v>0</v>
      </c>
      <c r="AC2628" s="58">
        <v>0</v>
      </c>
      <c r="AD2628" s="58">
        <v>0</v>
      </c>
      <c r="AE2628" s="58">
        <v>0</v>
      </c>
      <c r="AF2628" s="58" t="s">
        <v>3304</v>
      </c>
    </row>
    <row r="2629" spans="1:32">
      <c r="A2629" s="58" t="s">
        <v>3095</v>
      </c>
      <c r="B2629" s="58" t="s">
        <v>2</v>
      </c>
      <c r="D2629" s="58" t="s">
        <v>1966</v>
      </c>
      <c r="E2629" s="64">
        <v>41640</v>
      </c>
      <c r="F2629" s="64">
        <v>42004</v>
      </c>
      <c r="G2629" s="58" t="s">
        <v>1903</v>
      </c>
      <c r="H2629" s="58">
        <v>0</v>
      </c>
      <c r="I2629" s="58">
        <v>0</v>
      </c>
      <c r="J2629" s="58">
        <v>0</v>
      </c>
      <c r="K2629" s="58">
        <v>0</v>
      </c>
      <c r="L2629" s="58">
        <v>0</v>
      </c>
      <c r="M2629" s="58">
        <v>0</v>
      </c>
      <c r="N2629" s="58">
        <v>0</v>
      </c>
      <c r="O2629" s="58">
        <v>0</v>
      </c>
      <c r="P2629" s="58">
        <v>0</v>
      </c>
      <c r="Q2629" s="58">
        <v>0.11</v>
      </c>
      <c r="R2629" s="58">
        <v>0.11</v>
      </c>
      <c r="S2629" s="58">
        <v>0.43</v>
      </c>
      <c r="T2629" s="58">
        <v>0.46</v>
      </c>
      <c r="U2629" s="58">
        <v>0.71</v>
      </c>
      <c r="V2629" s="58">
        <v>0.5</v>
      </c>
      <c r="W2629" s="58">
        <v>0.69</v>
      </c>
      <c r="X2629" s="58">
        <v>0.54</v>
      </c>
      <c r="Y2629" s="58">
        <v>0.71</v>
      </c>
      <c r="Z2629" s="58">
        <v>0.34</v>
      </c>
      <c r="AA2629" s="58">
        <v>0.26</v>
      </c>
      <c r="AB2629" s="58">
        <v>0.11</v>
      </c>
      <c r="AC2629" s="58">
        <v>0</v>
      </c>
      <c r="AD2629" s="58">
        <v>0</v>
      </c>
      <c r="AE2629" s="58">
        <v>0</v>
      </c>
      <c r="AF2629" s="58" t="s">
        <v>3304</v>
      </c>
    </row>
    <row r="2630" spans="1:32">
      <c r="A2630" s="58" t="s">
        <v>3096</v>
      </c>
      <c r="B2630" s="58" t="s">
        <v>1910</v>
      </c>
      <c r="D2630" s="58" t="s">
        <v>1906</v>
      </c>
      <c r="E2630" s="64">
        <v>41640</v>
      </c>
      <c r="F2630" s="64">
        <v>42004</v>
      </c>
      <c r="G2630" s="58" t="s">
        <v>1903</v>
      </c>
      <c r="H2630" s="58">
        <v>0</v>
      </c>
      <c r="I2630" s="58">
        <v>0</v>
      </c>
      <c r="J2630" s="58">
        <v>0</v>
      </c>
      <c r="K2630" s="58">
        <v>0</v>
      </c>
      <c r="L2630" s="58">
        <v>0</v>
      </c>
      <c r="M2630" s="58">
        <v>0</v>
      </c>
      <c r="N2630" s="58">
        <v>0</v>
      </c>
      <c r="O2630" s="58">
        <v>0</v>
      </c>
      <c r="P2630" s="58">
        <v>0</v>
      </c>
      <c r="Q2630" s="58">
        <v>0</v>
      </c>
      <c r="R2630" s="58">
        <v>0.12</v>
      </c>
      <c r="S2630" s="58">
        <v>0.28999999999999998</v>
      </c>
      <c r="T2630" s="58">
        <v>0.31</v>
      </c>
      <c r="U2630" s="58">
        <v>0.36</v>
      </c>
      <c r="V2630" s="58">
        <v>0.36</v>
      </c>
      <c r="W2630" s="58">
        <v>0.34</v>
      </c>
      <c r="X2630" s="58">
        <v>0.35</v>
      </c>
      <c r="Y2630" s="58">
        <v>0.37</v>
      </c>
      <c r="Z2630" s="58">
        <v>0</v>
      </c>
      <c r="AA2630" s="58">
        <v>0</v>
      </c>
      <c r="AB2630" s="58">
        <v>0</v>
      </c>
      <c r="AC2630" s="58">
        <v>0</v>
      </c>
      <c r="AD2630" s="58">
        <v>0</v>
      </c>
      <c r="AE2630" s="58">
        <v>0</v>
      </c>
      <c r="AF2630" s="58" t="s">
        <v>3304</v>
      </c>
    </row>
    <row r="2631" spans="1:32">
      <c r="A2631" s="58" t="s">
        <v>3096</v>
      </c>
      <c r="B2631" s="58" t="s">
        <v>1910</v>
      </c>
      <c r="D2631" s="58" t="s">
        <v>1912</v>
      </c>
      <c r="E2631" s="64">
        <v>41640</v>
      </c>
      <c r="F2631" s="64">
        <v>42004</v>
      </c>
      <c r="G2631" s="58" t="s">
        <v>1903</v>
      </c>
      <c r="H2631" s="58">
        <v>0</v>
      </c>
      <c r="I2631" s="58">
        <v>0</v>
      </c>
      <c r="J2631" s="58">
        <v>0</v>
      </c>
      <c r="K2631" s="58">
        <v>0</v>
      </c>
      <c r="L2631" s="58">
        <v>0</v>
      </c>
      <c r="M2631" s="58">
        <v>0</v>
      </c>
      <c r="N2631" s="58">
        <v>0</v>
      </c>
      <c r="O2631" s="58">
        <v>0</v>
      </c>
      <c r="P2631" s="58">
        <v>0</v>
      </c>
      <c r="Q2631" s="58">
        <v>0.2</v>
      </c>
      <c r="R2631" s="58">
        <v>0.27</v>
      </c>
      <c r="S2631" s="58">
        <v>0.42</v>
      </c>
      <c r="T2631" s="58">
        <v>0.54</v>
      </c>
      <c r="U2631" s="58">
        <v>0.59</v>
      </c>
      <c r="V2631" s="58">
        <v>0.6</v>
      </c>
      <c r="W2631" s="58">
        <v>0.49</v>
      </c>
      <c r="X2631" s="58">
        <v>0.48</v>
      </c>
      <c r="Y2631" s="58">
        <v>0.47</v>
      </c>
      <c r="Z2631" s="58">
        <v>0.46</v>
      </c>
      <c r="AA2631" s="58">
        <v>0</v>
      </c>
      <c r="AB2631" s="58">
        <v>0</v>
      </c>
      <c r="AC2631" s="58">
        <v>0</v>
      </c>
      <c r="AD2631" s="58">
        <v>0</v>
      </c>
      <c r="AE2631" s="58">
        <v>0</v>
      </c>
      <c r="AF2631" s="58" t="s">
        <v>3304</v>
      </c>
    </row>
    <row r="2632" spans="1:32">
      <c r="A2632" s="58" t="s">
        <v>3096</v>
      </c>
      <c r="B2632" s="58" t="s">
        <v>1910</v>
      </c>
      <c r="D2632" s="58" t="s">
        <v>2120</v>
      </c>
      <c r="E2632" s="64">
        <v>41640</v>
      </c>
      <c r="F2632" s="64">
        <v>42004</v>
      </c>
      <c r="G2632" s="58" t="s">
        <v>1903</v>
      </c>
      <c r="H2632" s="58">
        <v>0</v>
      </c>
      <c r="I2632" s="58">
        <v>0</v>
      </c>
      <c r="J2632" s="58">
        <v>0</v>
      </c>
      <c r="K2632" s="58">
        <v>0</v>
      </c>
      <c r="L2632" s="58">
        <v>0</v>
      </c>
      <c r="M2632" s="58">
        <v>0</v>
      </c>
      <c r="N2632" s="58">
        <v>0</v>
      </c>
      <c r="O2632" s="58">
        <v>0</v>
      </c>
      <c r="P2632" s="58">
        <v>0</v>
      </c>
      <c r="Q2632" s="58">
        <v>0.15</v>
      </c>
      <c r="R2632" s="58">
        <v>0.25</v>
      </c>
      <c r="S2632" s="58">
        <v>0.41</v>
      </c>
      <c r="T2632" s="58">
        <v>0.56999999999999995</v>
      </c>
      <c r="U2632" s="58">
        <v>0.62</v>
      </c>
      <c r="V2632" s="58">
        <v>0.61</v>
      </c>
      <c r="W2632" s="58">
        <v>0.5</v>
      </c>
      <c r="X2632" s="58">
        <v>0.45</v>
      </c>
      <c r="Y2632" s="58">
        <v>0.46</v>
      </c>
      <c r="Z2632" s="58">
        <v>0.47</v>
      </c>
      <c r="AA2632" s="58">
        <v>0.42</v>
      </c>
      <c r="AB2632" s="58">
        <v>0.34</v>
      </c>
      <c r="AC2632" s="58">
        <v>0</v>
      </c>
      <c r="AD2632" s="58">
        <v>0</v>
      </c>
      <c r="AE2632" s="58">
        <v>0</v>
      </c>
      <c r="AF2632" s="58" t="s">
        <v>3304</v>
      </c>
    </row>
    <row r="2633" spans="1:32">
      <c r="A2633" s="58" t="s">
        <v>3097</v>
      </c>
      <c r="B2633" s="58" t="s">
        <v>1896</v>
      </c>
      <c r="D2633" s="58" t="s">
        <v>1897</v>
      </c>
      <c r="E2633" s="64">
        <v>41640</v>
      </c>
      <c r="F2633" s="64">
        <v>42004</v>
      </c>
      <c r="G2633" s="58" t="s">
        <v>1898</v>
      </c>
      <c r="H2633" s="58">
        <v>0</v>
      </c>
      <c r="I2633" s="58"/>
      <c r="J2633" s="58"/>
      <c r="K2633" s="58"/>
      <c r="L2633" s="58"/>
      <c r="M2633" s="58"/>
      <c r="N2633" s="58"/>
      <c r="O2633" s="58"/>
      <c r="P2633" s="58"/>
      <c r="Q2633" s="58"/>
      <c r="R2633" s="58"/>
      <c r="S2633" s="58"/>
      <c r="T2633" s="58"/>
      <c r="U2633" s="58"/>
      <c r="V2633" s="58"/>
      <c r="W2633" s="58"/>
      <c r="X2633" s="58"/>
      <c r="Y2633" s="58"/>
      <c r="Z2633" s="58"/>
      <c r="AA2633" s="58"/>
      <c r="AB2633" s="58"/>
      <c r="AC2633" s="58"/>
      <c r="AD2633" s="58"/>
      <c r="AE2633" s="58"/>
      <c r="AF2633" s="58" t="s">
        <v>3304</v>
      </c>
    </row>
    <row r="2634" spans="1:32">
      <c r="A2634" s="58" t="s">
        <v>3098</v>
      </c>
      <c r="B2634" s="58" t="s">
        <v>1899</v>
      </c>
      <c r="C2634" s="58" t="s">
        <v>1900</v>
      </c>
      <c r="D2634" s="58" t="s">
        <v>1897</v>
      </c>
      <c r="E2634" s="64">
        <v>41640</v>
      </c>
      <c r="F2634" s="64">
        <v>42004</v>
      </c>
      <c r="G2634" s="58" t="s">
        <v>1898</v>
      </c>
      <c r="H2634" s="58">
        <v>120</v>
      </c>
      <c r="I2634" s="58"/>
      <c r="J2634" s="58"/>
      <c r="K2634" s="58"/>
      <c r="L2634" s="58"/>
      <c r="M2634" s="58"/>
      <c r="N2634" s="58"/>
      <c r="O2634" s="58"/>
      <c r="P2634" s="58"/>
      <c r="Q2634" s="58"/>
      <c r="R2634" s="58"/>
      <c r="S2634" s="58"/>
      <c r="T2634" s="58"/>
      <c r="U2634" s="58"/>
      <c r="V2634" s="58"/>
      <c r="W2634" s="58"/>
      <c r="X2634" s="58"/>
      <c r="Y2634" s="58"/>
      <c r="Z2634" s="58"/>
      <c r="AA2634" s="58"/>
      <c r="AB2634" s="58"/>
      <c r="AC2634" s="58"/>
      <c r="AD2634" s="58"/>
      <c r="AE2634" s="58"/>
      <c r="AF2634" s="58" t="s">
        <v>3304</v>
      </c>
    </row>
    <row r="2635" spans="1:32">
      <c r="A2635" s="58" t="s">
        <v>3099</v>
      </c>
      <c r="B2635" s="58" t="s">
        <v>1896</v>
      </c>
      <c r="C2635" s="58" t="s">
        <v>1900</v>
      </c>
      <c r="D2635" s="58" t="s">
        <v>1897</v>
      </c>
      <c r="E2635" s="64">
        <v>41640</v>
      </c>
      <c r="F2635" s="64">
        <v>42004</v>
      </c>
      <c r="G2635" s="58" t="s">
        <v>1898</v>
      </c>
      <c r="H2635" s="58">
        <v>0.2</v>
      </c>
      <c r="I2635" s="58"/>
      <c r="J2635" s="58"/>
      <c r="K2635" s="58"/>
      <c r="L2635" s="58"/>
      <c r="M2635" s="58"/>
      <c r="N2635" s="58"/>
      <c r="O2635" s="58"/>
      <c r="P2635" s="58"/>
      <c r="Q2635" s="58"/>
      <c r="R2635" s="58"/>
      <c r="S2635" s="58"/>
      <c r="T2635" s="58"/>
      <c r="U2635" s="58"/>
      <c r="V2635" s="58"/>
      <c r="W2635" s="58"/>
      <c r="X2635" s="58"/>
      <c r="Y2635" s="58"/>
      <c r="Z2635" s="58"/>
      <c r="AA2635" s="58"/>
      <c r="AB2635" s="58"/>
      <c r="AC2635" s="58"/>
      <c r="AD2635" s="58"/>
      <c r="AE2635" s="58"/>
      <c r="AF2635" s="58" t="s">
        <v>3304</v>
      </c>
    </row>
    <row r="2636" spans="1:32">
      <c r="A2636" s="58" t="s">
        <v>3100</v>
      </c>
      <c r="B2636" s="58" t="s">
        <v>1896</v>
      </c>
      <c r="D2636" s="58" t="s">
        <v>1897</v>
      </c>
      <c r="E2636" s="64">
        <v>41640</v>
      </c>
      <c r="F2636" s="64">
        <v>42004</v>
      </c>
      <c r="G2636" s="58" t="s">
        <v>1898</v>
      </c>
      <c r="H2636" s="58">
        <v>0</v>
      </c>
      <c r="I2636" s="58"/>
      <c r="J2636" s="58"/>
      <c r="K2636" s="58"/>
      <c r="L2636" s="58"/>
      <c r="M2636" s="58"/>
      <c r="N2636" s="58"/>
      <c r="O2636" s="58"/>
      <c r="P2636" s="58"/>
      <c r="Q2636" s="58"/>
      <c r="R2636" s="58"/>
      <c r="S2636" s="58"/>
      <c r="T2636" s="58"/>
      <c r="U2636" s="58"/>
      <c r="V2636" s="58"/>
      <c r="W2636" s="58"/>
      <c r="X2636" s="58"/>
      <c r="Y2636" s="58"/>
      <c r="Z2636" s="58"/>
      <c r="AA2636" s="58"/>
      <c r="AB2636" s="58"/>
      <c r="AC2636" s="58"/>
      <c r="AD2636" s="58"/>
      <c r="AE2636" s="58"/>
      <c r="AF2636" s="58" t="s">
        <v>3304</v>
      </c>
    </row>
    <row r="2637" spans="1:32">
      <c r="A2637" s="58" t="s">
        <v>3101</v>
      </c>
      <c r="B2637" s="58" t="s">
        <v>1896</v>
      </c>
      <c r="D2637" s="58" t="s">
        <v>1897</v>
      </c>
      <c r="E2637" s="64">
        <v>41640</v>
      </c>
      <c r="F2637" s="64">
        <v>42004</v>
      </c>
      <c r="G2637" s="58" t="s">
        <v>1898</v>
      </c>
      <c r="H2637" s="58">
        <v>1</v>
      </c>
      <c r="I2637" s="58"/>
      <c r="J2637" s="58"/>
      <c r="K2637" s="58"/>
      <c r="L2637" s="58"/>
      <c r="M2637" s="58"/>
      <c r="N2637" s="58"/>
      <c r="O2637" s="58"/>
      <c r="P2637" s="58"/>
      <c r="Q2637" s="58"/>
      <c r="R2637" s="58"/>
      <c r="S2637" s="58"/>
      <c r="T2637" s="58"/>
      <c r="U2637" s="58"/>
      <c r="V2637" s="58"/>
      <c r="W2637" s="58"/>
      <c r="X2637" s="58"/>
      <c r="Y2637" s="58"/>
      <c r="Z2637" s="58"/>
      <c r="AA2637" s="58"/>
      <c r="AB2637" s="58"/>
      <c r="AC2637" s="58"/>
      <c r="AD2637" s="58"/>
      <c r="AE2637" s="58"/>
      <c r="AF2637" s="58" t="s">
        <v>3304</v>
      </c>
    </row>
    <row r="2638" spans="1:32">
      <c r="A2638" s="58" t="s">
        <v>3102</v>
      </c>
      <c r="B2638" s="58" t="s">
        <v>1910</v>
      </c>
      <c r="C2638" s="58" t="s">
        <v>1914</v>
      </c>
      <c r="D2638" s="58" t="s">
        <v>1897</v>
      </c>
      <c r="E2638" s="64">
        <v>41640</v>
      </c>
      <c r="F2638" s="64">
        <v>42004</v>
      </c>
      <c r="G2638" s="58" t="s">
        <v>1898</v>
      </c>
      <c r="H2638" s="58">
        <v>55</v>
      </c>
      <c r="I2638" s="58"/>
      <c r="J2638" s="58"/>
      <c r="K2638" s="58"/>
      <c r="L2638" s="58"/>
      <c r="M2638" s="58"/>
      <c r="N2638" s="58"/>
      <c r="O2638" s="58"/>
      <c r="P2638" s="58"/>
      <c r="Q2638" s="58"/>
      <c r="R2638" s="58"/>
      <c r="S2638" s="58"/>
      <c r="T2638" s="58"/>
      <c r="U2638" s="58"/>
      <c r="V2638" s="58"/>
      <c r="W2638" s="58"/>
      <c r="X2638" s="58"/>
      <c r="Y2638" s="58"/>
      <c r="Z2638" s="58"/>
      <c r="AA2638" s="58"/>
      <c r="AB2638" s="58"/>
      <c r="AC2638" s="58"/>
      <c r="AD2638" s="58"/>
      <c r="AE2638" s="58"/>
      <c r="AF2638" s="58" t="s">
        <v>3304</v>
      </c>
    </row>
    <row r="2639" spans="1:32">
      <c r="A2639" s="58" t="s">
        <v>3103</v>
      </c>
      <c r="B2639" s="58" t="s">
        <v>1910</v>
      </c>
      <c r="D2639" s="58" t="s">
        <v>1897</v>
      </c>
      <c r="E2639" s="64">
        <v>41640</v>
      </c>
      <c r="F2639" s="64">
        <v>42004</v>
      </c>
      <c r="G2639" s="58" t="s">
        <v>1898</v>
      </c>
      <c r="H2639" s="58">
        <v>0.05</v>
      </c>
      <c r="I2639" s="58"/>
      <c r="J2639" s="58"/>
      <c r="K2639" s="58"/>
      <c r="L2639" s="58"/>
      <c r="M2639" s="58"/>
      <c r="N2639" s="58"/>
      <c r="O2639" s="58"/>
      <c r="P2639" s="58"/>
      <c r="Q2639" s="58"/>
      <c r="R2639" s="58"/>
      <c r="S2639" s="58"/>
      <c r="T2639" s="58"/>
      <c r="U2639" s="58"/>
      <c r="V2639" s="58"/>
      <c r="W2639" s="58"/>
      <c r="X2639" s="58"/>
      <c r="Y2639" s="58"/>
      <c r="Z2639" s="58"/>
      <c r="AA2639" s="58"/>
      <c r="AB2639" s="58"/>
      <c r="AC2639" s="58"/>
      <c r="AD2639" s="58"/>
      <c r="AE2639" s="58"/>
      <c r="AF2639" s="58" t="s">
        <v>3304</v>
      </c>
    </row>
    <row r="2640" spans="1:32">
      <c r="A2640" s="58" t="s">
        <v>3104</v>
      </c>
      <c r="B2640" s="58" t="s">
        <v>1910</v>
      </c>
      <c r="D2640" s="58" t="s">
        <v>1897</v>
      </c>
      <c r="E2640" s="64">
        <v>41640</v>
      </c>
      <c r="F2640" s="64">
        <v>42004</v>
      </c>
      <c r="G2640" s="58" t="s">
        <v>1898</v>
      </c>
      <c r="H2640" s="58">
        <v>0.2</v>
      </c>
      <c r="I2640" s="58"/>
      <c r="J2640" s="58"/>
      <c r="K2640" s="58"/>
      <c r="L2640" s="58"/>
      <c r="M2640" s="58"/>
      <c r="N2640" s="58"/>
      <c r="O2640" s="58"/>
      <c r="P2640" s="58"/>
      <c r="Q2640" s="58"/>
      <c r="R2640" s="58"/>
      <c r="S2640" s="58"/>
      <c r="T2640" s="58"/>
      <c r="U2640" s="58"/>
      <c r="V2640" s="58"/>
      <c r="W2640" s="58"/>
      <c r="X2640" s="58"/>
      <c r="Y2640" s="58"/>
      <c r="Z2640" s="58"/>
      <c r="AA2640" s="58"/>
      <c r="AB2640" s="58"/>
      <c r="AC2640" s="58"/>
      <c r="AD2640" s="58"/>
      <c r="AE2640" s="58"/>
      <c r="AF2640" s="58" t="s">
        <v>3304</v>
      </c>
    </row>
    <row r="2641" spans="1:32">
      <c r="A2641" s="58" t="s">
        <v>3105</v>
      </c>
      <c r="B2641" s="58" t="s">
        <v>1910</v>
      </c>
      <c r="C2641" s="58" t="s">
        <v>1914</v>
      </c>
      <c r="D2641" s="58" t="s">
        <v>1897</v>
      </c>
      <c r="E2641" s="64">
        <v>41640</v>
      </c>
      <c r="F2641" s="64">
        <v>42004</v>
      </c>
      <c r="G2641" s="58" t="s">
        <v>1898</v>
      </c>
      <c r="H2641" s="58">
        <v>60</v>
      </c>
      <c r="I2641" s="58"/>
      <c r="J2641" s="58"/>
      <c r="K2641" s="58"/>
      <c r="L2641" s="58"/>
      <c r="M2641" s="58"/>
      <c r="N2641" s="58"/>
      <c r="O2641" s="58"/>
      <c r="P2641" s="58"/>
      <c r="Q2641" s="58"/>
      <c r="R2641" s="58"/>
      <c r="S2641" s="58"/>
      <c r="T2641" s="58"/>
      <c r="U2641" s="58"/>
      <c r="V2641" s="58"/>
      <c r="W2641" s="58"/>
      <c r="X2641" s="58"/>
      <c r="Y2641" s="58"/>
      <c r="Z2641" s="58"/>
      <c r="AA2641" s="58"/>
      <c r="AB2641" s="58"/>
      <c r="AC2641" s="58"/>
      <c r="AD2641" s="58"/>
      <c r="AE2641" s="58"/>
      <c r="AF2641" s="58" t="s">
        <v>3304</v>
      </c>
    </row>
    <row r="2642" spans="1:32">
      <c r="A2642" s="58" t="s">
        <v>3106</v>
      </c>
      <c r="B2642" s="58" t="s">
        <v>1901</v>
      </c>
      <c r="D2642" s="58" t="s">
        <v>1917</v>
      </c>
      <c r="E2642" s="64">
        <v>41640</v>
      </c>
      <c r="F2642" s="64">
        <v>42004</v>
      </c>
      <c r="G2642" s="58" t="s">
        <v>1898</v>
      </c>
      <c r="H2642" s="58">
        <v>0.35</v>
      </c>
      <c r="I2642" s="58"/>
      <c r="J2642" s="58"/>
      <c r="K2642" s="58"/>
      <c r="L2642" s="58"/>
      <c r="M2642" s="58"/>
      <c r="N2642" s="58"/>
      <c r="O2642" s="58"/>
      <c r="P2642" s="58"/>
      <c r="Q2642" s="58"/>
      <c r="R2642" s="58"/>
      <c r="S2642" s="58"/>
      <c r="T2642" s="58"/>
      <c r="U2642" s="58"/>
      <c r="V2642" s="58"/>
      <c r="W2642" s="58"/>
      <c r="X2642" s="58"/>
      <c r="Y2642" s="58"/>
      <c r="Z2642" s="58"/>
      <c r="AA2642" s="58"/>
      <c r="AB2642" s="58"/>
      <c r="AC2642" s="58"/>
      <c r="AD2642" s="58"/>
      <c r="AE2642" s="58"/>
      <c r="AF2642" s="58" t="s">
        <v>3304</v>
      </c>
    </row>
    <row r="2643" spans="1:32">
      <c r="A2643" s="58" t="s">
        <v>3106</v>
      </c>
      <c r="B2643" s="58" t="s">
        <v>1901</v>
      </c>
      <c r="D2643" s="58" t="s">
        <v>1905</v>
      </c>
      <c r="E2643" s="64">
        <v>41640</v>
      </c>
      <c r="F2643" s="64">
        <v>42004</v>
      </c>
      <c r="G2643" s="58" t="s">
        <v>1903</v>
      </c>
      <c r="H2643" s="58">
        <v>0.35</v>
      </c>
      <c r="I2643" s="58">
        <v>0.35</v>
      </c>
      <c r="J2643" s="58">
        <v>0.35</v>
      </c>
      <c r="K2643" s="58">
        <v>0.35</v>
      </c>
      <c r="L2643" s="58">
        <v>0.35</v>
      </c>
      <c r="M2643" s="58">
        <v>0.35</v>
      </c>
      <c r="N2643" s="58">
        <v>0.35</v>
      </c>
      <c r="O2643" s="58">
        <v>0.35</v>
      </c>
      <c r="P2643" s="58">
        <v>0.95</v>
      </c>
      <c r="Q2643" s="58">
        <v>0.95</v>
      </c>
      <c r="R2643" s="58">
        <v>0.95</v>
      </c>
      <c r="S2643" s="58">
        <v>0.95</v>
      </c>
      <c r="T2643" s="58">
        <v>0.95</v>
      </c>
      <c r="U2643" s="58">
        <v>0.95</v>
      </c>
      <c r="V2643" s="58">
        <v>0.95</v>
      </c>
      <c r="W2643" s="58">
        <v>0.95</v>
      </c>
      <c r="X2643" s="58">
        <v>0.95</v>
      </c>
      <c r="Y2643" s="58">
        <v>0.35</v>
      </c>
      <c r="Z2643" s="58">
        <v>0.35</v>
      </c>
      <c r="AA2643" s="58">
        <v>0.35</v>
      </c>
      <c r="AB2643" s="58">
        <v>0.35</v>
      </c>
      <c r="AC2643" s="58">
        <v>0.35</v>
      </c>
      <c r="AD2643" s="58">
        <v>0.35</v>
      </c>
      <c r="AE2643" s="58">
        <v>0.35</v>
      </c>
      <c r="AF2643" s="58" t="s">
        <v>3304</v>
      </c>
    </row>
    <row r="2644" spans="1:32">
      <c r="A2644" s="58" t="s">
        <v>3106</v>
      </c>
      <c r="B2644" s="58" t="s">
        <v>1901</v>
      </c>
      <c r="D2644" s="58" t="s">
        <v>1966</v>
      </c>
      <c r="E2644" s="64">
        <v>41883</v>
      </c>
      <c r="F2644" s="64">
        <v>42004</v>
      </c>
      <c r="G2644" s="58" t="s">
        <v>1903</v>
      </c>
      <c r="H2644" s="58">
        <v>0.35</v>
      </c>
      <c r="I2644" s="58">
        <v>0.35</v>
      </c>
      <c r="J2644" s="58">
        <v>0.35</v>
      </c>
      <c r="K2644" s="58">
        <v>0.35</v>
      </c>
      <c r="L2644" s="58">
        <v>0.35</v>
      </c>
      <c r="M2644" s="58">
        <v>0.35</v>
      </c>
      <c r="N2644" s="58">
        <v>0.35</v>
      </c>
      <c r="O2644" s="58">
        <v>0.35</v>
      </c>
      <c r="P2644" s="58">
        <v>0.95</v>
      </c>
      <c r="Q2644" s="58">
        <v>0.95</v>
      </c>
      <c r="R2644" s="58">
        <v>0.95</v>
      </c>
      <c r="S2644" s="58">
        <v>0.95</v>
      </c>
      <c r="T2644" s="58">
        <v>0.95</v>
      </c>
      <c r="U2644" s="58">
        <v>0.95</v>
      </c>
      <c r="V2644" s="58">
        <v>0.95</v>
      </c>
      <c r="W2644" s="58">
        <v>0.95</v>
      </c>
      <c r="X2644" s="58">
        <v>0.95</v>
      </c>
      <c r="Y2644" s="58">
        <v>0.35</v>
      </c>
      <c r="Z2644" s="58">
        <v>0.35</v>
      </c>
      <c r="AA2644" s="58">
        <v>0.35</v>
      </c>
      <c r="AB2644" s="58">
        <v>0.35</v>
      </c>
      <c r="AC2644" s="58">
        <v>0.35</v>
      </c>
      <c r="AD2644" s="58">
        <v>0.35</v>
      </c>
      <c r="AE2644" s="58">
        <v>0.35</v>
      </c>
      <c r="AF2644" s="58" t="s">
        <v>3304</v>
      </c>
    </row>
    <row r="2645" spans="1:32">
      <c r="A2645" s="58" t="s">
        <v>3106</v>
      </c>
      <c r="B2645" s="58" t="s">
        <v>1901</v>
      </c>
      <c r="D2645" s="58" t="s">
        <v>1922</v>
      </c>
      <c r="E2645" s="64">
        <v>41821</v>
      </c>
      <c r="F2645" s="64">
        <v>41883</v>
      </c>
      <c r="G2645" s="58" t="s">
        <v>1898</v>
      </c>
      <c r="H2645" s="58">
        <v>0.25</v>
      </c>
      <c r="I2645" s="58"/>
      <c r="J2645" s="58"/>
      <c r="K2645" s="58"/>
      <c r="L2645" s="58"/>
      <c r="M2645" s="58"/>
      <c r="N2645" s="58"/>
      <c r="O2645" s="58"/>
      <c r="P2645" s="58"/>
      <c r="Q2645" s="58"/>
      <c r="R2645" s="58"/>
      <c r="S2645" s="58"/>
      <c r="T2645" s="58"/>
      <c r="U2645" s="58"/>
      <c r="V2645" s="58"/>
      <c r="W2645" s="58"/>
      <c r="X2645" s="58"/>
      <c r="Y2645" s="58"/>
      <c r="Z2645" s="58"/>
      <c r="AA2645" s="58"/>
      <c r="AB2645" s="58"/>
      <c r="AC2645" s="58"/>
      <c r="AD2645" s="58"/>
      <c r="AE2645" s="58"/>
      <c r="AF2645" s="58" t="s">
        <v>3304</v>
      </c>
    </row>
    <row r="2646" spans="1:32">
      <c r="A2646" s="58" t="s">
        <v>3106</v>
      </c>
      <c r="B2646" s="58" t="s">
        <v>1901</v>
      </c>
      <c r="D2646" s="58" t="s">
        <v>1966</v>
      </c>
      <c r="E2646" s="64">
        <v>41821</v>
      </c>
      <c r="F2646" s="64">
        <v>41883</v>
      </c>
      <c r="G2646" s="58" t="s">
        <v>1903</v>
      </c>
      <c r="H2646" s="58">
        <v>0.25</v>
      </c>
      <c r="I2646" s="58">
        <v>0.25</v>
      </c>
      <c r="J2646" s="58">
        <v>0.25</v>
      </c>
      <c r="K2646" s="58">
        <v>0.25</v>
      </c>
      <c r="L2646" s="58">
        <v>0.25</v>
      </c>
      <c r="M2646" s="58">
        <v>0.25</v>
      </c>
      <c r="N2646" s="58">
        <v>0.25</v>
      </c>
      <c r="O2646" s="58">
        <v>0.25</v>
      </c>
      <c r="P2646" s="58">
        <v>0.5</v>
      </c>
      <c r="Q2646" s="58">
        <v>0.5</v>
      </c>
      <c r="R2646" s="58">
        <v>0.5</v>
      </c>
      <c r="S2646" s="58">
        <v>0.5</v>
      </c>
      <c r="T2646" s="58">
        <v>0.5</v>
      </c>
      <c r="U2646" s="58">
        <v>0.5</v>
      </c>
      <c r="V2646" s="58">
        <v>0.5</v>
      </c>
      <c r="W2646" s="58">
        <v>0.5</v>
      </c>
      <c r="X2646" s="58">
        <v>0.5</v>
      </c>
      <c r="Y2646" s="58">
        <v>0.25</v>
      </c>
      <c r="Z2646" s="58">
        <v>0.25</v>
      </c>
      <c r="AA2646" s="58">
        <v>0.25</v>
      </c>
      <c r="AB2646" s="58">
        <v>0.25</v>
      </c>
      <c r="AC2646" s="58">
        <v>0.25</v>
      </c>
      <c r="AD2646" s="58">
        <v>0.25</v>
      </c>
      <c r="AE2646" s="58">
        <v>0.25</v>
      </c>
      <c r="AF2646" s="58" t="s">
        <v>3304</v>
      </c>
    </row>
    <row r="2647" spans="1:32">
      <c r="A2647" s="58" t="s">
        <v>3106</v>
      </c>
      <c r="B2647" s="58" t="s">
        <v>1901</v>
      </c>
      <c r="D2647" s="58" t="s">
        <v>1922</v>
      </c>
      <c r="E2647" s="64">
        <v>41640</v>
      </c>
      <c r="F2647" s="64">
        <v>41820</v>
      </c>
      <c r="G2647" s="58" t="s">
        <v>1898</v>
      </c>
      <c r="H2647" s="58">
        <v>0.35</v>
      </c>
      <c r="I2647" s="58"/>
      <c r="J2647" s="58"/>
      <c r="K2647" s="58"/>
      <c r="L2647" s="58"/>
      <c r="M2647" s="58"/>
      <c r="N2647" s="58"/>
      <c r="O2647" s="58"/>
      <c r="P2647" s="58"/>
      <c r="Q2647" s="58"/>
      <c r="R2647" s="58"/>
      <c r="S2647" s="58"/>
      <c r="T2647" s="58"/>
      <c r="U2647" s="58"/>
      <c r="V2647" s="58"/>
      <c r="W2647" s="58"/>
      <c r="X2647" s="58"/>
      <c r="Y2647" s="58"/>
      <c r="Z2647" s="58"/>
      <c r="AA2647" s="58"/>
      <c r="AB2647" s="58"/>
      <c r="AC2647" s="58"/>
      <c r="AD2647" s="58"/>
      <c r="AE2647" s="58"/>
      <c r="AF2647" s="58" t="s">
        <v>3304</v>
      </c>
    </row>
    <row r="2648" spans="1:32">
      <c r="A2648" s="58" t="s">
        <v>3106</v>
      </c>
      <c r="B2648" s="58" t="s">
        <v>1901</v>
      </c>
      <c r="D2648" s="58" t="s">
        <v>1966</v>
      </c>
      <c r="E2648" s="64">
        <v>41640</v>
      </c>
      <c r="F2648" s="64">
        <v>41820</v>
      </c>
      <c r="G2648" s="58" t="s">
        <v>1903</v>
      </c>
      <c r="H2648" s="58">
        <v>0.35</v>
      </c>
      <c r="I2648" s="58">
        <v>0.35</v>
      </c>
      <c r="J2648" s="58">
        <v>0.35</v>
      </c>
      <c r="K2648" s="58">
        <v>0.35</v>
      </c>
      <c r="L2648" s="58">
        <v>0.35</v>
      </c>
      <c r="M2648" s="58">
        <v>0.35</v>
      </c>
      <c r="N2648" s="58">
        <v>0.35</v>
      </c>
      <c r="O2648" s="58">
        <v>0.35</v>
      </c>
      <c r="P2648" s="58">
        <v>0.95</v>
      </c>
      <c r="Q2648" s="58">
        <v>0.95</v>
      </c>
      <c r="R2648" s="58">
        <v>0.95</v>
      </c>
      <c r="S2648" s="58">
        <v>0.95</v>
      </c>
      <c r="T2648" s="58">
        <v>0.95</v>
      </c>
      <c r="U2648" s="58">
        <v>0.95</v>
      </c>
      <c r="V2648" s="58">
        <v>0.95</v>
      </c>
      <c r="W2648" s="58">
        <v>0.95</v>
      </c>
      <c r="X2648" s="58">
        <v>0.95</v>
      </c>
      <c r="Y2648" s="58">
        <v>0.35</v>
      </c>
      <c r="Z2648" s="58">
        <v>0.35</v>
      </c>
      <c r="AA2648" s="58">
        <v>0.35</v>
      </c>
      <c r="AB2648" s="58">
        <v>0.35</v>
      </c>
      <c r="AC2648" s="58">
        <v>0.35</v>
      </c>
      <c r="AD2648" s="58">
        <v>0.35</v>
      </c>
      <c r="AE2648" s="58">
        <v>0.35</v>
      </c>
      <c r="AF2648" s="58" t="s">
        <v>3304</v>
      </c>
    </row>
    <row r="2649" spans="1:32">
      <c r="A2649" s="58" t="s">
        <v>3107</v>
      </c>
      <c r="B2649" s="58" t="s">
        <v>0</v>
      </c>
      <c r="D2649" s="58" t="s">
        <v>1906</v>
      </c>
      <c r="E2649" s="64">
        <v>41640</v>
      </c>
      <c r="F2649" s="64">
        <v>42004</v>
      </c>
      <c r="G2649" s="58" t="s">
        <v>1898</v>
      </c>
      <c r="H2649" s="58">
        <v>0.17730000000000001</v>
      </c>
      <c r="I2649" s="58"/>
      <c r="J2649" s="58"/>
      <c r="K2649" s="58"/>
      <c r="L2649" s="58"/>
      <c r="M2649" s="58"/>
      <c r="N2649" s="58"/>
      <c r="O2649" s="58"/>
      <c r="P2649" s="58"/>
      <c r="Q2649" s="58"/>
      <c r="R2649" s="58"/>
      <c r="S2649" s="58"/>
      <c r="T2649" s="58"/>
      <c r="U2649" s="58"/>
      <c r="V2649" s="58"/>
      <c r="W2649" s="58"/>
      <c r="X2649" s="58"/>
      <c r="Y2649" s="58"/>
      <c r="Z2649" s="58"/>
      <c r="AA2649" s="58"/>
      <c r="AB2649" s="58"/>
      <c r="AC2649" s="58"/>
      <c r="AD2649" s="58"/>
      <c r="AE2649" s="58"/>
      <c r="AF2649" s="58" t="s">
        <v>3304</v>
      </c>
    </row>
    <row r="2650" spans="1:32">
      <c r="A2650" s="58" t="s">
        <v>3107</v>
      </c>
      <c r="B2650" s="58" t="s">
        <v>0</v>
      </c>
      <c r="D2650" s="58" t="s">
        <v>1904</v>
      </c>
      <c r="E2650" s="64">
        <v>41640</v>
      </c>
      <c r="F2650" s="64">
        <v>42004</v>
      </c>
      <c r="G2650" s="58" t="s">
        <v>1898</v>
      </c>
      <c r="H2650" s="58">
        <v>0</v>
      </c>
      <c r="I2650" s="58"/>
      <c r="J2650" s="58"/>
      <c r="K2650" s="58"/>
      <c r="L2650" s="58"/>
      <c r="M2650" s="58"/>
      <c r="N2650" s="58"/>
      <c r="O2650" s="58"/>
      <c r="P2650" s="58"/>
      <c r="Q2650" s="58"/>
      <c r="R2650" s="58"/>
      <c r="S2650" s="58"/>
      <c r="T2650" s="58"/>
      <c r="U2650" s="58"/>
      <c r="V2650" s="58"/>
      <c r="W2650" s="58"/>
      <c r="X2650" s="58"/>
      <c r="Y2650" s="58"/>
      <c r="Z2650" s="58"/>
      <c r="AA2650" s="58"/>
      <c r="AB2650" s="58"/>
      <c r="AC2650" s="58"/>
      <c r="AD2650" s="58"/>
      <c r="AE2650" s="58"/>
      <c r="AF2650" s="58" t="s">
        <v>3304</v>
      </c>
    </row>
    <row r="2651" spans="1:32">
      <c r="A2651" s="58" t="s">
        <v>3107</v>
      </c>
      <c r="B2651" s="58" t="s">
        <v>0</v>
      </c>
      <c r="D2651" s="58" t="s">
        <v>1905</v>
      </c>
      <c r="E2651" s="64">
        <v>41640</v>
      </c>
      <c r="F2651" s="64">
        <v>42004</v>
      </c>
      <c r="G2651" s="58" t="s">
        <v>1898</v>
      </c>
      <c r="H2651" s="58">
        <v>1</v>
      </c>
      <c r="I2651" s="58"/>
      <c r="J2651" s="58"/>
      <c r="K2651" s="58"/>
      <c r="L2651" s="58"/>
      <c r="M2651" s="58"/>
      <c r="N2651" s="58"/>
      <c r="O2651" s="58"/>
      <c r="P2651" s="58"/>
      <c r="Q2651" s="58"/>
      <c r="R2651" s="58"/>
      <c r="S2651" s="58"/>
      <c r="T2651" s="58"/>
      <c r="U2651" s="58"/>
      <c r="V2651" s="58"/>
      <c r="W2651" s="58"/>
      <c r="X2651" s="58"/>
      <c r="Y2651" s="58"/>
      <c r="Z2651" s="58"/>
      <c r="AA2651" s="58"/>
      <c r="AB2651" s="58"/>
      <c r="AC2651" s="58"/>
      <c r="AD2651" s="58"/>
      <c r="AE2651" s="58"/>
      <c r="AF2651" s="58" t="s">
        <v>3304</v>
      </c>
    </row>
    <row r="2652" spans="1:32">
      <c r="A2652" s="58" t="s">
        <v>3107</v>
      </c>
      <c r="B2652" s="58" t="s">
        <v>0</v>
      </c>
      <c r="D2652" s="58" t="s">
        <v>1966</v>
      </c>
      <c r="E2652" s="64">
        <v>41883</v>
      </c>
      <c r="F2652" s="64">
        <v>42004</v>
      </c>
      <c r="G2652" s="58" t="s">
        <v>1903</v>
      </c>
      <c r="H2652" s="58">
        <v>0.17730000000000001</v>
      </c>
      <c r="I2652" s="58">
        <v>0.17730000000000001</v>
      </c>
      <c r="J2652" s="58">
        <v>0.17730000000000001</v>
      </c>
      <c r="K2652" s="58">
        <v>0.17730000000000001</v>
      </c>
      <c r="L2652" s="58">
        <v>0.17730000000000001</v>
      </c>
      <c r="M2652" s="58">
        <v>0.17730000000000001</v>
      </c>
      <c r="N2652" s="58">
        <v>0.17730000000000001</v>
      </c>
      <c r="O2652" s="58">
        <v>0.9</v>
      </c>
      <c r="P2652" s="58">
        <v>0.9</v>
      </c>
      <c r="Q2652" s="58">
        <v>0.9</v>
      </c>
      <c r="R2652" s="58">
        <v>0.9</v>
      </c>
      <c r="S2652" s="58">
        <v>0.9</v>
      </c>
      <c r="T2652" s="58">
        <v>0.9</v>
      </c>
      <c r="U2652" s="58">
        <v>0.9</v>
      </c>
      <c r="V2652" s="58">
        <v>0.9</v>
      </c>
      <c r="W2652" s="58">
        <v>0.9</v>
      </c>
      <c r="X2652" s="58">
        <v>0.9</v>
      </c>
      <c r="Y2652" s="58">
        <v>0.9</v>
      </c>
      <c r="Z2652" s="58">
        <v>0.9</v>
      </c>
      <c r="AA2652" s="58">
        <v>0.9</v>
      </c>
      <c r="AB2652" s="58">
        <v>0.9</v>
      </c>
      <c r="AC2652" s="58">
        <v>0.17730000000000001</v>
      </c>
      <c r="AD2652" s="58">
        <v>0.17730000000000001</v>
      </c>
      <c r="AE2652" s="58">
        <v>0.17730000000000001</v>
      </c>
      <c r="AF2652" s="58" t="s">
        <v>3304</v>
      </c>
    </row>
    <row r="2653" spans="1:32">
      <c r="A2653" s="58" t="s">
        <v>3107</v>
      </c>
      <c r="B2653" s="58" t="s">
        <v>0</v>
      </c>
      <c r="D2653" s="58" t="s">
        <v>1922</v>
      </c>
      <c r="E2653" s="64">
        <v>41821</v>
      </c>
      <c r="F2653" s="64">
        <v>41883</v>
      </c>
      <c r="G2653" s="58" t="s">
        <v>1898</v>
      </c>
      <c r="H2653" s="58">
        <v>0.17730000000000001</v>
      </c>
      <c r="I2653" s="58"/>
      <c r="J2653" s="58"/>
      <c r="K2653" s="58"/>
      <c r="L2653" s="58"/>
      <c r="M2653" s="58"/>
      <c r="N2653" s="58"/>
      <c r="O2653" s="58"/>
      <c r="P2653" s="58"/>
      <c r="Q2653" s="58"/>
      <c r="R2653" s="58"/>
      <c r="S2653" s="58"/>
      <c r="T2653" s="58"/>
      <c r="U2653" s="58"/>
      <c r="V2653" s="58"/>
      <c r="W2653" s="58"/>
      <c r="X2653" s="58"/>
      <c r="Y2653" s="58"/>
      <c r="Z2653" s="58"/>
      <c r="AA2653" s="58"/>
      <c r="AB2653" s="58"/>
      <c r="AC2653" s="58"/>
      <c r="AD2653" s="58"/>
      <c r="AE2653" s="58"/>
      <c r="AF2653" s="58" t="s">
        <v>3304</v>
      </c>
    </row>
    <row r="2654" spans="1:32">
      <c r="A2654" s="58" t="s">
        <v>3107</v>
      </c>
      <c r="B2654" s="58" t="s">
        <v>0</v>
      </c>
      <c r="D2654" s="58" t="s">
        <v>1966</v>
      </c>
      <c r="E2654" s="64">
        <v>41821</v>
      </c>
      <c r="F2654" s="64">
        <v>41883</v>
      </c>
      <c r="G2654" s="58" t="s">
        <v>1903</v>
      </c>
      <c r="H2654" s="58">
        <v>0.17730000000000001</v>
      </c>
      <c r="I2654" s="58">
        <v>0.17730000000000001</v>
      </c>
      <c r="J2654" s="58">
        <v>0.17730000000000001</v>
      </c>
      <c r="K2654" s="58">
        <v>0.17730000000000001</v>
      </c>
      <c r="L2654" s="58">
        <v>0.17730000000000001</v>
      </c>
      <c r="M2654" s="58">
        <v>0.17730000000000001</v>
      </c>
      <c r="N2654" s="58">
        <v>0.17730000000000001</v>
      </c>
      <c r="O2654" s="58">
        <v>0.17730000000000001</v>
      </c>
      <c r="P2654" s="58">
        <v>0.5</v>
      </c>
      <c r="Q2654" s="58">
        <v>0.5</v>
      </c>
      <c r="R2654" s="58">
        <v>0.5</v>
      </c>
      <c r="S2654" s="58">
        <v>0.5</v>
      </c>
      <c r="T2654" s="58">
        <v>0.5</v>
      </c>
      <c r="U2654" s="58">
        <v>0.5</v>
      </c>
      <c r="V2654" s="58">
        <v>0.5</v>
      </c>
      <c r="W2654" s="58">
        <v>0.5</v>
      </c>
      <c r="X2654" s="58">
        <v>0.5</v>
      </c>
      <c r="Y2654" s="58">
        <v>0.5</v>
      </c>
      <c r="Z2654" s="58">
        <v>0.5</v>
      </c>
      <c r="AA2654" s="58">
        <v>0.5</v>
      </c>
      <c r="AB2654" s="58">
        <v>0.17730000000000001</v>
      </c>
      <c r="AC2654" s="58">
        <v>0.17730000000000001</v>
      </c>
      <c r="AD2654" s="58">
        <v>0.17730000000000001</v>
      </c>
      <c r="AE2654" s="58">
        <v>0.17730000000000001</v>
      </c>
      <c r="AF2654" s="58" t="s">
        <v>3304</v>
      </c>
    </row>
    <row r="2655" spans="1:32">
      <c r="A2655" s="58" t="s">
        <v>3107</v>
      </c>
      <c r="B2655" s="58" t="s">
        <v>0</v>
      </c>
      <c r="D2655" s="58" t="s">
        <v>1922</v>
      </c>
      <c r="E2655" s="64">
        <v>41640</v>
      </c>
      <c r="F2655" s="64">
        <v>41820</v>
      </c>
      <c r="G2655" s="58" t="s">
        <v>1898</v>
      </c>
      <c r="H2655" s="58">
        <v>0.17730000000000001</v>
      </c>
      <c r="I2655" s="58"/>
      <c r="J2655" s="58"/>
      <c r="K2655" s="58"/>
      <c r="L2655" s="58"/>
      <c r="M2655" s="58"/>
      <c r="N2655" s="58"/>
      <c r="O2655" s="58"/>
      <c r="P2655" s="58"/>
      <c r="Q2655" s="58"/>
      <c r="R2655" s="58"/>
      <c r="S2655" s="58"/>
      <c r="T2655" s="58"/>
      <c r="U2655" s="58"/>
      <c r="V2655" s="58"/>
      <c r="W2655" s="58"/>
      <c r="X2655" s="58"/>
      <c r="Y2655" s="58"/>
      <c r="Z2655" s="58"/>
      <c r="AA2655" s="58"/>
      <c r="AB2655" s="58"/>
      <c r="AC2655" s="58"/>
      <c r="AD2655" s="58"/>
      <c r="AE2655" s="58"/>
      <c r="AF2655" s="58" t="s">
        <v>3304</v>
      </c>
    </row>
    <row r="2656" spans="1:32">
      <c r="A2656" s="58" t="s">
        <v>3107</v>
      </c>
      <c r="B2656" s="58" t="s">
        <v>0</v>
      </c>
      <c r="D2656" s="58" t="s">
        <v>1966</v>
      </c>
      <c r="E2656" s="64">
        <v>41640</v>
      </c>
      <c r="F2656" s="64">
        <v>41820</v>
      </c>
      <c r="G2656" s="58" t="s">
        <v>1903</v>
      </c>
      <c r="H2656" s="58">
        <v>0.17730000000000001</v>
      </c>
      <c r="I2656" s="58">
        <v>0.17730000000000001</v>
      </c>
      <c r="J2656" s="58">
        <v>0.17730000000000001</v>
      </c>
      <c r="K2656" s="58">
        <v>0.17730000000000001</v>
      </c>
      <c r="L2656" s="58">
        <v>0.17730000000000001</v>
      </c>
      <c r="M2656" s="58">
        <v>0.17730000000000001</v>
      </c>
      <c r="N2656" s="58">
        <v>0.17730000000000001</v>
      </c>
      <c r="O2656" s="58">
        <v>0.9</v>
      </c>
      <c r="P2656" s="58">
        <v>0.9</v>
      </c>
      <c r="Q2656" s="58">
        <v>0.9</v>
      </c>
      <c r="R2656" s="58">
        <v>0.9</v>
      </c>
      <c r="S2656" s="58">
        <v>0.9</v>
      </c>
      <c r="T2656" s="58">
        <v>0.9</v>
      </c>
      <c r="U2656" s="58">
        <v>0.9</v>
      </c>
      <c r="V2656" s="58">
        <v>0.9</v>
      </c>
      <c r="W2656" s="58">
        <v>0.9</v>
      </c>
      <c r="X2656" s="58">
        <v>0.9</v>
      </c>
      <c r="Y2656" s="58">
        <v>0.9</v>
      </c>
      <c r="Z2656" s="58">
        <v>0.9</v>
      </c>
      <c r="AA2656" s="58">
        <v>0.9</v>
      </c>
      <c r="AB2656" s="58">
        <v>0.9</v>
      </c>
      <c r="AC2656" s="58">
        <v>0.17730000000000001</v>
      </c>
      <c r="AD2656" s="58">
        <v>0.17730000000000001</v>
      </c>
      <c r="AE2656" s="58">
        <v>0.17730000000000001</v>
      </c>
      <c r="AF2656" s="58" t="s">
        <v>3304</v>
      </c>
    </row>
    <row r="2657" spans="1:32">
      <c r="A2657" s="58" t="s">
        <v>3108</v>
      </c>
      <c r="B2657" s="58" t="s">
        <v>0</v>
      </c>
      <c r="D2657" s="58" t="s">
        <v>1906</v>
      </c>
      <c r="E2657" s="64">
        <v>41640</v>
      </c>
      <c r="F2657" s="64">
        <v>42004</v>
      </c>
      <c r="G2657" s="58" t="s">
        <v>1898</v>
      </c>
      <c r="H2657" s="58">
        <v>0.17730000000000001</v>
      </c>
      <c r="I2657" s="58"/>
      <c r="J2657" s="58"/>
      <c r="K2657" s="58"/>
      <c r="L2657" s="58"/>
      <c r="M2657" s="58"/>
      <c r="N2657" s="58"/>
      <c r="O2657" s="58"/>
      <c r="P2657" s="58"/>
      <c r="Q2657" s="58"/>
      <c r="R2657" s="58"/>
      <c r="S2657" s="58"/>
      <c r="T2657" s="58"/>
      <c r="U2657" s="58"/>
      <c r="V2657" s="58"/>
      <c r="W2657" s="58"/>
      <c r="X2657" s="58"/>
      <c r="Y2657" s="58"/>
      <c r="Z2657" s="58"/>
      <c r="AA2657" s="58"/>
      <c r="AB2657" s="58"/>
      <c r="AC2657" s="58"/>
      <c r="AD2657" s="58"/>
      <c r="AE2657" s="58"/>
      <c r="AF2657" s="58" t="s">
        <v>3304</v>
      </c>
    </row>
    <row r="2658" spans="1:32">
      <c r="A2658" s="58" t="s">
        <v>3108</v>
      </c>
      <c r="B2658" s="58" t="s">
        <v>0</v>
      </c>
      <c r="D2658" s="58" t="s">
        <v>1904</v>
      </c>
      <c r="E2658" s="64">
        <v>41640</v>
      </c>
      <c r="F2658" s="64">
        <v>42004</v>
      </c>
      <c r="G2658" s="58" t="s">
        <v>1898</v>
      </c>
      <c r="H2658" s="58">
        <v>0</v>
      </c>
      <c r="I2658" s="58"/>
      <c r="J2658" s="58"/>
      <c r="K2658" s="58"/>
      <c r="L2658" s="58"/>
      <c r="M2658" s="58"/>
      <c r="N2658" s="58"/>
      <c r="O2658" s="58"/>
      <c r="P2658" s="58"/>
      <c r="Q2658" s="58"/>
      <c r="R2658" s="58"/>
      <c r="S2658" s="58"/>
      <c r="T2658" s="58"/>
      <c r="U2658" s="58"/>
      <c r="V2658" s="58"/>
      <c r="W2658" s="58"/>
      <c r="X2658" s="58"/>
      <c r="Y2658" s="58"/>
      <c r="Z2658" s="58"/>
      <c r="AA2658" s="58"/>
      <c r="AB2658" s="58"/>
      <c r="AC2658" s="58"/>
      <c r="AD2658" s="58"/>
      <c r="AE2658" s="58"/>
      <c r="AF2658" s="58" t="s">
        <v>3304</v>
      </c>
    </row>
    <row r="2659" spans="1:32">
      <c r="A2659" s="58" t="s">
        <v>3108</v>
      </c>
      <c r="B2659" s="58" t="s">
        <v>0</v>
      </c>
      <c r="D2659" s="58" t="s">
        <v>1905</v>
      </c>
      <c r="E2659" s="64">
        <v>41640</v>
      </c>
      <c r="F2659" s="64">
        <v>42004</v>
      </c>
      <c r="G2659" s="58" t="s">
        <v>1898</v>
      </c>
      <c r="H2659" s="58">
        <v>1</v>
      </c>
      <c r="I2659" s="58"/>
      <c r="J2659" s="58"/>
      <c r="K2659" s="58"/>
      <c r="L2659" s="58"/>
      <c r="M2659" s="58"/>
      <c r="N2659" s="58"/>
      <c r="O2659" s="58"/>
      <c r="P2659" s="58"/>
      <c r="Q2659" s="58"/>
      <c r="R2659" s="58"/>
      <c r="S2659" s="58"/>
      <c r="T2659" s="58"/>
      <c r="U2659" s="58"/>
      <c r="V2659" s="58"/>
      <c r="W2659" s="58"/>
      <c r="X2659" s="58"/>
      <c r="Y2659" s="58"/>
      <c r="Z2659" s="58"/>
      <c r="AA2659" s="58"/>
      <c r="AB2659" s="58"/>
      <c r="AC2659" s="58"/>
      <c r="AD2659" s="58"/>
      <c r="AE2659" s="58"/>
      <c r="AF2659" s="58" t="s">
        <v>3304</v>
      </c>
    </row>
    <row r="2660" spans="1:32">
      <c r="A2660" s="58" t="s">
        <v>3108</v>
      </c>
      <c r="B2660" s="58" t="s">
        <v>0</v>
      </c>
      <c r="D2660" s="58" t="s">
        <v>1966</v>
      </c>
      <c r="E2660" s="64">
        <v>41883</v>
      </c>
      <c r="F2660" s="64">
        <v>42004</v>
      </c>
      <c r="G2660" s="58" t="s">
        <v>1903</v>
      </c>
      <c r="H2660" s="58">
        <v>0.17730000000000001</v>
      </c>
      <c r="I2660" s="58">
        <v>0.17730000000000001</v>
      </c>
      <c r="J2660" s="58">
        <v>0.17730000000000001</v>
      </c>
      <c r="K2660" s="58">
        <v>0.17730000000000001</v>
      </c>
      <c r="L2660" s="58">
        <v>0.17730000000000001</v>
      </c>
      <c r="M2660" s="58">
        <v>0.17730000000000001</v>
      </c>
      <c r="N2660" s="58">
        <v>0.17730000000000001</v>
      </c>
      <c r="O2660" s="58">
        <v>0.9</v>
      </c>
      <c r="P2660" s="58">
        <v>0.9</v>
      </c>
      <c r="Q2660" s="58">
        <v>0.9</v>
      </c>
      <c r="R2660" s="58">
        <v>0.9</v>
      </c>
      <c r="S2660" s="58">
        <v>0.9</v>
      </c>
      <c r="T2660" s="58">
        <v>0.9</v>
      </c>
      <c r="U2660" s="58">
        <v>0.9</v>
      </c>
      <c r="V2660" s="58">
        <v>0.9</v>
      </c>
      <c r="W2660" s="58">
        <v>0.9</v>
      </c>
      <c r="X2660" s="58">
        <v>0.9</v>
      </c>
      <c r="Y2660" s="58">
        <v>0.9</v>
      </c>
      <c r="Z2660" s="58">
        <v>0.9</v>
      </c>
      <c r="AA2660" s="58">
        <v>0.9</v>
      </c>
      <c r="AB2660" s="58">
        <v>0.9</v>
      </c>
      <c r="AC2660" s="58">
        <v>0.17730000000000001</v>
      </c>
      <c r="AD2660" s="58">
        <v>0.17730000000000001</v>
      </c>
      <c r="AE2660" s="58">
        <v>0.17730000000000001</v>
      </c>
      <c r="AF2660" s="58" t="s">
        <v>3304</v>
      </c>
    </row>
    <row r="2661" spans="1:32">
      <c r="A2661" s="58" t="s">
        <v>3108</v>
      </c>
      <c r="B2661" s="58" t="s">
        <v>0</v>
      </c>
      <c r="D2661" s="58" t="s">
        <v>1922</v>
      </c>
      <c r="E2661" s="64">
        <v>41821</v>
      </c>
      <c r="F2661" s="64">
        <v>41883</v>
      </c>
      <c r="G2661" s="58" t="s">
        <v>1898</v>
      </c>
      <c r="H2661" s="58">
        <v>0.17730000000000001</v>
      </c>
      <c r="I2661" s="58"/>
      <c r="J2661" s="58"/>
      <c r="K2661" s="58"/>
      <c r="L2661" s="58"/>
      <c r="M2661" s="58"/>
      <c r="N2661" s="58"/>
      <c r="O2661" s="58"/>
      <c r="P2661" s="58"/>
      <c r="Q2661" s="58"/>
      <c r="R2661" s="58"/>
      <c r="S2661" s="58"/>
      <c r="T2661" s="58"/>
      <c r="U2661" s="58"/>
      <c r="V2661" s="58"/>
      <c r="W2661" s="58"/>
      <c r="X2661" s="58"/>
      <c r="Y2661" s="58"/>
      <c r="Z2661" s="58"/>
      <c r="AA2661" s="58"/>
      <c r="AB2661" s="58"/>
      <c r="AC2661" s="58"/>
      <c r="AD2661" s="58"/>
      <c r="AE2661" s="58"/>
      <c r="AF2661" s="58" t="s">
        <v>3304</v>
      </c>
    </row>
    <row r="2662" spans="1:32">
      <c r="A2662" s="58" t="s">
        <v>3108</v>
      </c>
      <c r="B2662" s="58" t="s">
        <v>0</v>
      </c>
      <c r="D2662" s="58" t="s">
        <v>1966</v>
      </c>
      <c r="E2662" s="64">
        <v>41821</v>
      </c>
      <c r="F2662" s="64">
        <v>41883</v>
      </c>
      <c r="G2662" s="58" t="s">
        <v>1903</v>
      </c>
      <c r="H2662" s="58">
        <v>0.17730000000000001</v>
      </c>
      <c r="I2662" s="58">
        <v>0.17730000000000001</v>
      </c>
      <c r="J2662" s="58">
        <v>0.17730000000000001</v>
      </c>
      <c r="K2662" s="58">
        <v>0.17730000000000001</v>
      </c>
      <c r="L2662" s="58">
        <v>0.17730000000000001</v>
      </c>
      <c r="M2662" s="58">
        <v>0.17730000000000001</v>
      </c>
      <c r="N2662" s="58">
        <v>0.17730000000000001</v>
      </c>
      <c r="O2662" s="58">
        <v>0.17730000000000001</v>
      </c>
      <c r="P2662" s="58">
        <v>0.5</v>
      </c>
      <c r="Q2662" s="58">
        <v>0.5</v>
      </c>
      <c r="R2662" s="58">
        <v>0.5</v>
      </c>
      <c r="S2662" s="58">
        <v>0.5</v>
      </c>
      <c r="T2662" s="58">
        <v>0.5</v>
      </c>
      <c r="U2662" s="58">
        <v>0.5</v>
      </c>
      <c r="V2662" s="58">
        <v>0.5</v>
      </c>
      <c r="W2662" s="58">
        <v>0.5</v>
      </c>
      <c r="X2662" s="58">
        <v>0.5</v>
      </c>
      <c r="Y2662" s="58">
        <v>0.5</v>
      </c>
      <c r="Z2662" s="58">
        <v>0.5</v>
      </c>
      <c r="AA2662" s="58">
        <v>0.5</v>
      </c>
      <c r="AB2662" s="58">
        <v>0.17730000000000001</v>
      </c>
      <c r="AC2662" s="58">
        <v>0.17730000000000001</v>
      </c>
      <c r="AD2662" s="58">
        <v>0.17730000000000001</v>
      </c>
      <c r="AE2662" s="58">
        <v>0.17730000000000001</v>
      </c>
      <c r="AF2662" s="58" t="s">
        <v>3304</v>
      </c>
    </row>
    <row r="2663" spans="1:32">
      <c r="A2663" s="58" t="s">
        <v>3108</v>
      </c>
      <c r="B2663" s="58" t="s">
        <v>0</v>
      </c>
      <c r="D2663" s="58" t="s">
        <v>1922</v>
      </c>
      <c r="E2663" s="64">
        <v>41640</v>
      </c>
      <c r="F2663" s="64">
        <v>41820</v>
      </c>
      <c r="G2663" s="58" t="s">
        <v>1898</v>
      </c>
      <c r="H2663" s="58">
        <v>0.17730000000000001</v>
      </c>
      <c r="I2663" s="58"/>
      <c r="J2663" s="58"/>
      <c r="K2663" s="58"/>
      <c r="L2663" s="58"/>
      <c r="M2663" s="58"/>
      <c r="N2663" s="58"/>
      <c r="O2663" s="58"/>
      <c r="P2663" s="58"/>
      <c r="Q2663" s="58"/>
      <c r="R2663" s="58"/>
      <c r="S2663" s="58"/>
      <c r="T2663" s="58"/>
      <c r="U2663" s="58"/>
      <c r="V2663" s="58"/>
      <c r="W2663" s="58"/>
      <c r="X2663" s="58"/>
      <c r="Y2663" s="58"/>
      <c r="Z2663" s="58"/>
      <c r="AA2663" s="58"/>
      <c r="AB2663" s="58"/>
      <c r="AC2663" s="58"/>
      <c r="AD2663" s="58"/>
      <c r="AE2663" s="58"/>
      <c r="AF2663" s="58" t="s">
        <v>3304</v>
      </c>
    </row>
    <row r="2664" spans="1:32">
      <c r="A2664" s="58" t="s">
        <v>3108</v>
      </c>
      <c r="B2664" s="58" t="s">
        <v>0</v>
      </c>
      <c r="D2664" s="58" t="s">
        <v>1966</v>
      </c>
      <c r="E2664" s="64">
        <v>41640</v>
      </c>
      <c r="F2664" s="64">
        <v>41820</v>
      </c>
      <c r="G2664" s="58" t="s">
        <v>1903</v>
      </c>
      <c r="H2664" s="58">
        <v>0.17730000000000001</v>
      </c>
      <c r="I2664" s="58">
        <v>0.17730000000000001</v>
      </c>
      <c r="J2664" s="58">
        <v>0.17730000000000001</v>
      </c>
      <c r="K2664" s="58">
        <v>0.17730000000000001</v>
      </c>
      <c r="L2664" s="58">
        <v>0.17730000000000001</v>
      </c>
      <c r="M2664" s="58">
        <v>0.17730000000000001</v>
      </c>
      <c r="N2664" s="58">
        <v>0.17730000000000001</v>
      </c>
      <c r="O2664" s="58">
        <v>0.9</v>
      </c>
      <c r="P2664" s="58">
        <v>0.9</v>
      </c>
      <c r="Q2664" s="58">
        <v>0.9</v>
      </c>
      <c r="R2664" s="58">
        <v>0.9</v>
      </c>
      <c r="S2664" s="58">
        <v>0.9</v>
      </c>
      <c r="T2664" s="58">
        <v>0.9</v>
      </c>
      <c r="U2664" s="58">
        <v>0.9</v>
      </c>
      <c r="V2664" s="58">
        <v>0.9</v>
      </c>
      <c r="W2664" s="58">
        <v>0.9</v>
      </c>
      <c r="X2664" s="58">
        <v>0.9</v>
      </c>
      <c r="Y2664" s="58">
        <v>0.9</v>
      </c>
      <c r="Z2664" s="58">
        <v>0.9</v>
      </c>
      <c r="AA2664" s="58">
        <v>0.9</v>
      </c>
      <c r="AB2664" s="58">
        <v>0.9</v>
      </c>
      <c r="AC2664" s="58">
        <v>0.17730000000000001</v>
      </c>
      <c r="AD2664" s="58">
        <v>0.17730000000000001</v>
      </c>
      <c r="AE2664" s="58">
        <v>0.17730000000000001</v>
      </c>
      <c r="AF2664" s="58" t="s">
        <v>3304</v>
      </c>
    </row>
    <row r="2665" spans="1:32">
      <c r="A2665" s="58" t="s">
        <v>3109</v>
      </c>
      <c r="B2665" s="58" t="s">
        <v>0</v>
      </c>
      <c r="D2665" s="58" t="s">
        <v>1906</v>
      </c>
      <c r="E2665" s="64">
        <v>41640</v>
      </c>
      <c r="F2665" s="64">
        <v>42004</v>
      </c>
      <c r="G2665" s="58" t="s">
        <v>1898</v>
      </c>
      <c r="H2665" s="58">
        <v>0.17730000000000001</v>
      </c>
      <c r="I2665" s="58"/>
      <c r="J2665" s="58"/>
      <c r="K2665" s="58"/>
      <c r="L2665" s="58"/>
      <c r="M2665" s="58"/>
      <c r="N2665" s="58"/>
      <c r="O2665" s="58"/>
      <c r="P2665" s="58"/>
      <c r="Q2665" s="58"/>
      <c r="R2665" s="58"/>
      <c r="S2665" s="58"/>
      <c r="T2665" s="58"/>
      <c r="U2665" s="58"/>
      <c r="V2665" s="58"/>
      <c r="W2665" s="58"/>
      <c r="X2665" s="58"/>
      <c r="Y2665" s="58"/>
      <c r="Z2665" s="58"/>
      <c r="AA2665" s="58"/>
      <c r="AB2665" s="58"/>
      <c r="AC2665" s="58"/>
      <c r="AD2665" s="58"/>
      <c r="AE2665" s="58"/>
      <c r="AF2665" s="58" t="s">
        <v>3304</v>
      </c>
    </row>
    <row r="2666" spans="1:32">
      <c r="A2666" s="58" t="s">
        <v>3109</v>
      </c>
      <c r="B2666" s="58" t="s">
        <v>0</v>
      </c>
      <c r="D2666" s="58" t="s">
        <v>1904</v>
      </c>
      <c r="E2666" s="64">
        <v>41640</v>
      </c>
      <c r="F2666" s="64">
        <v>42004</v>
      </c>
      <c r="G2666" s="58" t="s">
        <v>1898</v>
      </c>
      <c r="H2666" s="58">
        <v>0</v>
      </c>
      <c r="I2666" s="58"/>
      <c r="J2666" s="58"/>
      <c r="K2666" s="58"/>
      <c r="L2666" s="58"/>
      <c r="M2666" s="58"/>
      <c r="N2666" s="58"/>
      <c r="O2666" s="58"/>
      <c r="P2666" s="58"/>
      <c r="Q2666" s="58"/>
      <c r="R2666" s="58"/>
      <c r="S2666" s="58"/>
      <c r="T2666" s="58"/>
      <c r="U2666" s="58"/>
      <c r="V2666" s="58"/>
      <c r="W2666" s="58"/>
      <c r="X2666" s="58"/>
      <c r="Y2666" s="58"/>
      <c r="Z2666" s="58"/>
      <c r="AA2666" s="58"/>
      <c r="AB2666" s="58"/>
      <c r="AC2666" s="58"/>
      <c r="AD2666" s="58"/>
      <c r="AE2666" s="58"/>
      <c r="AF2666" s="58" t="s">
        <v>3304</v>
      </c>
    </row>
    <row r="2667" spans="1:32">
      <c r="A2667" s="58" t="s">
        <v>3109</v>
      </c>
      <c r="B2667" s="58" t="s">
        <v>0</v>
      </c>
      <c r="D2667" s="58" t="s">
        <v>1905</v>
      </c>
      <c r="E2667" s="64">
        <v>41640</v>
      </c>
      <c r="F2667" s="64">
        <v>42004</v>
      </c>
      <c r="G2667" s="58" t="s">
        <v>1898</v>
      </c>
      <c r="H2667" s="58">
        <v>1</v>
      </c>
      <c r="I2667" s="58"/>
      <c r="J2667" s="58"/>
      <c r="K2667" s="58"/>
      <c r="L2667" s="58"/>
      <c r="M2667" s="58"/>
      <c r="N2667" s="58"/>
      <c r="O2667" s="58"/>
      <c r="P2667" s="58"/>
      <c r="Q2667" s="58"/>
      <c r="R2667" s="58"/>
      <c r="S2667" s="58"/>
      <c r="T2667" s="58"/>
      <c r="U2667" s="58"/>
      <c r="V2667" s="58"/>
      <c r="W2667" s="58"/>
      <c r="X2667" s="58"/>
      <c r="Y2667" s="58"/>
      <c r="Z2667" s="58"/>
      <c r="AA2667" s="58"/>
      <c r="AB2667" s="58"/>
      <c r="AC2667" s="58"/>
      <c r="AD2667" s="58"/>
      <c r="AE2667" s="58"/>
      <c r="AF2667" s="58" t="s">
        <v>3304</v>
      </c>
    </row>
    <row r="2668" spans="1:32">
      <c r="A2668" s="58" t="s">
        <v>3109</v>
      </c>
      <c r="B2668" s="58" t="s">
        <v>0</v>
      </c>
      <c r="D2668" s="58" t="s">
        <v>1966</v>
      </c>
      <c r="E2668" s="64">
        <v>41883</v>
      </c>
      <c r="F2668" s="64">
        <v>42004</v>
      </c>
      <c r="G2668" s="58" t="s">
        <v>1903</v>
      </c>
      <c r="H2668" s="58">
        <v>0.17730000000000001</v>
      </c>
      <c r="I2668" s="58">
        <v>0.17730000000000001</v>
      </c>
      <c r="J2668" s="58">
        <v>0.17730000000000001</v>
      </c>
      <c r="K2668" s="58">
        <v>0.17730000000000001</v>
      </c>
      <c r="L2668" s="58">
        <v>0.17730000000000001</v>
      </c>
      <c r="M2668" s="58">
        <v>0.17730000000000001</v>
      </c>
      <c r="N2668" s="58">
        <v>0.17730000000000001</v>
      </c>
      <c r="O2668" s="58">
        <v>0.9</v>
      </c>
      <c r="P2668" s="58">
        <v>0.9</v>
      </c>
      <c r="Q2668" s="58">
        <v>0.9</v>
      </c>
      <c r="R2668" s="58">
        <v>0.9</v>
      </c>
      <c r="S2668" s="58">
        <v>0.9</v>
      </c>
      <c r="T2668" s="58">
        <v>0.9</v>
      </c>
      <c r="U2668" s="58">
        <v>0.9</v>
      </c>
      <c r="V2668" s="58">
        <v>0.9</v>
      </c>
      <c r="W2668" s="58">
        <v>0.9</v>
      </c>
      <c r="X2668" s="58">
        <v>0.9</v>
      </c>
      <c r="Y2668" s="58">
        <v>0.9</v>
      </c>
      <c r="Z2668" s="58">
        <v>0.9</v>
      </c>
      <c r="AA2668" s="58">
        <v>0.9</v>
      </c>
      <c r="AB2668" s="58">
        <v>0.9</v>
      </c>
      <c r="AC2668" s="58">
        <v>0.17730000000000001</v>
      </c>
      <c r="AD2668" s="58">
        <v>0.17730000000000001</v>
      </c>
      <c r="AE2668" s="58">
        <v>0.17730000000000001</v>
      </c>
      <c r="AF2668" s="58" t="s">
        <v>3304</v>
      </c>
    </row>
    <row r="2669" spans="1:32">
      <c r="A2669" s="58" t="s">
        <v>3109</v>
      </c>
      <c r="B2669" s="58" t="s">
        <v>0</v>
      </c>
      <c r="D2669" s="58" t="s">
        <v>1922</v>
      </c>
      <c r="E2669" s="64">
        <v>41821</v>
      </c>
      <c r="F2669" s="64">
        <v>41883</v>
      </c>
      <c r="G2669" s="58" t="s">
        <v>1898</v>
      </c>
      <c r="H2669" s="58">
        <v>0.17730000000000001</v>
      </c>
      <c r="I2669" s="58"/>
      <c r="J2669" s="58"/>
      <c r="K2669" s="58"/>
      <c r="L2669" s="58"/>
      <c r="M2669" s="58"/>
      <c r="N2669" s="58"/>
      <c r="O2669" s="58"/>
      <c r="P2669" s="58"/>
      <c r="Q2669" s="58"/>
      <c r="R2669" s="58"/>
      <c r="S2669" s="58"/>
      <c r="T2669" s="58"/>
      <c r="U2669" s="58"/>
      <c r="V2669" s="58"/>
      <c r="W2669" s="58"/>
      <c r="X2669" s="58"/>
      <c r="Y2669" s="58"/>
      <c r="Z2669" s="58"/>
      <c r="AA2669" s="58"/>
      <c r="AB2669" s="58"/>
      <c r="AC2669" s="58"/>
      <c r="AD2669" s="58"/>
      <c r="AE2669" s="58"/>
      <c r="AF2669" s="58" t="s">
        <v>3304</v>
      </c>
    </row>
    <row r="2670" spans="1:32">
      <c r="A2670" s="58" t="s">
        <v>3109</v>
      </c>
      <c r="B2670" s="58" t="s">
        <v>0</v>
      </c>
      <c r="D2670" s="58" t="s">
        <v>1966</v>
      </c>
      <c r="E2670" s="64">
        <v>41821</v>
      </c>
      <c r="F2670" s="64">
        <v>41883</v>
      </c>
      <c r="G2670" s="58" t="s">
        <v>1903</v>
      </c>
      <c r="H2670" s="58">
        <v>0.17730000000000001</v>
      </c>
      <c r="I2670" s="58">
        <v>0.17730000000000001</v>
      </c>
      <c r="J2670" s="58">
        <v>0.17730000000000001</v>
      </c>
      <c r="K2670" s="58">
        <v>0.17730000000000001</v>
      </c>
      <c r="L2670" s="58">
        <v>0.17730000000000001</v>
      </c>
      <c r="M2670" s="58">
        <v>0.17730000000000001</v>
      </c>
      <c r="N2670" s="58">
        <v>0.17730000000000001</v>
      </c>
      <c r="O2670" s="58">
        <v>0.17730000000000001</v>
      </c>
      <c r="P2670" s="58">
        <v>0.5</v>
      </c>
      <c r="Q2670" s="58">
        <v>0.5</v>
      </c>
      <c r="R2670" s="58">
        <v>0.5</v>
      </c>
      <c r="S2670" s="58">
        <v>0.5</v>
      </c>
      <c r="T2670" s="58">
        <v>0.5</v>
      </c>
      <c r="U2670" s="58">
        <v>0.5</v>
      </c>
      <c r="V2670" s="58">
        <v>0.5</v>
      </c>
      <c r="W2670" s="58">
        <v>0.5</v>
      </c>
      <c r="X2670" s="58">
        <v>0.5</v>
      </c>
      <c r="Y2670" s="58">
        <v>0.5</v>
      </c>
      <c r="Z2670" s="58">
        <v>0.5</v>
      </c>
      <c r="AA2670" s="58">
        <v>0.5</v>
      </c>
      <c r="AB2670" s="58">
        <v>0.17730000000000001</v>
      </c>
      <c r="AC2670" s="58">
        <v>0.17730000000000001</v>
      </c>
      <c r="AD2670" s="58">
        <v>0.17730000000000001</v>
      </c>
      <c r="AE2670" s="58">
        <v>0.17730000000000001</v>
      </c>
      <c r="AF2670" s="58" t="s">
        <v>3304</v>
      </c>
    </row>
    <row r="2671" spans="1:32">
      <c r="A2671" s="58" t="s">
        <v>3109</v>
      </c>
      <c r="B2671" s="58" t="s">
        <v>0</v>
      </c>
      <c r="D2671" s="58" t="s">
        <v>1922</v>
      </c>
      <c r="E2671" s="64">
        <v>41640</v>
      </c>
      <c r="F2671" s="64">
        <v>41820</v>
      </c>
      <c r="G2671" s="58" t="s">
        <v>1898</v>
      </c>
      <c r="H2671" s="58">
        <v>0.17730000000000001</v>
      </c>
      <c r="I2671" s="58"/>
      <c r="J2671" s="58"/>
      <c r="K2671" s="58"/>
      <c r="L2671" s="58"/>
      <c r="M2671" s="58"/>
      <c r="N2671" s="58"/>
      <c r="O2671" s="58"/>
      <c r="P2671" s="58"/>
      <c r="Q2671" s="58"/>
      <c r="R2671" s="58"/>
      <c r="S2671" s="58"/>
      <c r="T2671" s="58"/>
      <c r="U2671" s="58"/>
      <c r="V2671" s="58"/>
      <c r="W2671" s="58"/>
      <c r="X2671" s="58"/>
      <c r="Y2671" s="58"/>
      <c r="Z2671" s="58"/>
      <c r="AA2671" s="58"/>
      <c r="AB2671" s="58"/>
      <c r="AC2671" s="58"/>
      <c r="AD2671" s="58"/>
      <c r="AE2671" s="58"/>
      <c r="AF2671" s="58" t="s">
        <v>3304</v>
      </c>
    </row>
    <row r="2672" spans="1:32">
      <c r="A2672" s="58" t="s">
        <v>3109</v>
      </c>
      <c r="B2672" s="58" t="s">
        <v>0</v>
      </c>
      <c r="D2672" s="58" t="s">
        <v>1966</v>
      </c>
      <c r="E2672" s="64">
        <v>41640</v>
      </c>
      <c r="F2672" s="64">
        <v>41820</v>
      </c>
      <c r="G2672" s="58" t="s">
        <v>1903</v>
      </c>
      <c r="H2672" s="58">
        <v>0.17730000000000001</v>
      </c>
      <c r="I2672" s="58">
        <v>0.17730000000000001</v>
      </c>
      <c r="J2672" s="58">
        <v>0.17730000000000001</v>
      </c>
      <c r="K2672" s="58">
        <v>0.17730000000000001</v>
      </c>
      <c r="L2672" s="58">
        <v>0.17730000000000001</v>
      </c>
      <c r="M2672" s="58">
        <v>0.17730000000000001</v>
      </c>
      <c r="N2672" s="58">
        <v>0.17730000000000001</v>
      </c>
      <c r="O2672" s="58">
        <v>0.9</v>
      </c>
      <c r="P2672" s="58">
        <v>0.9</v>
      </c>
      <c r="Q2672" s="58">
        <v>0.9</v>
      </c>
      <c r="R2672" s="58">
        <v>0.9</v>
      </c>
      <c r="S2672" s="58">
        <v>0.9</v>
      </c>
      <c r="T2672" s="58">
        <v>0.9</v>
      </c>
      <c r="U2672" s="58">
        <v>0.9</v>
      </c>
      <c r="V2672" s="58">
        <v>0.9</v>
      </c>
      <c r="W2672" s="58">
        <v>0.9</v>
      </c>
      <c r="X2672" s="58">
        <v>0.9</v>
      </c>
      <c r="Y2672" s="58">
        <v>0.9</v>
      </c>
      <c r="Z2672" s="58">
        <v>0.9</v>
      </c>
      <c r="AA2672" s="58">
        <v>0.9</v>
      </c>
      <c r="AB2672" s="58">
        <v>0.9</v>
      </c>
      <c r="AC2672" s="58">
        <v>0.17730000000000001</v>
      </c>
      <c r="AD2672" s="58">
        <v>0.17730000000000001</v>
      </c>
      <c r="AE2672" s="58">
        <v>0.17730000000000001</v>
      </c>
      <c r="AF2672" s="58" t="s">
        <v>3304</v>
      </c>
    </row>
    <row r="2673" spans="1:32">
      <c r="A2673" s="58" t="s">
        <v>3110</v>
      </c>
      <c r="B2673" s="58" t="s">
        <v>0</v>
      </c>
      <c r="D2673" s="58" t="s">
        <v>1906</v>
      </c>
      <c r="E2673" s="64">
        <v>41640</v>
      </c>
      <c r="F2673" s="64">
        <v>42004</v>
      </c>
      <c r="G2673" s="58" t="s">
        <v>1898</v>
      </c>
      <c r="H2673" s="58">
        <v>0.17730000000000001</v>
      </c>
      <c r="I2673" s="58"/>
      <c r="J2673" s="58"/>
      <c r="K2673" s="58"/>
      <c r="L2673" s="58"/>
      <c r="M2673" s="58"/>
      <c r="N2673" s="58"/>
      <c r="O2673" s="58"/>
      <c r="P2673" s="58"/>
      <c r="Q2673" s="58"/>
      <c r="R2673" s="58"/>
      <c r="S2673" s="58"/>
      <c r="T2673" s="58"/>
      <c r="U2673" s="58"/>
      <c r="V2673" s="58"/>
      <c r="W2673" s="58"/>
      <c r="X2673" s="58"/>
      <c r="Y2673" s="58"/>
      <c r="Z2673" s="58"/>
      <c r="AA2673" s="58"/>
      <c r="AB2673" s="58"/>
      <c r="AC2673" s="58"/>
      <c r="AD2673" s="58"/>
      <c r="AE2673" s="58"/>
      <c r="AF2673" s="58" t="s">
        <v>3304</v>
      </c>
    </row>
    <row r="2674" spans="1:32">
      <c r="A2674" s="58" t="s">
        <v>3110</v>
      </c>
      <c r="B2674" s="58" t="s">
        <v>0</v>
      </c>
      <c r="D2674" s="58" t="s">
        <v>1904</v>
      </c>
      <c r="E2674" s="64">
        <v>41640</v>
      </c>
      <c r="F2674" s="64">
        <v>42004</v>
      </c>
      <c r="G2674" s="58" t="s">
        <v>1898</v>
      </c>
      <c r="H2674" s="58">
        <v>0</v>
      </c>
      <c r="I2674" s="58"/>
      <c r="J2674" s="58"/>
      <c r="K2674" s="58"/>
      <c r="L2674" s="58"/>
      <c r="M2674" s="58"/>
      <c r="N2674" s="58"/>
      <c r="O2674" s="58"/>
      <c r="P2674" s="58"/>
      <c r="Q2674" s="58"/>
      <c r="R2674" s="58"/>
      <c r="S2674" s="58"/>
      <c r="T2674" s="58"/>
      <c r="U2674" s="58"/>
      <c r="V2674" s="58"/>
      <c r="W2674" s="58"/>
      <c r="X2674" s="58"/>
      <c r="Y2674" s="58"/>
      <c r="Z2674" s="58"/>
      <c r="AA2674" s="58"/>
      <c r="AB2674" s="58"/>
      <c r="AC2674" s="58"/>
      <c r="AD2674" s="58"/>
      <c r="AE2674" s="58"/>
      <c r="AF2674" s="58" t="s">
        <v>3304</v>
      </c>
    </row>
    <row r="2675" spans="1:32">
      <c r="A2675" s="58" t="s">
        <v>3110</v>
      </c>
      <c r="B2675" s="58" t="s">
        <v>0</v>
      </c>
      <c r="D2675" s="58" t="s">
        <v>1905</v>
      </c>
      <c r="E2675" s="64">
        <v>41640</v>
      </c>
      <c r="F2675" s="64">
        <v>42004</v>
      </c>
      <c r="G2675" s="58" t="s">
        <v>1898</v>
      </c>
      <c r="H2675" s="58">
        <v>1</v>
      </c>
      <c r="I2675" s="58"/>
      <c r="J2675" s="58"/>
      <c r="K2675" s="58"/>
      <c r="L2675" s="58"/>
      <c r="M2675" s="58"/>
      <c r="N2675" s="58"/>
      <c r="O2675" s="58"/>
      <c r="P2675" s="58"/>
      <c r="Q2675" s="58"/>
      <c r="R2675" s="58"/>
      <c r="S2675" s="58"/>
      <c r="T2675" s="58"/>
      <c r="U2675" s="58"/>
      <c r="V2675" s="58"/>
      <c r="W2675" s="58"/>
      <c r="X2675" s="58"/>
      <c r="Y2675" s="58"/>
      <c r="Z2675" s="58"/>
      <c r="AA2675" s="58"/>
      <c r="AB2675" s="58"/>
      <c r="AC2675" s="58"/>
      <c r="AD2675" s="58"/>
      <c r="AE2675" s="58"/>
      <c r="AF2675" s="58" t="s">
        <v>3304</v>
      </c>
    </row>
    <row r="2676" spans="1:32">
      <c r="A2676" s="58" t="s">
        <v>3110</v>
      </c>
      <c r="B2676" s="58" t="s">
        <v>0</v>
      </c>
      <c r="D2676" s="58" t="s">
        <v>1966</v>
      </c>
      <c r="E2676" s="64">
        <v>41883</v>
      </c>
      <c r="F2676" s="64">
        <v>42004</v>
      </c>
      <c r="G2676" s="58" t="s">
        <v>1903</v>
      </c>
      <c r="H2676" s="58">
        <v>0.17730000000000001</v>
      </c>
      <c r="I2676" s="58">
        <v>0.17730000000000001</v>
      </c>
      <c r="J2676" s="58">
        <v>0.17730000000000001</v>
      </c>
      <c r="K2676" s="58">
        <v>0.17730000000000001</v>
      </c>
      <c r="L2676" s="58">
        <v>0.17730000000000001</v>
      </c>
      <c r="M2676" s="58">
        <v>0.17730000000000001</v>
      </c>
      <c r="N2676" s="58">
        <v>0.17730000000000001</v>
      </c>
      <c r="O2676" s="58">
        <v>0.9</v>
      </c>
      <c r="P2676" s="58">
        <v>0.9</v>
      </c>
      <c r="Q2676" s="58">
        <v>0.9</v>
      </c>
      <c r="R2676" s="58">
        <v>0.9</v>
      </c>
      <c r="S2676" s="58">
        <v>0.9</v>
      </c>
      <c r="T2676" s="58">
        <v>0.9</v>
      </c>
      <c r="U2676" s="58">
        <v>0.9</v>
      </c>
      <c r="V2676" s="58">
        <v>0.9</v>
      </c>
      <c r="W2676" s="58">
        <v>0.9</v>
      </c>
      <c r="X2676" s="58">
        <v>0.9</v>
      </c>
      <c r="Y2676" s="58">
        <v>0.9</v>
      </c>
      <c r="Z2676" s="58">
        <v>0.9</v>
      </c>
      <c r="AA2676" s="58">
        <v>0.9</v>
      </c>
      <c r="AB2676" s="58">
        <v>0.9</v>
      </c>
      <c r="AC2676" s="58">
        <v>0.17730000000000001</v>
      </c>
      <c r="AD2676" s="58">
        <v>0.17730000000000001</v>
      </c>
      <c r="AE2676" s="58">
        <v>0.17730000000000001</v>
      </c>
      <c r="AF2676" s="58" t="s">
        <v>3304</v>
      </c>
    </row>
    <row r="2677" spans="1:32">
      <c r="A2677" s="58" t="s">
        <v>3110</v>
      </c>
      <c r="B2677" s="58" t="s">
        <v>0</v>
      </c>
      <c r="D2677" s="58" t="s">
        <v>1922</v>
      </c>
      <c r="E2677" s="64">
        <v>41821</v>
      </c>
      <c r="F2677" s="64">
        <v>41883</v>
      </c>
      <c r="G2677" s="58" t="s">
        <v>1898</v>
      </c>
      <c r="H2677" s="58">
        <v>0.17730000000000001</v>
      </c>
      <c r="I2677" s="58"/>
      <c r="J2677" s="58"/>
      <c r="K2677" s="58"/>
      <c r="L2677" s="58"/>
      <c r="M2677" s="58"/>
      <c r="N2677" s="58"/>
      <c r="O2677" s="58"/>
      <c r="P2677" s="58"/>
      <c r="Q2677" s="58"/>
      <c r="R2677" s="58"/>
      <c r="S2677" s="58"/>
      <c r="T2677" s="58"/>
      <c r="U2677" s="58"/>
      <c r="V2677" s="58"/>
      <c r="W2677" s="58"/>
      <c r="X2677" s="58"/>
      <c r="Y2677" s="58"/>
      <c r="Z2677" s="58"/>
      <c r="AA2677" s="58"/>
      <c r="AB2677" s="58"/>
      <c r="AC2677" s="58"/>
      <c r="AD2677" s="58"/>
      <c r="AE2677" s="58"/>
      <c r="AF2677" s="58" t="s">
        <v>3304</v>
      </c>
    </row>
    <row r="2678" spans="1:32">
      <c r="A2678" s="58" t="s">
        <v>3110</v>
      </c>
      <c r="B2678" s="58" t="s">
        <v>0</v>
      </c>
      <c r="D2678" s="58" t="s">
        <v>1966</v>
      </c>
      <c r="E2678" s="64">
        <v>41821</v>
      </c>
      <c r="F2678" s="64">
        <v>41883</v>
      </c>
      <c r="G2678" s="58" t="s">
        <v>1903</v>
      </c>
      <c r="H2678" s="58">
        <v>0.17730000000000001</v>
      </c>
      <c r="I2678" s="58">
        <v>0.17730000000000001</v>
      </c>
      <c r="J2678" s="58">
        <v>0.17730000000000001</v>
      </c>
      <c r="K2678" s="58">
        <v>0.17730000000000001</v>
      </c>
      <c r="L2678" s="58">
        <v>0.17730000000000001</v>
      </c>
      <c r="M2678" s="58">
        <v>0.17730000000000001</v>
      </c>
      <c r="N2678" s="58">
        <v>0.17730000000000001</v>
      </c>
      <c r="O2678" s="58">
        <v>0.17730000000000001</v>
      </c>
      <c r="P2678" s="58">
        <v>0.5</v>
      </c>
      <c r="Q2678" s="58">
        <v>0.5</v>
      </c>
      <c r="R2678" s="58">
        <v>0.5</v>
      </c>
      <c r="S2678" s="58">
        <v>0.5</v>
      </c>
      <c r="T2678" s="58">
        <v>0.5</v>
      </c>
      <c r="U2678" s="58">
        <v>0.5</v>
      </c>
      <c r="V2678" s="58">
        <v>0.5</v>
      </c>
      <c r="W2678" s="58">
        <v>0.5</v>
      </c>
      <c r="X2678" s="58">
        <v>0.5</v>
      </c>
      <c r="Y2678" s="58">
        <v>0.5</v>
      </c>
      <c r="Z2678" s="58">
        <v>0.5</v>
      </c>
      <c r="AA2678" s="58">
        <v>0.5</v>
      </c>
      <c r="AB2678" s="58">
        <v>0.17730000000000001</v>
      </c>
      <c r="AC2678" s="58">
        <v>0.17730000000000001</v>
      </c>
      <c r="AD2678" s="58">
        <v>0.17730000000000001</v>
      </c>
      <c r="AE2678" s="58">
        <v>0.17730000000000001</v>
      </c>
      <c r="AF2678" s="58" t="s">
        <v>3304</v>
      </c>
    </row>
    <row r="2679" spans="1:32">
      <c r="A2679" s="58" t="s">
        <v>3110</v>
      </c>
      <c r="B2679" s="58" t="s">
        <v>0</v>
      </c>
      <c r="D2679" s="58" t="s">
        <v>1922</v>
      </c>
      <c r="E2679" s="64">
        <v>41640</v>
      </c>
      <c r="F2679" s="64">
        <v>41820</v>
      </c>
      <c r="G2679" s="58" t="s">
        <v>1898</v>
      </c>
      <c r="H2679" s="58">
        <v>0.17730000000000001</v>
      </c>
      <c r="I2679" s="58"/>
      <c r="J2679" s="58"/>
      <c r="K2679" s="58"/>
      <c r="L2679" s="58"/>
      <c r="M2679" s="58"/>
      <c r="N2679" s="58"/>
      <c r="O2679" s="58"/>
      <c r="P2679" s="58"/>
      <c r="Q2679" s="58"/>
      <c r="R2679" s="58"/>
      <c r="S2679" s="58"/>
      <c r="T2679" s="58"/>
      <c r="U2679" s="58"/>
      <c r="V2679" s="58"/>
      <c r="W2679" s="58"/>
      <c r="X2679" s="58"/>
      <c r="Y2679" s="58"/>
      <c r="Z2679" s="58"/>
      <c r="AA2679" s="58"/>
      <c r="AB2679" s="58"/>
      <c r="AC2679" s="58"/>
      <c r="AD2679" s="58"/>
      <c r="AE2679" s="58"/>
      <c r="AF2679" s="58" t="s">
        <v>3304</v>
      </c>
    </row>
    <row r="2680" spans="1:32">
      <c r="A2680" s="58" t="s">
        <v>3110</v>
      </c>
      <c r="B2680" s="58" t="s">
        <v>0</v>
      </c>
      <c r="D2680" s="58" t="s">
        <v>1966</v>
      </c>
      <c r="E2680" s="64">
        <v>41640</v>
      </c>
      <c r="F2680" s="64">
        <v>41820</v>
      </c>
      <c r="G2680" s="58" t="s">
        <v>1903</v>
      </c>
      <c r="H2680" s="58">
        <v>0.17730000000000001</v>
      </c>
      <c r="I2680" s="58">
        <v>0.17730000000000001</v>
      </c>
      <c r="J2680" s="58">
        <v>0.17730000000000001</v>
      </c>
      <c r="K2680" s="58">
        <v>0.17730000000000001</v>
      </c>
      <c r="L2680" s="58">
        <v>0.17730000000000001</v>
      </c>
      <c r="M2680" s="58">
        <v>0.17730000000000001</v>
      </c>
      <c r="N2680" s="58">
        <v>0.17730000000000001</v>
      </c>
      <c r="O2680" s="58">
        <v>0.9</v>
      </c>
      <c r="P2680" s="58">
        <v>0.9</v>
      </c>
      <c r="Q2680" s="58">
        <v>0.9</v>
      </c>
      <c r="R2680" s="58">
        <v>0.9</v>
      </c>
      <c r="S2680" s="58">
        <v>0.9</v>
      </c>
      <c r="T2680" s="58">
        <v>0.9</v>
      </c>
      <c r="U2680" s="58">
        <v>0.9</v>
      </c>
      <c r="V2680" s="58">
        <v>0.9</v>
      </c>
      <c r="W2680" s="58">
        <v>0.9</v>
      </c>
      <c r="X2680" s="58">
        <v>0.9</v>
      </c>
      <c r="Y2680" s="58">
        <v>0.9</v>
      </c>
      <c r="Z2680" s="58">
        <v>0.9</v>
      </c>
      <c r="AA2680" s="58">
        <v>0.9</v>
      </c>
      <c r="AB2680" s="58">
        <v>0.9</v>
      </c>
      <c r="AC2680" s="58">
        <v>0.17730000000000001</v>
      </c>
      <c r="AD2680" s="58">
        <v>0.17730000000000001</v>
      </c>
      <c r="AE2680" s="58">
        <v>0.17730000000000001</v>
      </c>
      <c r="AF2680" s="58" t="s">
        <v>3304</v>
      </c>
    </row>
    <row r="2681" spans="1:32">
      <c r="A2681" s="58" t="s">
        <v>3111</v>
      </c>
      <c r="B2681" s="58" t="s">
        <v>0</v>
      </c>
      <c r="D2681" s="58" t="s">
        <v>1906</v>
      </c>
      <c r="E2681" s="64">
        <v>41640</v>
      </c>
      <c r="F2681" s="64">
        <v>42004</v>
      </c>
      <c r="G2681" s="58" t="s">
        <v>1898</v>
      </c>
      <c r="H2681" s="58">
        <v>0.17730000000000001</v>
      </c>
      <c r="I2681" s="58"/>
      <c r="J2681" s="58"/>
      <c r="K2681" s="58"/>
      <c r="L2681" s="58"/>
      <c r="M2681" s="58"/>
      <c r="N2681" s="58"/>
      <c r="O2681" s="58"/>
      <c r="P2681" s="58"/>
      <c r="Q2681" s="58"/>
      <c r="R2681" s="58"/>
      <c r="S2681" s="58"/>
      <c r="T2681" s="58"/>
      <c r="U2681" s="58"/>
      <c r="V2681" s="58"/>
      <c r="W2681" s="58"/>
      <c r="X2681" s="58"/>
      <c r="Y2681" s="58"/>
      <c r="Z2681" s="58"/>
      <c r="AA2681" s="58"/>
      <c r="AB2681" s="58"/>
      <c r="AC2681" s="58"/>
      <c r="AD2681" s="58"/>
      <c r="AE2681" s="58"/>
      <c r="AF2681" s="58" t="s">
        <v>3304</v>
      </c>
    </row>
    <row r="2682" spans="1:32">
      <c r="A2682" s="58" t="s">
        <v>3111</v>
      </c>
      <c r="B2682" s="58" t="s">
        <v>0</v>
      </c>
      <c r="D2682" s="58" t="s">
        <v>1904</v>
      </c>
      <c r="E2682" s="64">
        <v>41640</v>
      </c>
      <c r="F2682" s="64">
        <v>42004</v>
      </c>
      <c r="G2682" s="58" t="s">
        <v>1898</v>
      </c>
      <c r="H2682" s="58">
        <v>0</v>
      </c>
      <c r="I2682" s="58"/>
      <c r="J2682" s="58"/>
      <c r="K2682" s="58"/>
      <c r="L2682" s="58"/>
      <c r="M2682" s="58"/>
      <c r="N2682" s="58"/>
      <c r="O2682" s="58"/>
      <c r="P2682" s="58"/>
      <c r="Q2682" s="58"/>
      <c r="R2682" s="58"/>
      <c r="S2682" s="58"/>
      <c r="T2682" s="58"/>
      <c r="U2682" s="58"/>
      <c r="V2682" s="58"/>
      <c r="W2682" s="58"/>
      <c r="X2682" s="58"/>
      <c r="Y2682" s="58"/>
      <c r="Z2682" s="58"/>
      <c r="AA2682" s="58"/>
      <c r="AB2682" s="58"/>
      <c r="AC2682" s="58"/>
      <c r="AD2682" s="58"/>
      <c r="AE2682" s="58"/>
      <c r="AF2682" s="58" t="s">
        <v>3304</v>
      </c>
    </row>
    <row r="2683" spans="1:32">
      <c r="A2683" s="58" t="s">
        <v>3111</v>
      </c>
      <c r="B2683" s="58" t="s">
        <v>0</v>
      </c>
      <c r="D2683" s="58" t="s">
        <v>1905</v>
      </c>
      <c r="E2683" s="64">
        <v>41640</v>
      </c>
      <c r="F2683" s="64">
        <v>42004</v>
      </c>
      <c r="G2683" s="58" t="s">
        <v>1898</v>
      </c>
      <c r="H2683" s="58">
        <v>1</v>
      </c>
      <c r="I2683" s="58"/>
      <c r="J2683" s="58"/>
      <c r="K2683" s="58"/>
      <c r="L2683" s="58"/>
      <c r="M2683" s="58"/>
      <c r="N2683" s="58"/>
      <c r="O2683" s="58"/>
      <c r="P2683" s="58"/>
      <c r="Q2683" s="58"/>
      <c r="R2683" s="58"/>
      <c r="S2683" s="58"/>
      <c r="T2683" s="58"/>
      <c r="U2683" s="58"/>
      <c r="V2683" s="58"/>
      <c r="W2683" s="58"/>
      <c r="X2683" s="58"/>
      <c r="Y2683" s="58"/>
      <c r="Z2683" s="58"/>
      <c r="AA2683" s="58"/>
      <c r="AB2683" s="58"/>
      <c r="AC2683" s="58"/>
      <c r="AD2683" s="58"/>
      <c r="AE2683" s="58"/>
      <c r="AF2683" s="58" t="s">
        <v>3304</v>
      </c>
    </row>
    <row r="2684" spans="1:32">
      <c r="A2684" s="58" t="s">
        <v>3111</v>
      </c>
      <c r="B2684" s="58" t="s">
        <v>0</v>
      </c>
      <c r="D2684" s="58" t="s">
        <v>1966</v>
      </c>
      <c r="E2684" s="64">
        <v>41883</v>
      </c>
      <c r="F2684" s="64">
        <v>42004</v>
      </c>
      <c r="G2684" s="58" t="s">
        <v>1903</v>
      </c>
      <c r="H2684" s="58">
        <v>0.17730000000000001</v>
      </c>
      <c r="I2684" s="58">
        <v>0.17730000000000001</v>
      </c>
      <c r="J2684" s="58">
        <v>0.17730000000000001</v>
      </c>
      <c r="K2684" s="58">
        <v>0.17730000000000001</v>
      </c>
      <c r="L2684" s="58">
        <v>0.17730000000000001</v>
      </c>
      <c r="M2684" s="58">
        <v>0.17730000000000001</v>
      </c>
      <c r="N2684" s="58">
        <v>0.17730000000000001</v>
      </c>
      <c r="O2684" s="58">
        <v>0.9</v>
      </c>
      <c r="P2684" s="58">
        <v>0.9</v>
      </c>
      <c r="Q2684" s="58">
        <v>0.9</v>
      </c>
      <c r="R2684" s="58">
        <v>0.9</v>
      </c>
      <c r="S2684" s="58">
        <v>0.9</v>
      </c>
      <c r="T2684" s="58">
        <v>0.9</v>
      </c>
      <c r="U2684" s="58">
        <v>0.9</v>
      </c>
      <c r="V2684" s="58">
        <v>0.9</v>
      </c>
      <c r="W2684" s="58">
        <v>0.9</v>
      </c>
      <c r="X2684" s="58">
        <v>0.9</v>
      </c>
      <c r="Y2684" s="58">
        <v>0.9</v>
      </c>
      <c r="Z2684" s="58">
        <v>0.9</v>
      </c>
      <c r="AA2684" s="58">
        <v>0.9</v>
      </c>
      <c r="AB2684" s="58">
        <v>0.9</v>
      </c>
      <c r="AC2684" s="58">
        <v>0.17730000000000001</v>
      </c>
      <c r="AD2684" s="58">
        <v>0.17730000000000001</v>
      </c>
      <c r="AE2684" s="58">
        <v>0.17730000000000001</v>
      </c>
      <c r="AF2684" s="58" t="s">
        <v>3304</v>
      </c>
    </row>
    <row r="2685" spans="1:32">
      <c r="A2685" s="58" t="s">
        <v>3111</v>
      </c>
      <c r="B2685" s="58" t="s">
        <v>0</v>
      </c>
      <c r="D2685" s="58" t="s">
        <v>1922</v>
      </c>
      <c r="E2685" s="64">
        <v>41821</v>
      </c>
      <c r="F2685" s="64">
        <v>41883</v>
      </c>
      <c r="G2685" s="58" t="s">
        <v>1898</v>
      </c>
      <c r="H2685" s="58">
        <v>0.17730000000000001</v>
      </c>
      <c r="I2685" s="58"/>
      <c r="J2685" s="58"/>
      <c r="K2685" s="58"/>
      <c r="L2685" s="58"/>
      <c r="M2685" s="58"/>
      <c r="N2685" s="58"/>
      <c r="O2685" s="58"/>
      <c r="P2685" s="58"/>
      <c r="Q2685" s="58"/>
      <c r="R2685" s="58"/>
      <c r="S2685" s="58"/>
      <c r="T2685" s="58"/>
      <c r="U2685" s="58"/>
      <c r="V2685" s="58"/>
      <c r="W2685" s="58"/>
      <c r="X2685" s="58"/>
      <c r="Y2685" s="58"/>
      <c r="Z2685" s="58"/>
      <c r="AA2685" s="58"/>
      <c r="AB2685" s="58"/>
      <c r="AC2685" s="58"/>
      <c r="AD2685" s="58"/>
      <c r="AE2685" s="58"/>
      <c r="AF2685" s="58" t="s">
        <v>3304</v>
      </c>
    </row>
    <row r="2686" spans="1:32">
      <c r="A2686" s="58" t="s">
        <v>3111</v>
      </c>
      <c r="B2686" s="58" t="s">
        <v>0</v>
      </c>
      <c r="D2686" s="58" t="s">
        <v>1966</v>
      </c>
      <c r="E2686" s="64">
        <v>41821</v>
      </c>
      <c r="F2686" s="64">
        <v>41883</v>
      </c>
      <c r="G2686" s="58" t="s">
        <v>1903</v>
      </c>
      <c r="H2686" s="58">
        <v>0.17730000000000001</v>
      </c>
      <c r="I2686" s="58">
        <v>0.17730000000000001</v>
      </c>
      <c r="J2686" s="58">
        <v>0.17730000000000001</v>
      </c>
      <c r="K2686" s="58">
        <v>0.17730000000000001</v>
      </c>
      <c r="L2686" s="58">
        <v>0.17730000000000001</v>
      </c>
      <c r="M2686" s="58">
        <v>0.17730000000000001</v>
      </c>
      <c r="N2686" s="58">
        <v>0.17730000000000001</v>
      </c>
      <c r="O2686" s="58">
        <v>0.17730000000000001</v>
      </c>
      <c r="P2686" s="58">
        <v>0.5</v>
      </c>
      <c r="Q2686" s="58">
        <v>0.5</v>
      </c>
      <c r="R2686" s="58">
        <v>0.5</v>
      </c>
      <c r="S2686" s="58">
        <v>0.5</v>
      </c>
      <c r="T2686" s="58">
        <v>0.5</v>
      </c>
      <c r="U2686" s="58">
        <v>0.5</v>
      </c>
      <c r="V2686" s="58">
        <v>0.5</v>
      </c>
      <c r="W2686" s="58">
        <v>0.5</v>
      </c>
      <c r="X2686" s="58">
        <v>0.5</v>
      </c>
      <c r="Y2686" s="58">
        <v>0.5</v>
      </c>
      <c r="Z2686" s="58">
        <v>0.5</v>
      </c>
      <c r="AA2686" s="58">
        <v>0.5</v>
      </c>
      <c r="AB2686" s="58">
        <v>0.17730000000000001</v>
      </c>
      <c r="AC2686" s="58">
        <v>0.17730000000000001</v>
      </c>
      <c r="AD2686" s="58">
        <v>0.17730000000000001</v>
      </c>
      <c r="AE2686" s="58">
        <v>0.17730000000000001</v>
      </c>
      <c r="AF2686" s="58" t="s">
        <v>3304</v>
      </c>
    </row>
    <row r="2687" spans="1:32">
      <c r="A2687" s="58" t="s">
        <v>3111</v>
      </c>
      <c r="B2687" s="58" t="s">
        <v>0</v>
      </c>
      <c r="D2687" s="58" t="s">
        <v>1922</v>
      </c>
      <c r="E2687" s="64">
        <v>41640</v>
      </c>
      <c r="F2687" s="64">
        <v>41820</v>
      </c>
      <c r="G2687" s="58" t="s">
        <v>1898</v>
      </c>
      <c r="H2687" s="58">
        <v>0.17730000000000001</v>
      </c>
      <c r="I2687" s="58"/>
      <c r="J2687" s="58"/>
      <c r="K2687" s="58"/>
      <c r="L2687" s="58"/>
      <c r="M2687" s="58"/>
      <c r="N2687" s="58"/>
      <c r="O2687" s="58"/>
      <c r="P2687" s="58"/>
      <c r="Q2687" s="58"/>
      <c r="R2687" s="58"/>
      <c r="S2687" s="58"/>
      <c r="T2687" s="58"/>
      <c r="U2687" s="58"/>
      <c r="V2687" s="58"/>
      <c r="W2687" s="58"/>
      <c r="X2687" s="58"/>
      <c r="Y2687" s="58"/>
      <c r="Z2687" s="58"/>
      <c r="AA2687" s="58"/>
      <c r="AB2687" s="58"/>
      <c r="AC2687" s="58"/>
      <c r="AD2687" s="58"/>
      <c r="AE2687" s="58"/>
      <c r="AF2687" s="58" t="s">
        <v>3304</v>
      </c>
    </row>
    <row r="2688" spans="1:32">
      <c r="A2688" s="58" t="s">
        <v>3111</v>
      </c>
      <c r="B2688" s="58" t="s">
        <v>0</v>
      </c>
      <c r="D2688" s="58" t="s">
        <v>1966</v>
      </c>
      <c r="E2688" s="64">
        <v>41640</v>
      </c>
      <c r="F2688" s="64">
        <v>41820</v>
      </c>
      <c r="G2688" s="58" t="s">
        <v>1903</v>
      </c>
      <c r="H2688" s="58">
        <v>0.17730000000000001</v>
      </c>
      <c r="I2688" s="58">
        <v>0.17730000000000001</v>
      </c>
      <c r="J2688" s="58">
        <v>0.17730000000000001</v>
      </c>
      <c r="K2688" s="58">
        <v>0.17730000000000001</v>
      </c>
      <c r="L2688" s="58">
        <v>0.17730000000000001</v>
      </c>
      <c r="M2688" s="58">
        <v>0.17730000000000001</v>
      </c>
      <c r="N2688" s="58">
        <v>0.17730000000000001</v>
      </c>
      <c r="O2688" s="58">
        <v>0.9</v>
      </c>
      <c r="P2688" s="58">
        <v>0.9</v>
      </c>
      <c r="Q2688" s="58">
        <v>0.9</v>
      </c>
      <c r="R2688" s="58">
        <v>0.9</v>
      </c>
      <c r="S2688" s="58">
        <v>0.9</v>
      </c>
      <c r="T2688" s="58">
        <v>0.9</v>
      </c>
      <c r="U2688" s="58">
        <v>0.9</v>
      </c>
      <c r="V2688" s="58">
        <v>0.9</v>
      </c>
      <c r="W2688" s="58">
        <v>0.9</v>
      </c>
      <c r="X2688" s="58">
        <v>0.9</v>
      </c>
      <c r="Y2688" s="58">
        <v>0.9</v>
      </c>
      <c r="Z2688" s="58">
        <v>0.9</v>
      </c>
      <c r="AA2688" s="58">
        <v>0.9</v>
      </c>
      <c r="AB2688" s="58">
        <v>0.9</v>
      </c>
      <c r="AC2688" s="58">
        <v>0.17730000000000001</v>
      </c>
      <c r="AD2688" s="58">
        <v>0.17730000000000001</v>
      </c>
      <c r="AE2688" s="58">
        <v>0.17730000000000001</v>
      </c>
      <c r="AF2688" s="58" t="s">
        <v>3304</v>
      </c>
    </row>
    <row r="2689" spans="1:32">
      <c r="A2689" s="58" t="s">
        <v>3112</v>
      </c>
      <c r="B2689" s="58" t="s">
        <v>0</v>
      </c>
      <c r="D2689" s="58" t="s">
        <v>1906</v>
      </c>
      <c r="E2689" s="64">
        <v>41640</v>
      </c>
      <c r="F2689" s="64">
        <v>42004</v>
      </c>
      <c r="G2689" s="58" t="s">
        <v>1898</v>
      </c>
      <c r="H2689" s="58">
        <v>0.17730000000000001</v>
      </c>
      <c r="I2689" s="58"/>
      <c r="J2689" s="58"/>
      <c r="K2689" s="58"/>
      <c r="L2689" s="58"/>
      <c r="M2689" s="58"/>
      <c r="N2689" s="58"/>
      <c r="O2689" s="58"/>
      <c r="P2689" s="58"/>
      <c r="Q2689" s="58"/>
      <c r="R2689" s="58"/>
      <c r="S2689" s="58"/>
      <c r="T2689" s="58"/>
      <c r="U2689" s="58"/>
      <c r="V2689" s="58"/>
      <c r="W2689" s="58"/>
      <c r="X2689" s="58"/>
      <c r="Y2689" s="58"/>
      <c r="Z2689" s="58"/>
      <c r="AA2689" s="58"/>
      <c r="AB2689" s="58"/>
      <c r="AC2689" s="58"/>
      <c r="AD2689" s="58"/>
      <c r="AE2689" s="58"/>
      <c r="AF2689" s="58" t="s">
        <v>3304</v>
      </c>
    </row>
    <row r="2690" spans="1:32">
      <c r="A2690" s="58" t="s">
        <v>3112</v>
      </c>
      <c r="B2690" s="58" t="s">
        <v>0</v>
      </c>
      <c r="D2690" s="58" t="s">
        <v>1904</v>
      </c>
      <c r="E2690" s="64">
        <v>41640</v>
      </c>
      <c r="F2690" s="64">
        <v>42004</v>
      </c>
      <c r="G2690" s="58" t="s">
        <v>1898</v>
      </c>
      <c r="H2690" s="58">
        <v>0</v>
      </c>
      <c r="I2690" s="58"/>
      <c r="J2690" s="58"/>
      <c r="K2690" s="58"/>
      <c r="L2690" s="58"/>
      <c r="M2690" s="58"/>
      <c r="N2690" s="58"/>
      <c r="O2690" s="58"/>
      <c r="P2690" s="58"/>
      <c r="Q2690" s="58"/>
      <c r="R2690" s="58"/>
      <c r="S2690" s="58"/>
      <c r="T2690" s="58"/>
      <c r="U2690" s="58"/>
      <c r="V2690" s="58"/>
      <c r="W2690" s="58"/>
      <c r="X2690" s="58"/>
      <c r="Y2690" s="58"/>
      <c r="Z2690" s="58"/>
      <c r="AA2690" s="58"/>
      <c r="AB2690" s="58"/>
      <c r="AC2690" s="58"/>
      <c r="AD2690" s="58"/>
      <c r="AE2690" s="58"/>
      <c r="AF2690" s="58" t="s">
        <v>3304</v>
      </c>
    </row>
    <row r="2691" spans="1:32">
      <c r="A2691" s="58" t="s">
        <v>3112</v>
      </c>
      <c r="B2691" s="58" t="s">
        <v>0</v>
      </c>
      <c r="D2691" s="58" t="s">
        <v>1905</v>
      </c>
      <c r="E2691" s="64">
        <v>41640</v>
      </c>
      <c r="F2691" s="64">
        <v>42004</v>
      </c>
      <c r="G2691" s="58" t="s">
        <v>1898</v>
      </c>
      <c r="H2691" s="58">
        <v>1</v>
      </c>
      <c r="I2691" s="58"/>
      <c r="J2691" s="58"/>
      <c r="K2691" s="58"/>
      <c r="L2691" s="58"/>
      <c r="M2691" s="58"/>
      <c r="N2691" s="58"/>
      <c r="O2691" s="58"/>
      <c r="P2691" s="58"/>
      <c r="Q2691" s="58"/>
      <c r="R2691" s="58"/>
      <c r="S2691" s="58"/>
      <c r="T2691" s="58"/>
      <c r="U2691" s="58"/>
      <c r="V2691" s="58"/>
      <c r="W2691" s="58"/>
      <c r="X2691" s="58"/>
      <c r="Y2691" s="58"/>
      <c r="Z2691" s="58"/>
      <c r="AA2691" s="58"/>
      <c r="AB2691" s="58"/>
      <c r="AC2691" s="58"/>
      <c r="AD2691" s="58"/>
      <c r="AE2691" s="58"/>
      <c r="AF2691" s="58" t="s">
        <v>3304</v>
      </c>
    </row>
    <row r="2692" spans="1:32">
      <c r="A2692" s="58" t="s">
        <v>3112</v>
      </c>
      <c r="B2692" s="58" t="s">
        <v>0</v>
      </c>
      <c r="D2692" s="58" t="s">
        <v>1966</v>
      </c>
      <c r="E2692" s="64">
        <v>41883</v>
      </c>
      <c r="F2692" s="64">
        <v>42004</v>
      </c>
      <c r="G2692" s="58" t="s">
        <v>1903</v>
      </c>
      <c r="H2692" s="58">
        <v>0.17730000000000001</v>
      </c>
      <c r="I2692" s="58">
        <v>0.17730000000000001</v>
      </c>
      <c r="J2692" s="58">
        <v>0.17730000000000001</v>
      </c>
      <c r="K2692" s="58">
        <v>0.17730000000000001</v>
      </c>
      <c r="L2692" s="58">
        <v>0.17730000000000001</v>
      </c>
      <c r="M2692" s="58">
        <v>0.17730000000000001</v>
      </c>
      <c r="N2692" s="58">
        <v>0.17730000000000001</v>
      </c>
      <c r="O2692" s="58">
        <v>0.9</v>
      </c>
      <c r="P2692" s="58">
        <v>0.9</v>
      </c>
      <c r="Q2692" s="58">
        <v>0.9</v>
      </c>
      <c r="R2692" s="58">
        <v>0.9</v>
      </c>
      <c r="S2692" s="58">
        <v>0.9</v>
      </c>
      <c r="T2692" s="58">
        <v>0.9</v>
      </c>
      <c r="U2692" s="58">
        <v>0.9</v>
      </c>
      <c r="V2692" s="58">
        <v>0.9</v>
      </c>
      <c r="W2692" s="58">
        <v>0.9</v>
      </c>
      <c r="X2692" s="58">
        <v>0.9</v>
      </c>
      <c r="Y2692" s="58">
        <v>0.9</v>
      </c>
      <c r="Z2692" s="58">
        <v>0.9</v>
      </c>
      <c r="AA2692" s="58">
        <v>0.9</v>
      </c>
      <c r="AB2692" s="58">
        <v>0.9</v>
      </c>
      <c r="AC2692" s="58">
        <v>0.17730000000000001</v>
      </c>
      <c r="AD2692" s="58">
        <v>0.17730000000000001</v>
      </c>
      <c r="AE2692" s="58">
        <v>0.17730000000000001</v>
      </c>
      <c r="AF2692" s="58" t="s">
        <v>3304</v>
      </c>
    </row>
    <row r="2693" spans="1:32">
      <c r="A2693" s="58" t="s">
        <v>3112</v>
      </c>
      <c r="B2693" s="58" t="s">
        <v>0</v>
      </c>
      <c r="D2693" s="58" t="s">
        <v>1922</v>
      </c>
      <c r="E2693" s="64">
        <v>41821</v>
      </c>
      <c r="F2693" s="64">
        <v>41883</v>
      </c>
      <c r="G2693" s="58" t="s">
        <v>1898</v>
      </c>
      <c r="H2693" s="58">
        <v>0.17730000000000001</v>
      </c>
      <c r="I2693" s="58"/>
      <c r="J2693" s="58"/>
      <c r="K2693" s="58"/>
      <c r="L2693" s="58"/>
      <c r="M2693" s="58"/>
      <c r="N2693" s="58"/>
      <c r="O2693" s="58"/>
      <c r="P2693" s="58"/>
      <c r="Q2693" s="58"/>
      <c r="R2693" s="58"/>
      <c r="S2693" s="58"/>
      <c r="T2693" s="58"/>
      <c r="U2693" s="58"/>
      <c r="V2693" s="58"/>
      <c r="W2693" s="58"/>
      <c r="X2693" s="58"/>
      <c r="Y2693" s="58"/>
      <c r="Z2693" s="58"/>
      <c r="AA2693" s="58"/>
      <c r="AB2693" s="58"/>
      <c r="AC2693" s="58"/>
      <c r="AD2693" s="58"/>
      <c r="AE2693" s="58"/>
      <c r="AF2693" s="58" t="s">
        <v>3304</v>
      </c>
    </row>
    <row r="2694" spans="1:32">
      <c r="A2694" s="58" t="s">
        <v>3112</v>
      </c>
      <c r="B2694" s="58" t="s">
        <v>0</v>
      </c>
      <c r="D2694" s="58" t="s">
        <v>1966</v>
      </c>
      <c r="E2694" s="64">
        <v>41821</v>
      </c>
      <c r="F2694" s="64">
        <v>41883</v>
      </c>
      <c r="G2694" s="58" t="s">
        <v>1903</v>
      </c>
      <c r="H2694" s="58">
        <v>0.17730000000000001</v>
      </c>
      <c r="I2694" s="58">
        <v>0.17730000000000001</v>
      </c>
      <c r="J2694" s="58">
        <v>0.17730000000000001</v>
      </c>
      <c r="K2694" s="58">
        <v>0.17730000000000001</v>
      </c>
      <c r="L2694" s="58">
        <v>0.17730000000000001</v>
      </c>
      <c r="M2694" s="58">
        <v>0.17730000000000001</v>
      </c>
      <c r="N2694" s="58">
        <v>0.17730000000000001</v>
      </c>
      <c r="O2694" s="58">
        <v>0.17730000000000001</v>
      </c>
      <c r="P2694" s="58">
        <v>0.5</v>
      </c>
      <c r="Q2694" s="58">
        <v>0.5</v>
      </c>
      <c r="R2694" s="58">
        <v>0.5</v>
      </c>
      <c r="S2694" s="58">
        <v>0.5</v>
      </c>
      <c r="T2694" s="58">
        <v>0.5</v>
      </c>
      <c r="U2694" s="58">
        <v>0.5</v>
      </c>
      <c r="V2694" s="58">
        <v>0.5</v>
      </c>
      <c r="W2694" s="58">
        <v>0.5</v>
      </c>
      <c r="X2694" s="58">
        <v>0.5</v>
      </c>
      <c r="Y2694" s="58">
        <v>0.5</v>
      </c>
      <c r="Z2694" s="58">
        <v>0.5</v>
      </c>
      <c r="AA2694" s="58">
        <v>0.5</v>
      </c>
      <c r="AB2694" s="58">
        <v>0.17730000000000001</v>
      </c>
      <c r="AC2694" s="58">
        <v>0.17730000000000001</v>
      </c>
      <c r="AD2694" s="58">
        <v>0.17730000000000001</v>
      </c>
      <c r="AE2694" s="58">
        <v>0.17730000000000001</v>
      </c>
      <c r="AF2694" s="58" t="s">
        <v>3304</v>
      </c>
    </row>
    <row r="2695" spans="1:32">
      <c r="A2695" s="58" t="s">
        <v>3112</v>
      </c>
      <c r="B2695" s="58" t="s">
        <v>0</v>
      </c>
      <c r="D2695" s="58" t="s">
        <v>1922</v>
      </c>
      <c r="E2695" s="64">
        <v>41640</v>
      </c>
      <c r="F2695" s="64">
        <v>41820</v>
      </c>
      <c r="G2695" s="58" t="s">
        <v>1898</v>
      </c>
      <c r="H2695" s="58">
        <v>0.17730000000000001</v>
      </c>
      <c r="I2695" s="58"/>
      <c r="J2695" s="58"/>
      <c r="K2695" s="58"/>
      <c r="L2695" s="58"/>
      <c r="M2695" s="58"/>
      <c r="N2695" s="58"/>
      <c r="O2695" s="58"/>
      <c r="P2695" s="58"/>
      <c r="Q2695" s="58"/>
      <c r="R2695" s="58"/>
      <c r="S2695" s="58"/>
      <c r="T2695" s="58"/>
      <c r="U2695" s="58"/>
      <c r="V2695" s="58"/>
      <c r="W2695" s="58"/>
      <c r="X2695" s="58"/>
      <c r="Y2695" s="58"/>
      <c r="Z2695" s="58"/>
      <c r="AA2695" s="58"/>
      <c r="AB2695" s="58"/>
      <c r="AC2695" s="58"/>
      <c r="AD2695" s="58"/>
      <c r="AE2695" s="58"/>
      <c r="AF2695" s="58" t="s">
        <v>3304</v>
      </c>
    </row>
    <row r="2696" spans="1:32">
      <c r="A2696" s="58" t="s">
        <v>3112</v>
      </c>
      <c r="B2696" s="58" t="s">
        <v>0</v>
      </c>
      <c r="D2696" s="58" t="s">
        <v>1966</v>
      </c>
      <c r="E2696" s="64">
        <v>41640</v>
      </c>
      <c r="F2696" s="64">
        <v>41820</v>
      </c>
      <c r="G2696" s="58" t="s">
        <v>1903</v>
      </c>
      <c r="H2696" s="58">
        <v>0.17730000000000001</v>
      </c>
      <c r="I2696" s="58">
        <v>0.17730000000000001</v>
      </c>
      <c r="J2696" s="58">
        <v>0.17730000000000001</v>
      </c>
      <c r="K2696" s="58">
        <v>0.17730000000000001</v>
      </c>
      <c r="L2696" s="58">
        <v>0.17730000000000001</v>
      </c>
      <c r="M2696" s="58">
        <v>0.17730000000000001</v>
      </c>
      <c r="N2696" s="58">
        <v>0.17730000000000001</v>
      </c>
      <c r="O2696" s="58">
        <v>0.9</v>
      </c>
      <c r="P2696" s="58">
        <v>0.9</v>
      </c>
      <c r="Q2696" s="58">
        <v>0.9</v>
      </c>
      <c r="R2696" s="58">
        <v>0.9</v>
      </c>
      <c r="S2696" s="58">
        <v>0.9</v>
      </c>
      <c r="T2696" s="58">
        <v>0.9</v>
      </c>
      <c r="U2696" s="58">
        <v>0.9</v>
      </c>
      <c r="V2696" s="58">
        <v>0.9</v>
      </c>
      <c r="W2696" s="58">
        <v>0.9</v>
      </c>
      <c r="X2696" s="58">
        <v>0.9</v>
      </c>
      <c r="Y2696" s="58">
        <v>0.9</v>
      </c>
      <c r="Z2696" s="58">
        <v>0.9</v>
      </c>
      <c r="AA2696" s="58">
        <v>0.9</v>
      </c>
      <c r="AB2696" s="58">
        <v>0.9</v>
      </c>
      <c r="AC2696" s="58">
        <v>0.17730000000000001</v>
      </c>
      <c r="AD2696" s="58">
        <v>0.17730000000000001</v>
      </c>
      <c r="AE2696" s="58">
        <v>0.17730000000000001</v>
      </c>
      <c r="AF2696" s="58" t="s">
        <v>3304</v>
      </c>
    </row>
    <row r="2697" spans="1:32">
      <c r="A2697" s="58" t="s">
        <v>3113</v>
      </c>
      <c r="B2697" s="58" t="s">
        <v>0</v>
      </c>
      <c r="D2697" s="58" t="s">
        <v>1906</v>
      </c>
      <c r="E2697" s="64">
        <v>41640</v>
      </c>
      <c r="F2697" s="64">
        <v>42004</v>
      </c>
      <c r="G2697" s="58" t="s">
        <v>1898</v>
      </c>
      <c r="H2697" s="58">
        <v>0.17730000000000001</v>
      </c>
      <c r="I2697" s="58"/>
      <c r="J2697" s="58"/>
      <c r="K2697" s="58"/>
      <c r="L2697" s="58"/>
      <c r="M2697" s="58"/>
      <c r="N2697" s="58"/>
      <c r="O2697" s="58"/>
      <c r="P2697" s="58"/>
      <c r="Q2697" s="58"/>
      <c r="R2697" s="58"/>
      <c r="S2697" s="58"/>
      <c r="T2697" s="58"/>
      <c r="U2697" s="58"/>
      <c r="V2697" s="58"/>
      <c r="W2697" s="58"/>
      <c r="X2697" s="58"/>
      <c r="Y2697" s="58"/>
      <c r="Z2697" s="58"/>
      <c r="AA2697" s="58"/>
      <c r="AB2697" s="58"/>
      <c r="AC2697" s="58"/>
      <c r="AD2697" s="58"/>
      <c r="AE2697" s="58"/>
      <c r="AF2697" s="58" t="s">
        <v>3304</v>
      </c>
    </row>
    <row r="2698" spans="1:32">
      <c r="A2698" s="58" t="s">
        <v>3113</v>
      </c>
      <c r="B2698" s="58" t="s">
        <v>0</v>
      </c>
      <c r="D2698" s="58" t="s">
        <v>1904</v>
      </c>
      <c r="E2698" s="64">
        <v>41640</v>
      </c>
      <c r="F2698" s="64">
        <v>42004</v>
      </c>
      <c r="G2698" s="58" t="s">
        <v>1898</v>
      </c>
      <c r="H2698" s="58">
        <v>0</v>
      </c>
      <c r="I2698" s="58"/>
      <c r="J2698" s="58"/>
      <c r="K2698" s="58"/>
      <c r="L2698" s="58"/>
      <c r="M2698" s="58"/>
      <c r="N2698" s="58"/>
      <c r="O2698" s="58"/>
      <c r="P2698" s="58"/>
      <c r="Q2698" s="58"/>
      <c r="R2698" s="58"/>
      <c r="S2698" s="58"/>
      <c r="T2698" s="58"/>
      <c r="U2698" s="58"/>
      <c r="V2698" s="58"/>
      <c r="W2698" s="58"/>
      <c r="X2698" s="58"/>
      <c r="Y2698" s="58"/>
      <c r="Z2698" s="58"/>
      <c r="AA2698" s="58"/>
      <c r="AB2698" s="58"/>
      <c r="AC2698" s="58"/>
      <c r="AD2698" s="58"/>
      <c r="AE2698" s="58"/>
      <c r="AF2698" s="58" t="s">
        <v>3304</v>
      </c>
    </row>
    <row r="2699" spans="1:32">
      <c r="A2699" s="58" t="s">
        <v>3113</v>
      </c>
      <c r="B2699" s="58" t="s">
        <v>0</v>
      </c>
      <c r="D2699" s="58" t="s">
        <v>1905</v>
      </c>
      <c r="E2699" s="64">
        <v>41640</v>
      </c>
      <c r="F2699" s="64">
        <v>42004</v>
      </c>
      <c r="G2699" s="58" t="s">
        <v>1898</v>
      </c>
      <c r="H2699" s="58">
        <v>1</v>
      </c>
      <c r="I2699" s="58"/>
      <c r="J2699" s="58"/>
      <c r="K2699" s="58"/>
      <c r="L2699" s="58"/>
      <c r="M2699" s="58"/>
      <c r="N2699" s="58"/>
      <c r="O2699" s="58"/>
      <c r="P2699" s="58"/>
      <c r="Q2699" s="58"/>
      <c r="R2699" s="58"/>
      <c r="S2699" s="58"/>
      <c r="T2699" s="58"/>
      <c r="U2699" s="58"/>
      <c r="V2699" s="58"/>
      <c r="W2699" s="58"/>
      <c r="X2699" s="58"/>
      <c r="Y2699" s="58"/>
      <c r="Z2699" s="58"/>
      <c r="AA2699" s="58"/>
      <c r="AB2699" s="58"/>
      <c r="AC2699" s="58"/>
      <c r="AD2699" s="58"/>
      <c r="AE2699" s="58"/>
      <c r="AF2699" s="58" t="s">
        <v>3304</v>
      </c>
    </row>
    <row r="2700" spans="1:32">
      <c r="A2700" s="58" t="s">
        <v>3113</v>
      </c>
      <c r="B2700" s="58" t="s">
        <v>0</v>
      </c>
      <c r="D2700" s="58" t="s">
        <v>1966</v>
      </c>
      <c r="E2700" s="64">
        <v>41883</v>
      </c>
      <c r="F2700" s="64">
        <v>42004</v>
      </c>
      <c r="G2700" s="58" t="s">
        <v>1903</v>
      </c>
      <c r="H2700" s="58">
        <v>0.17730000000000001</v>
      </c>
      <c r="I2700" s="58">
        <v>0.17730000000000001</v>
      </c>
      <c r="J2700" s="58">
        <v>0.17730000000000001</v>
      </c>
      <c r="K2700" s="58">
        <v>0.17730000000000001</v>
      </c>
      <c r="L2700" s="58">
        <v>0.17730000000000001</v>
      </c>
      <c r="M2700" s="58">
        <v>0.17730000000000001</v>
      </c>
      <c r="N2700" s="58">
        <v>0.17730000000000001</v>
      </c>
      <c r="O2700" s="58">
        <v>0.9</v>
      </c>
      <c r="P2700" s="58">
        <v>0.9</v>
      </c>
      <c r="Q2700" s="58">
        <v>0.9</v>
      </c>
      <c r="R2700" s="58">
        <v>0.9</v>
      </c>
      <c r="S2700" s="58">
        <v>0.9</v>
      </c>
      <c r="T2700" s="58">
        <v>0.9</v>
      </c>
      <c r="U2700" s="58">
        <v>0.9</v>
      </c>
      <c r="V2700" s="58">
        <v>0.9</v>
      </c>
      <c r="W2700" s="58">
        <v>0.9</v>
      </c>
      <c r="X2700" s="58">
        <v>0.9</v>
      </c>
      <c r="Y2700" s="58">
        <v>0.9</v>
      </c>
      <c r="Z2700" s="58">
        <v>0.9</v>
      </c>
      <c r="AA2700" s="58">
        <v>0.9</v>
      </c>
      <c r="AB2700" s="58">
        <v>0.9</v>
      </c>
      <c r="AC2700" s="58">
        <v>0.17730000000000001</v>
      </c>
      <c r="AD2700" s="58">
        <v>0.17730000000000001</v>
      </c>
      <c r="AE2700" s="58">
        <v>0.17730000000000001</v>
      </c>
      <c r="AF2700" s="58" t="s">
        <v>3304</v>
      </c>
    </row>
    <row r="2701" spans="1:32">
      <c r="A2701" s="58" t="s">
        <v>3113</v>
      </c>
      <c r="B2701" s="58" t="s">
        <v>0</v>
      </c>
      <c r="D2701" s="58" t="s">
        <v>1922</v>
      </c>
      <c r="E2701" s="64">
        <v>41821</v>
      </c>
      <c r="F2701" s="64">
        <v>41883</v>
      </c>
      <c r="G2701" s="58" t="s">
        <v>1898</v>
      </c>
      <c r="H2701" s="58">
        <v>0.17730000000000001</v>
      </c>
      <c r="I2701" s="58"/>
      <c r="J2701" s="58"/>
      <c r="K2701" s="58"/>
      <c r="L2701" s="58"/>
      <c r="M2701" s="58"/>
      <c r="N2701" s="58"/>
      <c r="O2701" s="58"/>
      <c r="P2701" s="58"/>
      <c r="Q2701" s="58"/>
      <c r="R2701" s="58"/>
      <c r="S2701" s="58"/>
      <c r="T2701" s="58"/>
      <c r="U2701" s="58"/>
      <c r="V2701" s="58"/>
      <c r="W2701" s="58"/>
      <c r="X2701" s="58"/>
      <c r="Y2701" s="58"/>
      <c r="Z2701" s="58"/>
      <c r="AA2701" s="58"/>
      <c r="AB2701" s="58"/>
      <c r="AC2701" s="58"/>
      <c r="AD2701" s="58"/>
      <c r="AE2701" s="58"/>
      <c r="AF2701" s="58" t="s">
        <v>3304</v>
      </c>
    </row>
    <row r="2702" spans="1:32">
      <c r="A2702" s="58" t="s">
        <v>3113</v>
      </c>
      <c r="B2702" s="58" t="s">
        <v>0</v>
      </c>
      <c r="D2702" s="58" t="s">
        <v>1966</v>
      </c>
      <c r="E2702" s="64">
        <v>41821</v>
      </c>
      <c r="F2702" s="64">
        <v>41883</v>
      </c>
      <c r="G2702" s="58" t="s">
        <v>1903</v>
      </c>
      <c r="H2702" s="58">
        <v>0.17730000000000001</v>
      </c>
      <c r="I2702" s="58">
        <v>0.17730000000000001</v>
      </c>
      <c r="J2702" s="58">
        <v>0.17730000000000001</v>
      </c>
      <c r="K2702" s="58">
        <v>0.17730000000000001</v>
      </c>
      <c r="L2702" s="58">
        <v>0.17730000000000001</v>
      </c>
      <c r="M2702" s="58">
        <v>0.17730000000000001</v>
      </c>
      <c r="N2702" s="58">
        <v>0.17730000000000001</v>
      </c>
      <c r="O2702" s="58">
        <v>0.17730000000000001</v>
      </c>
      <c r="P2702" s="58">
        <v>0.5</v>
      </c>
      <c r="Q2702" s="58">
        <v>0.5</v>
      </c>
      <c r="R2702" s="58">
        <v>0.5</v>
      </c>
      <c r="S2702" s="58">
        <v>0.5</v>
      </c>
      <c r="T2702" s="58">
        <v>0.5</v>
      </c>
      <c r="U2702" s="58">
        <v>0.5</v>
      </c>
      <c r="V2702" s="58">
        <v>0.5</v>
      </c>
      <c r="W2702" s="58">
        <v>0.5</v>
      </c>
      <c r="X2702" s="58">
        <v>0.5</v>
      </c>
      <c r="Y2702" s="58">
        <v>0.5</v>
      </c>
      <c r="Z2702" s="58">
        <v>0.5</v>
      </c>
      <c r="AA2702" s="58">
        <v>0.5</v>
      </c>
      <c r="AB2702" s="58">
        <v>0.17730000000000001</v>
      </c>
      <c r="AC2702" s="58">
        <v>0.17730000000000001</v>
      </c>
      <c r="AD2702" s="58">
        <v>0.17730000000000001</v>
      </c>
      <c r="AE2702" s="58">
        <v>0.17730000000000001</v>
      </c>
      <c r="AF2702" s="58" t="s">
        <v>3304</v>
      </c>
    </row>
    <row r="2703" spans="1:32">
      <c r="A2703" s="58" t="s">
        <v>3113</v>
      </c>
      <c r="B2703" s="58" t="s">
        <v>0</v>
      </c>
      <c r="D2703" s="58" t="s">
        <v>1922</v>
      </c>
      <c r="E2703" s="64">
        <v>41640</v>
      </c>
      <c r="F2703" s="64">
        <v>41820</v>
      </c>
      <c r="G2703" s="58" t="s">
        <v>1898</v>
      </c>
      <c r="H2703" s="58">
        <v>0.17730000000000001</v>
      </c>
      <c r="I2703" s="58"/>
      <c r="J2703" s="58"/>
      <c r="K2703" s="58"/>
      <c r="L2703" s="58"/>
      <c r="M2703" s="58"/>
      <c r="N2703" s="58"/>
      <c r="O2703" s="58"/>
      <c r="P2703" s="58"/>
      <c r="Q2703" s="58"/>
      <c r="R2703" s="58"/>
      <c r="S2703" s="58"/>
      <c r="T2703" s="58"/>
      <c r="U2703" s="58"/>
      <c r="V2703" s="58"/>
      <c r="W2703" s="58"/>
      <c r="X2703" s="58"/>
      <c r="Y2703" s="58"/>
      <c r="Z2703" s="58"/>
      <c r="AA2703" s="58"/>
      <c r="AB2703" s="58"/>
      <c r="AC2703" s="58"/>
      <c r="AD2703" s="58"/>
      <c r="AE2703" s="58"/>
      <c r="AF2703" s="58" t="s">
        <v>3304</v>
      </c>
    </row>
    <row r="2704" spans="1:32">
      <c r="A2704" s="58" t="s">
        <v>3113</v>
      </c>
      <c r="B2704" s="58" t="s">
        <v>0</v>
      </c>
      <c r="D2704" s="58" t="s">
        <v>1966</v>
      </c>
      <c r="E2704" s="64">
        <v>41640</v>
      </c>
      <c r="F2704" s="64">
        <v>41820</v>
      </c>
      <c r="G2704" s="58" t="s">
        <v>1903</v>
      </c>
      <c r="H2704" s="58">
        <v>0.17730000000000001</v>
      </c>
      <c r="I2704" s="58">
        <v>0.17730000000000001</v>
      </c>
      <c r="J2704" s="58">
        <v>0.17730000000000001</v>
      </c>
      <c r="K2704" s="58">
        <v>0.17730000000000001</v>
      </c>
      <c r="L2704" s="58">
        <v>0.17730000000000001</v>
      </c>
      <c r="M2704" s="58">
        <v>0.17730000000000001</v>
      </c>
      <c r="N2704" s="58">
        <v>0.17730000000000001</v>
      </c>
      <c r="O2704" s="58">
        <v>0.9</v>
      </c>
      <c r="P2704" s="58">
        <v>0.9</v>
      </c>
      <c r="Q2704" s="58">
        <v>0.9</v>
      </c>
      <c r="R2704" s="58">
        <v>0.9</v>
      </c>
      <c r="S2704" s="58">
        <v>0.9</v>
      </c>
      <c r="T2704" s="58">
        <v>0.9</v>
      </c>
      <c r="U2704" s="58">
        <v>0.9</v>
      </c>
      <c r="V2704" s="58">
        <v>0.9</v>
      </c>
      <c r="W2704" s="58">
        <v>0.9</v>
      </c>
      <c r="X2704" s="58">
        <v>0.9</v>
      </c>
      <c r="Y2704" s="58">
        <v>0.9</v>
      </c>
      <c r="Z2704" s="58">
        <v>0.9</v>
      </c>
      <c r="AA2704" s="58">
        <v>0.9</v>
      </c>
      <c r="AB2704" s="58">
        <v>0.9</v>
      </c>
      <c r="AC2704" s="58">
        <v>0.17730000000000001</v>
      </c>
      <c r="AD2704" s="58">
        <v>0.17730000000000001</v>
      </c>
      <c r="AE2704" s="58">
        <v>0.17730000000000001</v>
      </c>
      <c r="AF2704" s="58" t="s">
        <v>3304</v>
      </c>
    </row>
    <row r="2705" spans="1:32">
      <c r="A2705" s="58" t="s">
        <v>3114</v>
      </c>
      <c r="B2705" s="58" t="s">
        <v>0</v>
      </c>
      <c r="D2705" s="58" t="s">
        <v>1906</v>
      </c>
      <c r="E2705" s="64">
        <v>41640</v>
      </c>
      <c r="F2705" s="64">
        <v>42004</v>
      </c>
      <c r="G2705" s="58" t="s">
        <v>1898</v>
      </c>
      <c r="H2705" s="58">
        <v>0.17730000000000001</v>
      </c>
      <c r="I2705" s="58"/>
      <c r="J2705" s="58"/>
      <c r="K2705" s="58"/>
      <c r="L2705" s="58"/>
      <c r="M2705" s="58"/>
      <c r="N2705" s="58"/>
      <c r="O2705" s="58"/>
      <c r="P2705" s="58"/>
      <c r="Q2705" s="58"/>
      <c r="R2705" s="58"/>
      <c r="S2705" s="58"/>
      <c r="T2705" s="58"/>
      <c r="U2705" s="58"/>
      <c r="V2705" s="58"/>
      <c r="W2705" s="58"/>
      <c r="X2705" s="58"/>
      <c r="Y2705" s="58"/>
      <c r="Z2705" s="58"/>
      <c r="AA2705" s="58"/>
      <c r="AB2705" s="58"/>
      <c r="AC2705" s="58"/>
      <c r="AD2705" s="58"/>
      <c r="AE2705" s="58"/>
      <c r="AF2705" s="58" t="s">
        <v>3304</v>
      </c>
    </row>
    <row r="2706" spans="1:32">
      <c r="A2706" s="58" t="s">
        <v>3114</v>
      </c>
      <c r="B2706" s="58" t="s">
        <v>0</v>
      </c>
      <c r="D2706" s="58" t="s">
        <v>1904</v>
      </c>
      <c r="E2706" s="64">
        <v>41640</v>
      </c>
      <c r="F2706" s="64">
        <v>42004</v>
      </c>
      <c r="G2706" s="58" t="s">
        <v>1898</v>
      </c>
      <c r="H2706" s="58">
        <v>0</v>
      </c>
      <c r="I2706" s="58"/>
      <c r="J2706" s="58"/>
      <c r="K2706" s="58"/>
      <c r="L2706" s="58"/>
      <c r="M2706" s="58"/>
      <c r="N2706" s="58"/>
      <c r="O2706" s="58"/>
      <c r="P2706" s="58"/>
      <c r="Q2706" s="58"/>
      <c r="R2706" s="58"/>
      <c r="S2706" s="58"/>
      <c r="T2706" s="58"/>
      <c r="U2706" s="58"/>
      <c r="V2706" s="58"/>
      <c r="W2706" s="58"/>
      <c r="X2706" s="58"/>
      <c r="Y2706" s="58"/>
      <c r="Z2706" s="58"/>
      <c r="AA2706" s="58"/>
      <c r="AB2706" s="58"/>
      <c r="AC2706" s="58"/>
      <c r="AD2706" s="58"/>
      <c r="AE2706" s="58"/>
      <c r="AF2706" s="58" t="s">
        <v>3304</v>
      </c>
    </row>
    <row r="2707" spans="1:32">
      <c r="A2707" s="58" t="s">
        <v>3114</v>
      </c>
      <c r="B2707" s="58" t="s">
        <v>0</v>
      </c>
      <c r="D2707" s="58" t="s">
        <v>1905</v>
      </c>
      <c r="E2707" s="64">
        <v>41640</v>
      </c>
      <c r="F2707" s="64">
        <v>42004</v>
      </c>
      <c r="G2707" s="58" t="s">
        <v>1898</v>
      </c>
      <c r="H2707" s="58">
        <v>1</v>
      </c>
      <c r="I2707" s="58"/>
      <c r="J2707" s="58"/>
      <c r="K2707" s="58"/>
      <c r="L2707" s="58"/>
      <c r="M2707" s="58"/>
      <c r="N2707" s="58"/>
      <c r="O2707" s="58"/>
      <c r="P2707" s="58"/>
      <c r="Q2707" s="58"/>
      <c r="R2707" s="58"/>
      <c r="S2707" s="58"/>
      <c r="T2707" s="58"/>
      <c r="U2707" s="58"/>
      <c r="V2707" s="58"/>
      <c r="W2707" s="58"/>
      <c r="X2707" s="58"/>
      <c r="Y2707" s="58"/>
      <c r="Z2707" s="58"/>
      <c r="AA2707" s="58"/>
      <c r="AB2707" s="58"/>
      <c r="AC2707" s="58"/>
      <c r="AD2707" s="58"/>
      <c r="AE2707" s="58"/>
      <c r="AF2707" s="58" t="s">
        <v>3304</v>
      </c>
    </row>
    <row r="2708" spans="1:32">
      <c r="A2708" s="58" t="s">
        <v>3114</v>
      </c>
      <c r="B2708" s="58" t="s">
        <v>0</v>
      </c>
      <c r="D2708" s="58" t="s">
        <v>1966</v>
      </c>
      <c r="E2708" s="64">
        <v>41883</v>
      </c>
      <c r="F2708" s="64">
        <v>42004</v>
      </c>
      <c r="G2708" s="58" t="s">
        <v>1903</v>
      </c>
      <c r="H2708" s="58">
        <v>0.17730000000000001</v>
      </c>
      <c r="I2708" s="58">
        <v>0.17730000000000001</v>
      </c>
      <c r="J2708" s="58">
        <v>0.17730000000000001</v>
      </c>
      <c r="K2708" s="58">
        <v>0.17730000000000001</v>
      </c>
      <c r="L2708" s="58">
        <v>0.17730000000000001</v>
      </c>
      <c r="M2708" s="58">
        <v>0.17730000000000001</v>
      </c>
      <c r="N2708" s="58">
        <v>0.17730000000000001</v>
      </c>
      <c r="O2708" s="58">
        <v>0.9</v>
      </c>
      <c r="P2708" s="58">
        <v>0.9</v>
      </c>
      <c r="Q2708" s="58">
        <v>0.9</v>
      </c>
      <c r="R2708" s="58">
        <v>0.9</v>
      </c>
      <c r="S2708" s="58">
        <v>0.9</v>
      </c>
      <c r="T2708" s="58">
        <v>0.9</v>
      </c>
      <c r="U2708" s="58">
        <v>0.9</v>
      </c>
      <c r="V2708" s="58">
        <v>0.9</v>
      </c>
      <c r="W2708" s="58">
        <v>0.9</v>
      </c>
      <c r="X2708" s="58">
        <v>0.9</v>
      </c>
      <c r="Y2708" s="58">
        <v>0.9</v>
      </c>
      <c r="Z2708" s="58">
        <v>0.9</v>
      </c>
      <c r="AA2708" s="58">
        <v>0.9</v>
      </c>
      <c r="AB2708" s="58">
        <v>0.9</v>
      </c>
      <c r="AC2708" s="58">
        <v>0.17730000000000001</v>
      </c>
      <c r="AD2708" s="58">
        <v>0.17730000000000001</v>
      </c>
      <c r="AE2708" s="58">
        <v>0.17730000000000001</v>
      </c>
      <c r="AF2708" s="58" t="s">
        <v>3304</v>
      </c>
    </row>
    <row r="2709" spans="1:32">
      <c r="A2709" s="58" t="s">
        <v>3114</v>
      </c>
      <c r="B2709" s="58" t="s">
        <v>0</v>
      </c>
      <c r="D2709" s="58" t="s">
        <v>1922</v>
      </c>
      <c r="E2709" s="64">
        <v>41821</v>
      </c>
      <c r="F2709" s="64">
        <v>41883</v>
      </c>
      <c r="G2709" s="58" t="s">
        <v>1898</v>
      </c>
      <c r="H2709" s="58">
        <v>0.17730000000000001</v>
      </c>
      <c r="I2709" s="58"/>
      <c r="J2709" s="58"/>
      <c r="K2709" s="58"/>
      <c r="L2709" s="58"/>
      <c r="M2709" s="58"/>
      <c r="N2709" s="58"/>
      <c r="O2709" s="58"/>
      <c r="P2709" s="58"/>
      <c r="Q2709" s="58"/>
      <c r="R2709" s="58"/>
      <c r="S2709" s="58"/>
      <c r="T2709" s="58"/>
      <c r="U2709" s="58"/>
      <c r="V2709" s="58"/>
      <c r="W2709" s="58"/>
      <c r="X2709" s="58"/>
      <c r="Y2709" s="58"/>
      <c r="Z2709" s="58"/>
      <c r="AA2709" s="58"/>
      <c r="AB2709" s="58"/>
      <c r="AC2709" s="58"/>
      <c r="AD2709" s="58"/>
      <c r="AE2709" s="58"/>
      <c r="AF2709" s="58" t="s">
        <v>3304</v>
      </c>
    </row>
    <row r="2710" spans="1:32">
      <c r="A2710" s="58" t="s">
        <v>3114</v>
      </c>
      <c r="B2710" s="58" t="s">
        <v>0</v>
      </c>
      <c r="D2710" s="58" t="s">
        <v>1966</v>
      </c>
      <c r="E2710" s="64">
        <v>41821</v>
      </c>
      <c r="F2710" s="64">
        <v>41883</v>
      </c>
      <c r="G2710" s="58" t="s">
        <v>1903</v>
      </c>
      <c r="H2710" s="58">
        <v>0.17730000000000001</v>
      </c>
      <c r="I2710" s="58">
        <v>0.17730000000000001</v>
      </c>
      <c r="J2710" s="58">
        <v>0.17730000000000001</v>
      </c>
      <c r="K2710" s="58">
        <v>0.17730000000000001</v>
      </c>
      <c r="L2710" s="58">
        <v>0.17730000000000001</v>
      </c>
      <c r="M2710" s="58">
        <v>0.17730000000000001</v>
      </c>
      <c r="N2710" s="58">
        <v>0.17730000000000001</v>
      </c>
      <c r="O2710" s="58">
        <v>0.17730000000000001</v>
      </c>
      <c r="P2710" s="58">
        <v>0.5</v>
      </c>
      <c r="Q2710" s="58">
        <v>0.5</v>
      </c>
      <c r="R2710" s="58">
        <v>0.5</v>
      </c>
      <c r="S2710" s="58">
        <v>0.5</v>
      </c>
      <c r="T2710" s="58">
        <v>0.5</v>
      </c>
      <c r="U2710" s="58">
        <v>0.5</v>
      </c>
      <c r="V2710" s="58">
        <v>0.5</v>
      </c>
      <c r="W2710" s="58">
        <v>0.5</v>
      </c>
      <c r="X2710" s="58">
        <v>0.5</v>
      </c>
      <c r="Y2710" s="58">
        <v>0.5</v>
      </c>
      <c r="Z2710" s="58">
        <v>0.5</v>
      </c>
      <c r="AA2710" s="58">
        <v>0.5</v>
      </c>
      <c r="AB2710" s="58">
        <v>0.17730000000000001</v>
      </c>
      <c r="AC2710" s="58">
        <v>0.17730000000000001</v>
      </c>
      <c r="AD2710" s="58">
        <v>0.17730000000000001</v>
      </c>
      <c r="AE2710" s="58">
        <v>0.17730000000000001</v>
      </c>
      <c r="AF2710" s="58" t="s">
        <v>3304</v>
      </c>
    </row>
    <row r="2711" spans="1:32">
      <c r="A2711" s="58" t="s">
        <v>3114</v>
      </c>
      <c r="B2711" s="58" t="s">
        <v>0</v>
      </c>
      <c r="D2711" s="58" t="s">
        <v>1922</v>
      </c>
      <c r="E2711" s="64">
        <v>41640</v>
      </c>
      <c r="F2711" s="64">
        <v>41820</v>
      </c>
      <c r="G2711" s="58" t="s">
        <v>1898</v>
      </c>
      <c r="H2711" s="58">
        <v>0.17730000000000001</v>
      </c>
      <c r="I2711" s="58"/>
      <c r="J2711" s="58"/>
      <c r="K2711" s="58"/>
      <c r="L2711" s="58"/>
      <c r="M2711" s="58"/>
      <c r="N2711" s="58"/>
      <c r="O2711" s="58"/>
      <c r="P2711" s="58"/>
      <c r="Q2711" s="58"/>
      <c r="R2711" s="58"/>
      <c r="S2711" s="58"/>
      <c r="T2711" s="58"/>
      <c r="U2711" s="58"/>
      <c r="V2711" s="58"/>
      <c r="W2711" s="58"/>
      <c r="X2711" s="58"/>
      <c r="Y2711" s="58"/>
      <c r="Z2711" s="58"/>
      <c r="AA2711" s="58"/>
      <c r="AB2711" s="58"/>
      <c r="AC2711" s="58"/>
      <c r="AD2711" s="58"/>
      <c r="AE2711" s="58"/>
      <c r="AF2711" s="58" t="s">
        <v>3304</v>
      </c>
    </row>
    <row r="2712" spans="1:32">
      <c r="A2712" s="58" t="s">
        <v>3114</v>
      </c>
      <c r="B2712" s="58" t="s">
        <v>0</v>
      </c>
      <c r="D2712" s="58" t="s">
        <v>1966</v>
      </c>
      <c r="E2712" s="64">
        <v>41640</v>
      </c>
      <c r="F2712" s="64">
        <v>41820</v>
      </c>
      <c r="G2712" s="58" t="s">
        <v>1903</v>
      </c>
      <c r="H2712" s="58">
        <v>0.17730000000000001</v>
      </c>
      <c r="I2712" s="58">
        <v>0.17730000000000001</v>
      </c>
      <c r="J2712" s="58">
        <v>0.17730000000000001</v>
      </c>
      <c r="K2712" s="58">
        <v>0.17730000000000001</v>
      </c>
      <c r="L2712" s="58">
        <v>0.17730000000000001</v>
      </c>
      <c r="M2712" s="58">
        <v>0.17730000000000001</v>
      </c>
      <c r="N2712" s="58">
        <v>0.17730000000000001</v>
      </c>
      <c r="O2712" s="58">
        <v>0.9</v>
      </c>
      <c r="P2712" s="58">
        <v>0.9</v>
      </c>
      <c r="Q2712" s="58">
        <v>0.9</v>
      </c>
      <c r="R2712" s="58">
        <v>0.9</v>
      </c>
      <c r="S2712" s="58">
        <v>0.9</v>
      </c>
      <c r="T2712" s="58">
        <v>0.9</v>
      </c>
      <c r="U2712" s="58">
        <v>0.9</v>
      </c>
      <c r="V2712" s="58">
        <v>0.9</v>
      </c>
      <c r="W2712" s="58">
        <v>0.9</v>
      </c>
      <c r="X2712" s="58">
        <v>0.9</v>
      </c>
      <c r="Y2712" s="58">
        <v>0.9</v>
      </c>
      <c r="Z2712" s="58">
        <v>0.9</v>
      </c>
      <c r="AA2712" s="58">
        <v>0.9</v>
      </c>
      <c r="AB2712" s="58">
        <v>0.9</v>
      </c>
      <c r="AC2712" s="58">
        <v>0.17730000000000001</v>
      </c>
      <c r="AD2712" s="58">
        <v>0.17730000000000001</v>
      </c>
      <c r="AE2712" s="58">
        <v>0.17730000000000001</v>
      </c>
      <c r="AF2712" s="58" t="s">
        <v>3304</v>
      </c>
    </row>
    <row r="2713" spans="1:32">
      <c r="A2713" s="58" t="s">
        <v>3115</v>
      </c>
      <c r="B2713" s="58" t="s">
        <v>2</v>
      </c>
      <c r="D2713" s="58" t="s">
        <v>1917</v>
      </c>
      <c r="E2713" s="64">
        <v>41640</v>
      </c>
      <c r="F2713" s="64">
        <v>42004</v>
      </c>
      <c r="G2713" s="58" t="s">
        <v>1898</v>
      </c>
      <c r="H2713" s="58">
        <v>0</v>
      </c>
      <c r="I2713" s="58"/>
      <c r="J2713" s="58"/>
      <c r="K2713" s="58"/>
      <c r="L2713" s="58"/>
      <c r="M2713" s="58"/>
      <c r="N2713" s="58"/>
      <c r="O2713" s="58"/>
      <c r="P2713" s="58"/>
      <c r="Q2713" s="58"/>
      <c r="R2713" s="58"/>
      <c r="S2713" s="58"/>
      <c r="T2713" s="58"/>
      <c r="U2713" s="58"/>
      <c r="V2713" s="58"/>
      <c r="W2713" s="58"/>
      <c r="X2713" s="58"/>
      <c r="Y2713" s="58"/>
      <c r="Z2713" s="58"/>
      <c r="AA2713" s="58"/>
      <c r="AB2713" s="58"/>
      <c r="AC2713" s="58"/>
      <c r="AD2713" s="58"/>
      <c r="AE2713" s="58"/>
      <c r="AF2713" s="58" t="s">
        <v>3304</v>
      </c>
    </row>
    <row r="2714" spans="1:32">
      <c r="A2714" s="58" t="s">
        <v>3115</v>
      </c>
      <c r="B2714" s="58" t="s">
        <v>2</v>
      </c>
      <c r="D2714" s="58" t="s">
        <v>1905</v>
      </c>
      <c r="E2714" s="64">
        <v>41640</v>
      </c>
      <c r="F2714" s="64">
        <v>42004</v>
      </c>
      <c r="G2714" s="58" t="s">
        <v>1903</v>
      </c>
      <c r="H2714" s="58">
        <v>0</v>
      </c>
      <c r="I2714" s="58">
        <v>0</v>
      </c>
      <c r="J2714" s="58">
        <v>0</v>
      </c>
      <c r="K2714" s="58">
        <v>0</v>
      </c>
      <c r="L2714" s="58">
        <v>0</v>
      </c>
      <c r="M2714" s="58">
        <v>0</v>
      </c>
      <c r="N2714" s="58">
        <v>0</v>
      </c>
      <c r="O2714" s="58">
        <v>0</v>
      </c>
      <c r="P2714" s="58">
        <v>0.95</v>
      </c>
      <c r="Q2714" s="58">
        <v>0.95</v>
      </c>
      <c r="R2714" s="58">
        <v>0.95</v>
      </c>
      <c r="S2714" s="58">
        <v>0.95</v>
      </c>
      <c r="T2714" s="58">
        <v>0.95</v>
      </c>
      <c r="U2714" s="58">
        <v>0.95</v>
      </c>
      <c r="V2714" s="58">
        <v>0.95</v>
      </c>
      <c r="W2714" s="58">
        <v>0.95</v>
      </c>
      <c r="X2714" s="58">
        <v>0.15</v>
      </c>
      <c r="Y2714" s="58">
        <v>0.15</v>
      </c>
      <c r="Z2714" s="58">
        <v>0.15</v>
      </c>
      <c r="AA2714" s="58">
        <v>0.15</v>
      </c>
      <c r="AB2714" s="58">
        <v>0.15</v>
      </c>
      <c r="AC2714" s="58">
        <v>0</v>
      </c>
      <c r="AD2714" s="58">
        <v>0</v>
      </c>
      <c r="AE2714" s="58">
        <v>0</v>
      </c>
      <c r="AF2714" s="58" t="s">
        <v>3304</v>
      </c>
    </row>
    <row r="2715" spans="1:32">
      <c r="A2715" s="58" t="s">
        <v>3115</v>
      </c>
      <c r="B2715" s="58" t="s">
        <v>2</v>
      </c>
      <c r="D2715" s="58" t="s">
        <v>1966</v>
      </c>
      <c r="E2715" s="64">
        <v>41898</v>
      </c>
      <c r="F2715" s="64">
        <v>42004</v>
      </c>
      <c r="G2715" s="58" t="s">
        <v>1903</v>
      </c>
      <c r="H2715" s="58">
        <v>0</v>
      </c>
      <c r="I2715" s="58">
        <v>0</v>
      </c>
      <c r="J2715" s="58">
        <v>0</v>
      </c>
      <c r="K2715" s="58">
        <v>0</v>
      </c>
      <c r="L2715" s="58">
        <v>0</v>
      </c>
      <c r="M2715" s="58">
        <v>0</v>
      </c>
      <c r="N2715" s="58">
        <v>0</v>
      </c>
      <c r="O2715" s="58">
        <v>0</v>
      </c>
      <c r="P2715" s="58">
        <v>0.95</v>
      </c>
      <c r="Q2715" s="58">
        <v>0.95</v>
      </c>
      <c r="R2715" s="58">
        <v>0.95</v>
      </c>
      <c r="S2715" s="58">
        <v>0.95</v>
      </c>
      <c r="T2715" s="58">
        <v>0.95</v>
      </c>
      <c r="U2715" s="58">
        <v>0.95</v>
      </c>
      <c r="V2715" s="58">
        <v>0.95</v>
      </c>
      <c r="W2715" s="58">
        <v>0.95</v>
      </c>
      <c r="X2715" s="58">
        <v>0.15</v>
      </c>
      <c r="Y2715" s="58">
        <v>0.15</v>
      </c>
      <c r="Z2715" s="58">
        <v>0.15</v>
      </c>
      <c r="AA2715" s="58">
        <v>0.15</v>
      </c>
      <c r="AB2715" s="58">
        <v>0.15</v>
      </c>
      <c r="AC2715" s="58">
        <v>0</v>
      </c>
      <c r="AD2715" s="58">
        <v>0</v>
      </c>
      <c r="AE2715" s="58">
        <v>0</v>
      </c>
      <c r="AF2715" s="58" t="s">
        <v>3304</v>
      </c>
    </row>
    <row r="2716" spans="1:32">
      <c r="A2716" s="58" t="s">
        <v>3115</v>
      </c>
      <c r="B2716" s="58" t="s">
        <v>2</v>
      </c>
      <c r="D2716" s="58" t="s">
        <v>1922</v>
      </c>
      <c r="E2716" s="64">
        <v>41806</v>
      </c>
      <c r="F2716" s="64">
        <v>41897</v>
      </c>
      <c r="G2716" s="58" t="s">
        <v>1898</v>
      </c>
      <c r="H2716" s="58">
        <v>0</v>
      </c>
      <c r="I2716" s="58"/>
      <c r="J2716" s="58"/>
      <c r="K2716" s="58"/>
      <c r="L2716" s="58"/>
      <c r="M2716" s="58"/>
      <c r="N2716" s="58"/>
      <c r="O2716" s="58"/>
      <c r="P2716" s="58"/>
      <c r="Q2716" s="58"/>
      <c r="R2716" s="58"/>
      <c r="S2716" s="58"/>
      <c r="T2716" s="58"/>
      <c r="U2716" s="58"/>
      <c r="V2716" s="58"/>
      <c r="W2716" s="58"/>
      <c r="X2716" s="58"/>
      <c r="Y2716" s="58"/>
      <c r="Z2716" s="58"/>
      <c r="AA2716" s="58"/>
      <c r="AB2716" s="58"/>
      <c r="AC2716" s="58"/>
      <c r="AD2716" s="58"/>
      <c r="AE2716" s="58"/>
      <c r="AF2716" s="58" t="s">
        <v>3304</v>
      </c>
    </row>
    <row r="2717" spans="1:32">
      <c r="A2717" s="58" t="s">
        <v>3115</v>
      </c>
      <c r="B2717" s="58" t="s">
        <v>2</v>
      </c>
      <c r="D2717" s="58" t="s">
        <v>1966</v>
      </c>
      <c r="E2717" s="64">
        <v>41806</v>
      </c>
      <c r="F2717" s="64">
        <v>41897</v>
      </c>
      <c r="G2717" s="58" t="s">
        <v>1903</v>
      </c>
      <c r="H2717" s="58">
        <v>0</v>
      </c>
      <c r="I2717" s="58">
        <v>0</v>
      </c>
      <c r="J2717" s="58">
        <v>0</v>
      </c>
      <c r="K2717" s="58">
        <v>0</v>
      </c>
      <c r="L2717" s="58">
        <v>0</v>
      </c>
      <c r="M2717" s="58">
        <v>0</v>
      </c>
      <c r="N2717" s="58">
        <v>0</v>
      </c>
      <c r="O2717" s="58">
        <v>0</v>
      </c>
      <c r="P2717" s="58">
        <v>0.15</v>
      </c>
      <c r="Q2717" s="58">
        <v>0.15</v>
      </c>
      <c r="R2717" s="58">
        <v>0.15</v>
      </c>
      <c r="S2717" s="58">
        <v>0.15</v>
      </c>
      <c r="T2717" s="58">
        <v>0.15</v>
      </c>
      <c r="U2717" s="58">
        <v>0.15</v>
      </c>
      <c r="V2717" s="58">
        <v>0.15</v>
      </c>
      <c r="W2717" s="58">
        <v>0.15</v>
      </c>
      <c r="X2717" s="58">
        <v>0.15</v>
      </c>
      <c r="Y2717" s="58">
        <v>0.15</v>
      </c>
      <c r="Z2717" s="58">
        <v>0.15</v>
      </c>
      <c r="AA2717" s="58">
        <v>0.15</v>
      </c>
      <c r="AB2717" s="58">
        <v>0.15</v>
      </c>
      <c r="AC2717" s="58">
        <v>0</v>
      </c>
      <c r="AD2717" s="58">
        <v>0</v>
      </c>
      <c r="AE2717" s="58">
        <v>0</v>
      </c>
      <c r="AF2717" s="58" t="s">
        <v>3304</v>
      </c>
    </row>
    <row r="2718" spans="1:32">
      <c r="A2718" s="58" t="s">
        <v>3115</v>
      </c>
      <c r="B2718" s="58" t="s">
        <v>2</v>
      </c>
      <c r="D2718" s="58" t="s">
        <v>1922</v>
      </c>
      <c r="E2718" s="64">
        <v>41640</v>
      </c>
      <c r="F2718" s="64">
        <v>41805</v>
      </c>
      <c r="G2718" s="58" t="s">
        <v>1898</v>
      </c>
      <c r="H2718" s="58">
        <v>0</v>
      </c>
      <c r="I2718" s="58"/>
      <c r="J2718" s="58"/>
      <c r="K2718" s="58"/>
      <c r="L2718" s="58"/>
      <c r="M2718" s="58"/>
      <c r="N2718" s="58"/>
      <c r="O2718" s="58"/>
      <c r="P2718" s="58"/>
      <c r="Q2718" s="58"/>
      <c r="R2718" s="58"/>
      <c r="S2718" s="58"/>
      <c r="T2718" s="58"/>
      <c r="U2718" s="58"/>
      <c r="V2718" s="58"/>
      <c r="W2718" s="58"/>
      <c r="X2718" s="58"/>
      <c r="Y2718" s="58"/>
      <c r="Z2718" s="58"/>
      <c r="AA2718" s="58"/>
      <c r="AB2718" s="58"/>
      <c r="AC2718" s="58"/>
      <c r="AD2718" s="58"/>
      <c r="AE2718" s="58"/>
      <c r="AF2718" s="58" t="s">
        <v>3304</v>
      </c>
    </row>
    <row r="2719" spans="1:32">
      <c r="A2719" s="58" t="s">
        <v>3115</v>
      </c>
      <c r="B2719" s="58" t="s">
        <v>2</v>
      </c>
      <c r="D2719" s="58" t="s">
        <v>1966</v>
      </c>
      <c r="E2719" s="64">
        <v>41640</v>
      </c>
      <c r="F2719" s="64">
        <v>41805</v>
      </c>
      <c r="G2719" s="58" t="s">
        <v>1903</v>
      </c>
      <c r="H2719" s="58">
        <v>0</v>
      </c>
      <c r="I2719" s="58">
        <v>0</v>
      </c>
      <c r="J2719" s="58">
        <v>0</v>
      </c>
      <c r="K2719" s="58">
        <v>0</v>
      </c>
      <c r="L2719" s="58">
        <v>0</v>
      </c>
      <c r="M2719" s="58">
        <v>0</v>
      </c>
      <c r="N2719" s="58">
        <v>0</v>
      </c>
      <c r="O2719" s="58">
        <v>0</v>
      </c>
      <c r="P2719" s="58">
        <v>0.95</v>
      </c>
      <c r="Q2719" s="58">
        <v>0.95</v>
      </c>
      <c r="R2719" s="58">
        <v>0.95</v>
      </c>
      <c r="S2719" s="58">
        <v>0.95</v>
      </c>
      <c r="T2719" s="58">
        <v>0.95</v>
      </c>
      <c r="U2719" s="58">
        <v>0.95</v>
      </c>
      <c r="V2719" s="58">
        <v>0.95</v>
      </c>
      <c r="W2719" s="58">
        <v>0.95</v>
      </c>
      <c r="X2719" s="58">
        <v>0.15</v>
      </c>
      <c r="Y2719" s="58">
        <v>0.15</v>
      </c>
      <c r="Z2719" s="58">
        <v>0.15</v>
      </c>
      <c r="AA2719" s="58">
        <v>0.15</v>
      </c>
      <c r="AB2719" s="58">
        <v>0.15</v>
      </c>
      <c r="AC2719" s="58">
        <v>0</v>
      </c>
      <c r="AD2719" s="58">
        <v>0</v>
      </c>
      <c r="AE2719" s="58">
        <v>0</v>
      </c>
      <c r="AF2719" s="58" t="s">
        <v>3304</v>
      </c>
    </row>
    <row r="2720" spans="1:32">
      <c r="A2720" s="58" t="s">
        <v>3116</v>
      </c>
      <c r="B2720" s="58" t="s">
        <v>2</v>
      </c>
      <c r="D2720" s="58" t="s">
        <v>1917</v>
      </c>
      <c r="E2720" s="64">
        <v>41640</v>
      </c>
      <c r="F2720" s="64">
        <v>42004</v>
      </c>
      <c r="G2720" s="58" t="s">
        <v>1898</v>
      </c>
      <c r="H2720" s="58">
        <v>0</v>
      </c>
      <c r="I2720" s="58"/>
      <c r="J2720" s="58"/>
      <c r="K2720" s="58"/>
      <c r="L2720" s="58"/>
      <c r="M2720" s="58"/>
      <c r="N2720" s="58"/>
      <c r="O2720" s="58"/>
      <c r="P2720" s="58"/>
      <c r="Q2720" s="58"/>
      <c r="R2720" s="58"/>
      <c r="S2720" s="58"/>
      <c r="T2720" s="58"/>
      <c r="U2720" s="58"/>
      <c r="V2720" s="58"/>
      <c r="W2720" s="58"/>
      <c r="X2720" s="58"/>
      <c r="Y2720" s="58"/>
      <c r="Z2720" s="58"/>
      <c r="AA2720" s="58"/>
      <c r="AB2720" s="58"/>
      <c r="AC2720" s="58"/>
      <c r="AD2720" s="58"/>
      <c r="AE2720" s="58"/>
      <c r="AF2720" s="58" t="s">
        <v>3304</v>
      </c>
    </row>
    <row r="2721" spans="1:32">
      <c r="A2721" s="58" t="s">
        <v>3116</v>
      </c>
      <c r="B2721" s="58" t="s">
        <v>2</v>
      </c>
      <c r="D2721" s="58" t="s">
        <v>1905</v>
      </c>
      <c r="E2721" s="64">
        <v>41640</v>
      </c>
      <c r="F2721" s="64">
        <v>42004</v>
      </c>
      <c r="G2721" s="58" t="s">
        <v>1903</v>
      </c>
      <c r="H2721" s="58">
        <v>0</v>
      </c>
      <c r="I2721" s="58">
        <v>0</v>
      </c>
      <c r="J2721" s="58">
        <v>0</v>
      </c>
      <c r="K2721" s="58">
        <v>0</v>
      </c>
      <c r="L2721" s="58">
        <v>0</v>
      </c>
      <c r="M2721" s="58">
        <v>0</v>
      </c>
      <c r="N2721" s="58">
        <v>0</v>
      </c>
      <c r="O2721" s="58">
        <v>0</v>
      </c>
      <c r="P2721" s="58">
        <v>0</v>
      </c>
      <c r="Q2721" s="58">
        <v>0.95</v>
      </c>
      <c r="R2721" s="58">
        <v>0.95</v>
      </c>
      <c r="S2721" s="58">
        <v>0.95</v>
      </c>
      <c r="T2721" s="58">
        <v>0.95</v>
      </c>
      <c r="U2721" s="58">
        <v>0.95</v>
      </c>
      <c r="V2721" s="58">
        <v>0.95</v>
      </c>
      <c r="W2721" s="58">
        <v>0.35</v>
      </c>
      <c r="X2721" s="58">
        <v>0.35</v>
      </c>
      <c r="Y2721" s="58">
        <v>0.35</v>
      </c>
      <c r="Z2721" s="58">
        <v>0.35</v>
      </c>
      <c r="AA2721" s="58">
        <v>0.35</v>
      </c>
      <c r="AB2721" s="58">
        <v>0</v>
      </c>
      <c r="AC2721" s="58">
        <v>0</v>
      </c>
      <c r="AD2721" s="58">
        <v>0</v>
      </c>
      <c r="AE2721" s="58">
        <v>0</v>
      </c>
      <c r="AF2721" s="58" t="s">
        <v>3304</v>
      </c>
    </row>
    <row r="2722" spans="1:32">
      <c r="A2722" s="58" t="s">
        <v>3116</v>
      </c>
      <c r="B2722" s="58" t="s">
        <v>2</v>
      </c>
      <c r="D2722" s="58" t="s">
        <v>1966</v>
      </c>
      <c r="E2722" s="64">
        <v>41883</v>
      </c>
      <c r="F2722" s="64">
        <v>42004</v>
      </c>
      <c r="G2722" s="58" t="s">
        <v>1903</v>
      </c>
      <c r="H2722" s="58">
        <v>0</v>
      </c>
      <c r="I2722" s="58">
        <v>0</v>
      </c>
      <c r="J2722" s="58">
        <v>0</v>
      </c>
      <c r="K2722" s="58">
        <v>0</v>
      </c>
      <c r="L2722" s="58">
        <v>0</v>
      </c>
      <c r="M2722" s="58">
        <v>0</v>
      </c>
      <c r="N2722" s="58">
        <v>0</v>
      </c>
      <c r="O2722" s="58">
        <v>0</v>
      </c>
      <c r="P2722" s="58">
        <v>0</v>
      </c>
      <c r="Q2722" s="58">
        <v>0.95</v>
      </c>
      <c r="R2722" s="58">
        <v>0.95</v>
      </c>
      <c r="S2722" s="58">
        <v>0.95</v>
      </c>
      <c r="T2722" s="58">
        <v>0.95</v>
      </c>
      <c r="U2722" s="58">
        <v>0.95</v>
      </c>
      <c r="V2722" s="58">
        <v>0.95</v>
      </c>
      <c r="W2722" s="58">
        <v>0.35</v>
      </c>
      <c r="X2722" s="58">
        <v>0.35</v>
      </c>
      <c r="Y2722" s="58">
        <v>0.35</v>
      </c>
      <c r="Z2722" s="58">
        <v>0.35</v>
      </c>
      <c r="AA2722" s="58">
        <v>0.35</v>
      </c>
      <c r="AB2722" s="58">
        <v>0</v>
      </c>
      <c r="AC2722" s="58">
        <v>0</v>
      </c>
      <c r="AD2722" s="58">
        <v>0</v>
      </c>
      <c r="AE2722" s="58">
        <v>0</v>
      </c>
      <c r="AF2722" s="58" t="s">
        <v>3304</v>
      </c>
    </row>
    <row r="2723" spans="1:32">
      <c r="A2723" s="58" t="s">
        <v>3116</v>
      </c>
      <c r="B2723" s="58" t="s">
        <v>2</v>
      </c>
      <c r="D2723" s="58" t="s">
        <v>1922</v>
      </c>
      <c r="E2723" s="64">
        <v>41821</v>
      </c>
      <c r="F2723" s="64">
        <v>41883</v>
      </c>
      <c r="G2723" s="58" t="s">
        <v>1898</v>
      </c>
      <c r="H2723" s="58">
        <v>0</v>
      </c>
      <c r="I2723" s="58"/>
      <c r="J2723" s="58"/>
      <c r="K2723" s="58"/>
      <c r="L2723" s="58"/>
      <c r="M2723" s="58"/>
      <c r="N2723" s="58"/>
      <c r="O2723" s="58"/>
      <c r="P2723" s="58"/>
      <c r="Q2723" s="58"/>
      <c r="R2723" s="58"/>
      <c r="S2723" s="58"/>
      <c r="T2723" s="58"/>
      <c r="U2723" s="58"/>
      <c r="V2723" s="58"/>
      <c r="W2723" s="58"/>
      <c r="X2723" s="58"/>
      <c r="Y2723" s="58"/>
      <c r="Z2723" s="58"/>
      <c r="AA2723" s="58"/>
      <c r="AB2723" s="58"/>
      <c r="AC2723" s="58"/>
      <c r="AD2723" s="58"/>
      <c r="AE2723" s="58"/>
      <c r="AF2723" s="58" t="s">
        <v>3304</v>
      </c>
    </row>
    <row r="2724" spans="1:32">
      <c r="A2724" s="58" t="s">
        <v>3116</v>
      </c>
      <c r="B2724" s="58" t="s">
        <v>2</v>
      </c>
      <c r="D2724" s="58" t="s">
        <v>1966</v>
      </c>
      <c r="E2724" s="64">
        <v>41821</v>
      </c>
      <c r="F2724" s="64">
        <v>41883</v>
      </c>
      <c r="G2724" s="58" t="s">
        <v>1903</v>
      </c>
      <c r="H2724" s="58">
        <v>0</v>
      </c>
      <c r="I2724" s="58">
        <v>0</v>
      </c>
      <c r="J2724" s="58">
        <v>0</v>
      </c>
      <c r="K2724" s="58">
        <v>0</v>
      </c>
      <c r="L2724" s="58">
        <v>0</v>
      </c>
      <c r="M2724" s="58">
        <v>0</v>
      </c>
      <c r="N2724" s="58">
        <v>0</v>
      </c>
      <c r="O2724" s="58">
        <v>0</v>
      </c>
      <c r="P2724" s="58">
        <v>0</v>
      </c>
      <c r="Q2724" s="58">
        <v>0.15</v>
      </c>
      <c r="R2724" s="58">
        <v>0.15</v>
      </c>
      <c r="S2724" s="58">
        <v>0.15</v>
      </c>
      <c r="T2724" s="58">
        <v>0.15</v>
      </c>
      <c r="U2724" s="58">
        <v>0.15</v>
      </c>
      <c r="V2724" s="58">
        <v>0.15</v>
      </c>
      <c r="W2724" s="58">
        <v>0.15</v>
      </c>
      <c r="X2724" s="58">
        <v>0.15</v>
      </c>
      <c r="Y2724" s="58">
        <v>0.35</v>
      </c>
      <c r="Z2724" s="58">
        <v>0.35</v>
      </c>
      <c r="AA2724" s="58">
        <v>0</v>
      </c>
      <c r="AB2724" s="58">
        <v>0</v>
      </c>
      <c r="AC2724" s="58">
        <v>0</v>
      </c>
      <c r="AD2724" s="58">
        <v>0</v>
      </c>
      <c r="AE2724" s="58">
        <v>0</v>
      </c>
      <c r="AF2724" s="58" t="s">
        <v>3304</v>
      </c>
    </row>
    <row r="2725" spans="1:32">
      <c r="A2725" s="58" t="s">
        <v>3116</v>
      </c>
      <c r="B2725" s="58" t="s">
        <v>2</v>
      </c>
      <c r="D2725" s="58" t="s">
        <v>1922</v>
      </c>
      <c r="E2725" s="64">
        <v>41640</v>
      </c>
      <c r="F2725" s="64">
        <v>41820</v>
      </c>
      <c r="G2725" s="58" t="s">
        <v>1898</v>
      </c>
      <c r="H2725" s="58">
        <v>0</v>
      </c>
      <c r="I2725" s="58"/>
      <c r="J2725" s="58"/>
      <c r="K2725" s="58"/>
      <c r="L2725" s="58"/>
      <c r="M2725" s="58"/>
      <c r="N2725" s="58"/>
      <c r="O2725" s="58"/>
      <c r="P2725" s="58"/>
      <c r="Q2725" s="58"/>
      <c r="R2725" s="58"/>
      <c r="S2725" s="58"/>
      <c r="T2725" s="58"/>
      <c r="U2725" s="58"/>
      <c r="V2725" s="58"/>
      <c r="W2725" s="58"/>
      <c r="X2725" s="58"/>
      <c r="Y2725" s="58"/>
      <c r="Z2725" s="58"/>
      <c r="AA2725" s="58"/>
      <c r="AB2725" s="58"/>
      <c r="AC2725" s="58"/>
      <c r="AD2725" s="58"/>
      <c r="AE2725" s="58"/>
      <c r="AF2725" s="58" t="s">
        <v>3304</v>
      </c>
    </row>
    <row r="2726" spans="1:32">
      <c r="A2726" s="58" t="s">
        <v>3116</v>
      </c>
      <c r="B2726" s="58" t="s">
        <v>2</v>
      </c>
      <c r="D2726" s="58" t="s">
        <v>1966</v>
      </c>
      <c r="E2726" s="64">
        <v>41640</v>
      </c>
      <c r="F2726" s="64">
        <v>41820</v>
      </c>
      <c r="G2726" s="58" t="s">
        <v>1903</v>
      </c>
      <c r="H2726" s="58">
        <v>0</v>
      </c>
      <c r="I2726" s="58">
        <v>0</v>
      </c>
      <c r="J2726" s="58">
        <v>0</v>
      </c>
      <c r="K2726" s="58">
        <v>0</v>
      </c>
      <c r="L2726" s="58">
        <v>0</v>
      </c>
      <c r="M2726" s="58">
        <v>0</v>
      </c>
      <c r="N2726" s="58">
        <v>0</v>
      </c>
      <c r="O2726" s="58">
        <v>0</v>
      </c>
      <c r="P2726" s="58">
        <v>0</v>
      </c>
      <c r="Q2726" s="58">
        <v>0.95</v>
      </c>
      <c r="R2726" s="58">
        <v>0.95</v>
      </c>
      <c r="S2726" s="58">
        <v>0.95</v>
      </c>
      <c r="T2726" s="58">
        <v>0.95</v>
      </c>
      <c r="U2726" s="58">
        <v>0.95</v>
      </c>
      <c r="V2726" s="58">
        <v>0.95</v>
      </c>
      <c r="W2726" s="58">
        <v>0.35</v>
      </c>
      <c r="X2726" s="58">
        <v>0.35</v>
      </c>
      <c r="Y2726" s="58">
        <v>0.35</v>
      </c>
      <c r="Z2726" s="58">
        <v>0.35</v>
      </c>
      <c r="AA2726" s="58">
        <v>0.35</v>
      </c>
      <c r="AB2726" s="58">
        <v>0</v>
      </c>
      <c r="AC2726" s="58">
        <v>0</v>
      </c>
      <c r="AD2726" s="58">
        <v>0</v>
      </c>
      <c r="AE2726" s="58">
        <v>0</v>
      </c>
      <c r="AF2726" s="58" t="s">
        <v>3304</v>
      </c>
    </row>
    <row r="2727" spans="1:32">
      <c r="A2727" s="58" t="s">
        <v>3117</v>
      </c>
      <c r="B2727" s="58" t="s">
        <v>2</v>
      </c>
      <c r="D2727" s="58" t="s">
        <v>1917</v>
      </c>
      <c r="E2727" s="64">
        <v>41640</v>
      </c>
      <c r="F2727" s="64">
        <v>42004</v>
      </c>
      <c r="G2727" s="58" t="s">
        <v>1898</v>
      </c>
      <c r="H2727" s="58">
        <v>0</v>
      </c>
      <c r="I2727" s="58"/>
      <c r="J2727" s="58"/>
      <c r="K2727" s="58"/>
      <c r="L2727" s="58"/>
      <c r="M2727" s="58"/>
      <c r="N2727" s="58"/>
      <c r="O2727" s="58"/>
      <c r="P2727" s="58"/>
      <c r="Q2727" s="58"/>
      <c r="R2727" s="58"/>
      <c r="S2727" s="58"/>
      <c r="T2727" s="58"/>
      <c r="U2727" s="58"/>
      <c r="V2727" s="58"/>
      <c r="W2727" s="58"/>
      <c r="X2727" s="58"/>
      <c r="Y2727" s="58"/>
      <c r="Z2727" s="58"/>
      <c r="AA2727" s="58"/>
      <c r="AB2727" s="58"/>
      <c r="AC2727" s="58"/>
      <c r="AD2727" s="58"/>
      <c r="AE2727" s="58"/>
      <c r="AF2727" s="58" t="s">
        <v>3304</v>
      </c>
    </row>
    <row r="2728" spans="1:32">
      <c r="A2728" s="58" t="s">
        <v>3117</v>
      </c>
      <c r="B2728" s="58" t="s">
        <v>2</v>
      </c>
      <c r="D2728" s="58" t="s">
        <v>1905</v>
      </c>
      <c r="E2728" s="64">
        <v>41640</v>
      </c>
      <c r="F2728" s="64">
        <v>42004</v>
      </c>
      <c r="G2728" s="58" t="s">
        <v>1903</v>
      </c>
      <c r="H2728" s="58">
        <v>0</v>
      </c>
      <c r="I2728" s="58">
        <v>0</v>
      </c>
      <c r="J2728" s="58">
        <v>0</v>
      </c>
      <c r="K2728" s="58">
        <v>0</v>
      </c>
      <c r="L2728" s="58">
        <v>0</v>
      </c>
      <c r="M2728" s="58">
        <v>0</v>
      </c>
      <c r="N2728" s="58">
        <v>0</v>
      </c>
      <c r="O2728" s="58">
        <v>0</v>
      </c>
      <c r="P2728" s="58">
        <v>0.95</v>
      </c>
      <c r="Q2728" s="58">
        <v>0.95</v>
      </c>
      <c r="R2728" s="58">
        <v>0.95</v>
      </c>
      <c r="S2728" s="58">
        <v>0.95</v>
      </c>
      <c r="T2728" s="58">
        <v>0.95</v>
      </c>
      <c r="U2728" s="58">
        <v>0.95</v>
      </c>
      <c r="V2728" s="58">
        <v>0.95</v>
      </c>
      <c r="W2728" s="58">
        <v>0.95</v>
      </c>
      <c r="X2728" s="58">
        <v>0.95</v>
      </c>
      <c r="Y2728" s="58">
        <v>0.95</v>
      </c>
      <c r="Z2728" s="58">
        <v>0.95</v>
      </c>
      <c r="AA2728" s="58">
        <v>0.95</v>
      </c>
      <c r="AB2728" s="58">
        <v>0.95</v>
      </c>
      <c r="AC2728" s="58">
        <v>0</v>
      </c>
      <c r="AD2728" s="58">
        <v>0</v>
      </c>
      <c r="AE2728" s="58">
        <v>0</v>
      </c>
      <c r="AF2728" s="58" t="s">
        <v>3304</v>
      </c>
    </row>
    <row r="2729" spans="1:32">
      <c r="A2729" s="58" t="s">
        <v>3117</v>
      </c>
      <c r="B2729" s="58" t="s">
        <v>2</v>
      </c>
      <c r="D2729" s="58" t="s">
        <v>1966</v>
      </c>
      <c r="E2729" s="64">
        <v>41883</v>
      </c>
      <c r="F2729" s="64">
        <v>42004</v>
      </c>
      <c r="G2729" s="58" t="s">
        <v>1903</v>
      </c>
      <c r="H2729" s="58">
        <v>0</v>
      </c>
      <c r="I2729" s="58">
        <v>0</v>
      </c>
      <c r="J2729" s="58">
        <v>0</v>
      </c>
      <c r="K2729" s="58">
        <v>0</v>
      </c>
      <c r="L2729" s="58">
        <v>0</v>
      </c>
      <c r="M2729" s="58">
        <v>0</v>
      </c>
      <c r="N2729" s="58">
        <v>0</v>
      </c>
      <c r="O2729" s="58">
        <v>0</v>
      </c>
      <c r="P2729" s="58">
        <v>0.95</v>
      </c>
      <c r="Q2729" s="58">
        <v>0.95</v>
      </c>
      <c r="R2729" s="58">
        <v>0.95</v>
      </c>
      <c r="S2729" s="58">
        <v>0.95</v>
      </c>
      <c r="T2729" s="58">
        <v>0.95</v>
      </c>
      <c r="U2729" s="58">
        <v>0.95</v>
      </c>
      <c r="V2729" s="58">
        <v>0.95</v>
      </c>
      <c r="W2729" s="58">
        <v>0.95</v>
      </c>
      <c r="X2729" s="58">
        <v>0.95</v>
      </c>
      <c r="Y2729" s="58">
        <v>0.95</v>
      </c>
      <c r="Z2729" s="58">
        <v>0.95</v>
      </c>
      <c r="AA2729" s="58">
        <v>0.95</v>
      </c>
      <c r="AB2729" s="58">
        <v>0.95</v>
      </c>
      <c r="AC2729" s="58">
        <v>0</v>
      </c>
      <c r="AD2729" s="58">
        <v>0</v>
      </c>
      <c r="AE2729" s="58">
        <v>0</v>
      </c>
      <c r="AF2729" s="58" t="s">
        <v>3304</v>
      </c>
    </row>
    <row r="2730" spans="1:32">
      <c r="A2730" s="58" t="s">
        <v>3117</v>
      </c>
      <c r="B2730" s="58" t="s">
        <v>2</v>
      </c>
      <c r="D2730" s="58" t="s">
        <v>1922</v>
      </c>
      <c r="E2730" s="64">
        <v>41821</v>
      </c>
      <c r="F2730" s="64">
        <v>41883</v>
      </c>
      <c r="G2730" s="58" t="s">
        <v>1898</v>
      </c>
      <c r="H2730" s="58">
        <v>0</v>
      </c>
      <c r="I2730" s="58"/>
      <c r="J2730" s="58"/>
      <c r="K2730" s="58"/>
      <c r="L2730" s="58"/>
      <c r="M2730" s="58"/>
      <c r="N2730" s="58"/>
      <c r="O2730" s="58"/>
      <c r="P2730" s="58"/>
      <c r="Q2730" s="58"/>
      <c r="R2730" s="58"/>
      <c r="S2730" s="58"/>
      <c r="T2730" s="58"/>
      <c r="U2730" s="58"/>
      <c r="V2730" s="58"/>
      <c r="W2730" s="58"/>
      <c r="X2730" s="58"/>
      <c r="Y2730" s="58"/>
      <c r="Z2730" s="58"/>
      <c r="AA2730" s="58"/>
      <c r="AB2730" s="58"/>
      <c r="AC2730" s="58"/>
      <c r="AD2730" s="58"/>
      <c r="AE2730" s="58"/>
      <c r="AF2730" s="58" t="s">
        <v>3304</v>
      </c>
    </row>
    <row r="2731" spans="1:32">
      <c r="A2731" s="58" t="s">
        <v>3117</v>
      </c>
      <c r="B2731" s="58" t="s">
        <v>2</v>
      </c>
      <c r="D2731" s="58" t="s">
        <v>1966</v>
      </c>
      <c r="E2731" s="64">
        <v>41821</v>
      </c>
      <c r="F2731" s="64">
        <v>41883</v>
      </c>
      <c r="G2731" s="58" t="s">
        <v>1903</v>
      </c>
      <c r="H2731" s="58">
        <v>0</v>
      </c>
      <c r="I2731" s="58">
        <v>0</v>
      </c>
      <c r="J2731" s="58">
        <v>0</v>
      </c>
      <c r="K2731" s="58">
        <v>0</v>
      </c>
      <c r="L2731" s="58">
        <v>0</v>
      </c>
      <c r="M2731" s="58">
        <v>0</v>
      </c>
      <c r="N2731" s="58">
        <v>0</v>
      </c>
      <c r="O2731" s="58">
        <v>0</v>
      </c>
      <c r="P2731" s="58">
        <v>0.5</v>
      </c>
      <c r="Q2731" s="58">
        <v>0.5</v>
      </c>
      <c r="R2731" s="58">
        <v>0.5</v>
      </c>
      <c r="S2731" s="58">
        <v>0.5</v>
      </c>
      <c r="T2731" s="58">
        <v>0.5</v>
      </c>
      <c r="U2731" s="58">
        <v>0.5</v>
      </c>
      <c r="V2731" s="58">
        <v>0.5</v>
      </c>
      <c r="W2731" s="58">
        <v>0.5</v>
      </c>
      <c r="X2731" s="58">
        <v>0.5</v>
      </c>
      <c r="Y2731" s="58">
        <v>0.5</v>
      </c>
      <c r="Z2731" s="58">
        <v>0.5</v>
      </c>
      <c r="AA2731" s="58">
        <v>0.5</v>
      </c>
      <c r="AB2731" s="58">
        <v>0.5</v>
      </c>
      <c r="AC2731" s="58">
        <v>0</v>
      </c>
      <c r="AD2731" s="58">
        <v>0</v>
      </c>
      <c r="AE2731" s="58">
        <v>0</v>
      </c>
      <c r="AF2731" s="58" t="s">
        <v>3304</v>
      </c>
    </row>
    <row r="2732" spans="1:32">
      <c r="A2732" s="58" t="s">
        <v>3117</v>
      </c>
      <c r="B2732" s="58" t="s">
        <v>2</v>
      </c>
      <c r="D2732" s="58" t="s">
        <v>1922</v>
      </c>
      <c r="E2732" s="64">
        <v>41640</v>
      </c>
      <c r="F2732" s="64">
        <v>41820</v>
      </c>
      <c r="G2732" s="58" t="s">
        <v>1898</v>
      </c>
      <c r="H2732" s="58">
        <v>0</v>
      </c>
      <c r="I2732" s="58"/>
      <c r="J2732" s="58"/>
      <c r="K2732" s="58"/>
      <c r="L2732" s="58"/>
      <c r="M2732" s="58"/>
      <c r="N2732" s="58"/>
      <c r="O2732" s="58"/>
      <c r="P2732" s="58"/>
      <c r="Q2732" s="58"/>
      <c r="R2732" s="58"/>
      <c r="S2732" s="58"/>
      <c r="T2732" s="58"/>
      <c r="U2732" s="58"/>
      <c r="V2732" s="58"/>
      <c r="W2732" s="58"/>
      <c r="X2732" s="58"/>
      <c r="Y2732" s="58"/>
      <c r="Z2732" s="58"/>
      <c r="AA2732" s="58"/>
      <c r="AB2732" s="58"/>
      <c r="AC2732" s="58"/>
      <c r="AD2732" s="58"/>
      <c r="AE2732" s="58"/>
      <c r="AF2732" s="58" t="s">
        <v>3304</v>
      </c>
    </row>
    <row r="2733" spans="1:32">
      <c r="A2733" s="58" t="s">
        <v>3117</v>
      </c>
      <c r="B2733" s="58" t="s">
        <v>2</v>
      </c>
      <c r="D2733" s="58" t="s">
        <v>1966</v>
      </c>
      <c r="E2733" s="64">
        <v>41640</v>
      </c>
      <c r="F2733" s="64">
        <v>41820</v>
      </c>
      <c r="G2733" s="58" t="s">
        <v>1903</v>
      </c>
      <c r="H2733" s="58">
        <v>0</v>
      </c>
      <c r="I2733" s="58">
        <v>0</v>
      </c>
      <c r="J2733" s="58">
        <v>0</v>
      </c>
      <c r="K2733" s="58">
        <v>0</v>
      </c>
      <c r="L2733" s="58">
        <v>0</v>
      </c>
      <c r="M2733" s="58">
        <v>0</v>
      </c>
      <c r="N2733" s="58">
        <v>0</v>
      </c>
      <c r="O2733" s="58">
        <v>0</v>
      </c>
      <c r="P2733" s="58">
        <v>0.95</v>
      </c>
      <c r="Q2733" s="58">
        <v>0.95</v>
      </c>
      <c r="R2733" s="58">
        <v>0.95</v>
      </c>
      <c r="S2733" s="58">
        <v>0.95</v>
      </c>
      <c r="T2733" s="58">
        <v>0.95</v>
      </c>
      <c r="U2733" s="58">
        <v>0.95</v>
      </c>
      <c r="V2733" s="58">
        <v>0.95</v>
      </c>
      <c r="W2733" s="58">
        <v>0.95</v>
      </c>
      <c r="X2733" s="58">
        <v>0.95</v>
      </c>
      <c r="Y2733" s="58">
        <v>0.95</v>
      </c>
      <c r="Z2733" s="58">
        <v>0.95</v>
      </c>
      <c r="AA2733" s="58">
        <v>0.95</v>
      </c>
      <c r="AB2733" s="58">
        <v>0.95</v>
      </c>
      <c r="AC2733" s="58">
        <v>0</v>
      </c>
      <c r="AD2733" s="58">
        <v>0</v>
      </c>
      <c r="AE2733" s="58">
        <v>0</v>
      </c>
      <c r="AF2733" s="58" t="s">
        <v>3304</v>
      </c>
    </row>
    <row r="2734" spans="1:32">
      <c r="A2734" s="58" t="s">
        <v>3118</v>
      </c>
      <c r="B2734" s="58" t="s">
        <v>2</v>
      </c>
      <c r="D2734" s="58" t="s">
        <v>1917</v>
      </c>
      <c r="E2734" s="64">
        <v>41640</v>
      </c>
      <c r="F2734" s="64">
        <v>42004</v>
      </c>
      <c r="G2734" s="58" t="s">
        <v>1898</v>
      </c>
      <c r="H2734" s="58">
        <v>0</v>
      </c>
      <c r="I2734" s="58"/>
      <c r="J2734" s="58"/>
      <c r="K2734" s="58"/>
      <c r="L2734" s="58"/>
      <c r="M2734" s="58"/>
      <c r="N2734" s="58"/>
      <c r="O2734" s="58"/>
      <c r="P2734" s="58"/>
      <c r="Q2734" s="58"/>
      <c r="R2734" s="58"/>
      <c r="S2734" s="58"/>
      <c r="T2734" s="58"/>
      <c r="U2734" s="58"/>
      <c r="V2734" s="58"/>
      <c r="W2734" s="58"/>
      <c r="X2734" s="58"/>
      <c r="Y2734" s="58"/>
      <c r="Z2734" s="58"/>
      <c r="AA2734" s="58"/>
      <c r="AB2734" s="58"/>
      <c r="AC2734" s="58"/>
      <c r="AD2734" s="58"/>
      <c r="AE2734" s="58"/>
      <c r="AF2734" s="58" t="s">
        <v>3304</v>
      </c>
    </row>
    <row r="2735" spans="1:32">
      <c r="A2735" s="58" t="s">
        <v>3118</v>
      </c>
      <c r="B2735" s="58" t="s">
        <v>2</v>
      </c>
      <c r="D2735" s="58" t="s">
        <v>1905</v>
      </c>
      <c r="E2735" s="64">
        <v>41640</v>
      </c>
      <c r="F2735" s="64">
        <v>42004</v>
      </c>
      <c r="G2735" s="58" t="s">
        <v>1903</v>
      </c>
      <c r="H2735" s="58">
        <v>0</v>
      </c>
      <c r="I2735" s="58">
        <v>0</v>
      </c>
      <c r="J2735" s="58">
        <v>0</v>
      </c>
      <c r="K2735" s="58">
        <v>0</v>
      </c>
      <c r="L2735" s="58">
        <v>0</v>
      </c>
      <c r="M2735" s="58">
        <v>0</v>
      </c>
      <c r="N2735" s="58">
        <v>0</v>
      </c>
      <c r="O2735" s="58">
        <v>0</v>
      </c>
      <c r="P2735" s="58">
        <v>0.35</v>
      </c>
      <c r="Q2735" s="58">
        <v>0.35</v>
      </c>
      <c r="R2735" s="58">
        <v>0.35</v>
      </c>
      <c r="S2735" s="58">
        <v>0.35</v>
      </c>
      <c r="T2735" s="58">
        <v>0.35</v>
      </c>
      <c r="U2735" s="58">
        <v>0.35</v>
      </c>
      <c r="V2735" s="58">
        <v>0.35</v>
      </c>
      <c r="W2735" s="58">
        <v>0.35</v>
      </c>
      <c r="X2735" s="58">
        <v>0.95</v>
      </c>
      <c r="Y2735" s="58">
        <v>0.95</v>
      </c>
      <c r="Z2735" s="58">
        <v>0.95</v>
      </c>
      <c r="AA2735" s="58">
        <v>0.95</v>
      </c>
      <c r="AB2735" s="58">
        <v>0.95</v>
      </c>
      <c r="AC2735" s="58">
        <v>0</v>
      </c>
      <c r="AD2735" s="58">
        <v>0</v>
      </c>
      <c r="AE2735" s="58">
        <v>0</v>
      </c>
      <c r="AF2735" s="58" t="s">
        <v>3304</v>
      </c>
    </row>
    <row r="2736" spans="1:32">
      <c r="A2736" s="58" t="s">
        <v>3118</v>
      </c>
      <c r="B2736" s="58" t="s">
        <v>2</v>
      </c>
      <c r="D2736" s="58" t="s">
        <v>1966</v>
      </c>
      <c r="E2736" s="64">
        <v>41883</v>
      </c>
      <c r="F2736" s="64">
        <v>42004</v>
      </c>
      <c r="G2736" s="58" t="s">
        <v>1903</v>
      </c>
      <c r="H2736" s="58">
        <v>0</v>
      </c>
      <c r="I2736" s="58">
        <v>0</v>
      </c>
      <c r="J2736" s="58">
        <v>0</v>
      </c>
      <c r="K2736" s="58">
        <v>0</v>
      </c>
      <c r="L2736" s="58">
        <v>0</v>
      </c>
      <c r="M2736" s="58">
        <v>0</v>
      </c>
      <c r="N2736" s="58">
        <v>0</v>
      </c>
      <c r="O2736" s="58">
        <v>0</v>
      </c>
      <c r="P2736" s="58">
        <v>0.35</v>
      </c>
      <c r="Q2736" s="58">
        <v>0.35</v>
      </c>
      <c r="R2736" s="58">
        <v>0.35</v>
      </c>
      <c r="S2736" s="58">
        <v>0.35</v>
      </c>
      <c r="T2736" s="58">
        <v>0.35</v>
      </c>
      <c r="U2736" s="58">
        <v>0.35</v>
      </c>
      <c r="V2736" s="58">
        <v>0.35</v>
      </c>
      <c r="W2736" s="58">
        <v>0.35</v>
      </c>
      <c r="X2736" s="58">
        <v>0.95</v>
      </c>
      <c r="Y2736" s="58">
        <v>0.95</v>
      </c>
      <c r="Z2736" s="58">
        <v>0.95</v>
      </c>
      <c r="AA2736" s="58">
        <v>0.95</v>
      </c>
      <c r="AB2736" s="58">
        <v>0.95</v>
      </c>
      <c r="AC2736" s="58">
        <v>0</v>
      </c>
      <c r="AD2736" s="58">
        <v>0</v>
      </c>
      <c r="AE2736" s="58">
        <v>0</v>
      </c>
      <c r="AF2736" s="58" t="s">
        <v>3304</v>
      </c>
    </row>
    <row r="2737" spans="1:32">
      <c r="A2737" s="58" t="s">
        <v>3118</v>
      </c>
      <c r="B2737" s="58" t="s">
        <v>2</v>
      </c>
      <c r="D2737" s="58" t="s">
        <v>1922</v>
      </c>
      <c r="E2737" s="64">
        <v>41821</v>
      </c>
      <c r="F2737" s="64">
        <v>41883</v>
      </c>
      <c r="G2737" s="58" t="s">
        <v>1898</v>
      </c>
      <c r="H2737" s="58">
        <v>0</v>
      </c>
      <c r="I2737" s="58"/>
      <c r="J2737" s="58"/>
      <c r="K2737" s="58"/>
      <c r="L2737" s="58"/>
      <c r="M2737" s="58"/>
      <c r="N2737" s="58"/>
      <c r="O2737" s="58"/>
      <c r="P2737" s="58"/>
      <c r="Q2737" s="58"/>
      <c r="R2737" s="58"/>
      <c r="S2737" s="58"/>
      <c r="T2737" s="58"/>
      <c r="U2737" s="58"/>
      <c r="V2737" s="58"/>
      <c r="W2737" s="58"/>
      <c r="X2737" s="58"/>
      <c r="Y2737" s="58"/>
      <c r="Z2737" s="58"/>
      <c r="AA2737" s="58"/>
      <c r="AB2737" s="58"/>
      <c r="AC2737" s="58"/>
      <c r="AD2737" s="58"/>
      <c r="AE2737" s="58"/>
      <c r="AF2737" s="58" t="s">
        <v>3304</v>
      </c>
    </row>
    <row r="2738" spans="1:32">
      <c r="A2738" s="58" t="s">
        <v>3118</v>
      </c>
      <c r="B2738" s="58" t="s">
        <v>2</v>
      </c>
      <c r="D2738" s="58" t="s">
        <v>1966</v>
      </c>
      <c r="E2738" s="64">
        <v>41821</v>
      </c>
      <c r="F2738" s="64">
        <v>41883</v>
      </c>
      <c r="G2738" s="58" t="s">
        <v>1903</v>
      </c>
      <c r="H2738" s="58">
        <v>0</v>
      </c>
      <c r="I2738" s="58">
        <v>0</v>
      </c>
      <c r="J2738" s="58">
        <v>0</v>
      </c>
      <c r="K2738" s="58">
        <v>0</v>
      </c>
      <c r="L2738" s="58">
        <v>0</v>
      </c>
      <c r="M2738" s="58">
        <v>0</v>
      </c>
      <c r="N2738" s="58">
        <v>0</v>
      </c>
      <c r="O2738" s="58">
        <v>0</v>
      </c>
      <c r="P2738" s="58">
        <v>0.35</v>
      </c>
      <c r="Q2738" s="58">
        <v>0.35</v>
      </c>
      <c r="R2738" s="58">
        <v>0.35</v>
      </c>
      <c r="S2738" s="58">
        <v>0.35</v>
      </c>
      <c r="T2738" s="58">
        <v>0.35</v>
      </c>
      <c r="U2738" s="58">
        <v>0.35</v>
      </c>
      <c r="V2738" s="58">
        <v>0.35</v>
      </c>
      <c r="W2738" s="58">
        <v>0.35</v>
      </c>
      <c r="X2738" s="58">
        <v>0.35</v>
      </c>
      <c r="Y2738" s="58">
        <v>0.35</v>
      </c>
      <c r="Z2738" s="58">
        <v>0.35</v>
      </c>
      <c r="AA2738" s="58">
        <v>0.35</v>
      </c>
      <c r="AB2738" s="58">
        <v>0.35</v>
      </c>
      <c r="AC2738" s="58">
        <v>0</v>
      </c>
      <c r="AD2738" s="58">
        <v>0</v>
      </c>
      <c r="AE2738" s="58">
        <v>0</v>
      </c>
      <c r="AF2738" s="58" t="s">
        <v>3304</v>
      </c>
    </row>
    <row r="2739" spans="1:32">
      <c r="A2739" s="58" t="s">
        <v>3118</v>
      </c>
      <c r="B2739" s="58" t="s">
        <v>2</v>
      </c>
      <c r="D2739" s="58" t="s">
        <v>1922</v>
      </c>
      <c r="E2739" s="64">
        <v>41640</v>
      </c>
      <c r="F2739" s="64">
        <v>41820</v>
      </c>
      <c r="G2739" s="58" t="s">
        <v>1898</v>
      </c>
      <c r="H2739" s="58">
        <v>0</v>
      </c>
      <c r="I2739" s="58"/>
      <c r="J2739" s="58"/>
      <c r="K2739" s="58"/>
      <c r="L2739" s="58"/>
      <c r="M2739" s="58"/>
      <c r="N2739" s="58"/>
      <c r="O2739" s="58"/>
      <c r="P2739" s="58"/>
      <c r="Q2739" s="58"/>
      <c r="R2739" s="58"/>
      <c r="S2739" s="58"/>
      <c r="T2739" s="58"/>
      <c r="U2739" s="58"/>
      <c r="V2739" s="58"/>
      <c r="W2739" s="58"/>
      <c r="X2739" s="58"/>
      <c r="Y2739" s="58"/>
      <c r="Z2739" s="58"/>
      <c r="AA2739" s="58"/>
      <c r="AB2739" s="58"/>
      <c r="AC2739" s="58"/>
      <c r="AD2739" s="58"/>
      <c r="AE2739" s="58"/>
      <c r="AF2739" s="58" t="s">
        <v>3304</v>
      </c>
    </row>
    <row r="2740" spans="1:32">
      <c r="A2740" s="58" t="s">
        <v>3118</v>
      </c>
      <c r="B2740" s="58" t="s">
        <v>2</v>
      </c>
      <c r="D2740" s="58" t="s">
        <v>1966</v>
      </c>
      <c r="E2740" s="64">
        <v>41640</v>
      </c>
      <c r="F2740" s="64">
        <v>41820</v>
      </c>
      <c r="G2740" s="58" t="s">
        <v>1903</v>
      </c>
      <c r="H2740" s="58">
        <v>0</v>
      </c>
      <c r="I2740" s="58">
        <v>0</v>
      </c>
      <c r="J2740" s="58">
        <v>0</v>
      </c>
      <c r="K2740" s="58">
        <v>0</v>
      </c>
      <c r="L2740" s="58">
        <v>0</v>
      </c>
      <c r="M2740" s="58">
        <v>0</v>
      </c>
      <c r="N2740" s="58">
        <v>0</v>
      </c>
      <c r="O2740" s="58">
        <v>0</v>
      </c>
      <c r="P2740" s="58">
        <v>0.35</v>
      </c>
      <c r="Q2740" s="58">
        <v>0.35</v>
      </c>
      <c r="R2740" s="58">
        <v>0.35</v>
      </c>
      <c r="S2740" s="58">
        <v>0.35</v>
      </c>
      <c r="T2740" s="58">
        <v>0.35</v>
      </c>
      <c r="U2740" s="58">
        <v>0.35</v>
      </c>
      <c r="V2740" s="58">
        <v>0.35</v>
      </c>
      <c r="W2740" s="58">
        <v>0.35</v>
      </c>
      <c r="X2740" s="58">
        <v>0.95</v>
      </c>
      <c r="Y2740" s="58">
        <v>0.95</v>
      </c>
      <c r="Z2740" s="58">
        <v>0.95</v>
      </c>
      <c r="AA2740" s="58">
        <v>0.95</v>
      </c>
      <c r="AB2740" s="58">
        <v>0.95</v>
      </c>
      <c r="AC2740" s="58">
        <v>0</v>
      </c>
      <c r="AD2740" s="58">
        <v>0</v>
      </c>
      <c r="AE2740" s="58">
        <v>0</v>
      </c>
      <c r="AF2740" s="58" t="s">
        <v>3304</v>
      </c>
    </row>
    <row r="2741" spans="1:32">
      <c r="A2741" s="58" t="s">
        <v>3119</v>
      </c>
      <c r="B2741" s="58" t="s">
        <v>2</v>
      </c>
      <c r="D2741" s="58" t="s">
        <v>1917</v>
      </c>
      <c r="E2741" s="64">
        <v>41640</v>
      </c>
      <c r="F2741" s="64">
        <v>42004</v>
      </c>
      <c r="G2741" s="58" t="s">
        <v>1898</v>
      </c>
      <c r="H2741" s="58">
        <v>0</v>
      </c>
      <c r="I2741" s="58"/>
      <c r="J2741" s="58"/>
      <c r="K2741" s="58"/>
      <c r="L2741" s="58"/>
      <c r="M2741" s="58"/>
      <c r="N2741" s="58"/>
      <c r="O2741" s="58"/>
      <c r="P2741" s="58"/>
      <c r="Q2741" s="58"/>
      <c r="R2741" s="58"/>
      <c r="S2741" s="58"/>
      <c r="T2741" s="58"/>
      <c r="U2741" s="58"/>
      <c r="V2741" s="58"/>
      <c r="W2741" s="58"/>
      <c r="X2741" s="58"/>
      <c r="Y2741" s="58"/>
      <c r="Z2741" s="58"/>
      <c r="AA2741" s="58"/>
      <c r="AB2741" s="58"/>
      <c r="AC2741" s="58"/>
      <c r="AD2741" s="58"/>
      <c r="AE2741" s="58"/>
      <c r="AF2741" s="58" t="s">
        <v>3304</v>
      </c>
    </row>
    <row r="2742" spans="1:32">
      <c r="A2742" s="58" t="s">
        <v>3119</v>
      </c>
      <c r="B2742" s="58" t="s">
        <v>2</v>
      </c>
      <c r="D2742" s="58" t="s">
        <v>1905</v>
      </c>
      <c r="E2742" s="64">
        <v>41640</v>
      </c>
      <c r="F2742" s="64">
        <v>42004</v>
      </c>
      <c r="G2742" s="58" t="s">
        <v>1903</v>
      </c>
      <c r="H2742" s="58">
        <v>0</v>
      </c>
      <c r="I2742" s="58">
        <v>0</v>
      </c>
      <c r="J2742" s="58">
        <v>0</v>
      </c>
      <c r="K2742" s="58">
        <v>0</v>
      </c>
      <c r="L2742" s="58">
        <v>0</v>
      </c>
      <c r="M2742" s="58">
        <v>0</v>
      </c>
      <c r="N2742" s="58">
        <v>0</v>
      </c>
      <c r="O2742" s="58">
        <v>0</v>
      </c>
      <c r="P2742" s="58">
        <v>0.95</v>
      </c>
      <c r="Q2742" s="58">
        <v>0.95</v>
      </c>
      <c r="R2742" s="58">
        <v>0.95</v>
      </c>
      <c r="S2742" s="58">
        <v>0.95</v>
      </c>
      <c r="T2742" s="58">
        <v>0.95</v>
      </c>
      <c r="U2742" s="58">
        <v>0.95</v>
      </c>
      <c r="V2742" s="58">
        <v>0.95</v>
      </c>
      <c r="W2742" s="58">
        <v>0.95</v>
      </c>
      <c r="X2742" s="58">
        <v>0.95</v>
      </c>
      <c r="Y2742" s="58">
        <v>0.15</v>
      </c>
      <c r="Z2742" s="58">
        <v>0.15</v>
      </c>
      <c r="AA2742" s="58">
        <v>0.15</v>
      </c>
      <c r="AB2742" s="58">
        <v>0.15</v>
      </c>
      <c r="AC2742" s="58">
        <v>0</v>
      </c>
      <c r="AD2742" s="58">
        <v>0</v>
      </c>
      <c r="AE2742" s="58">
        <v>0</v>
      </c>
      <c r="AF2742" s="58" t="s">
        <v>3304</v>
      </c>
    </row>
    <row r="2743" spans="1:32">
      <c r="A2743" s="58" t="s">
        <v>3119</v>
      </c>
      <c r="B2743" s="58" t="s">
        <v>2</v>
      </c>
      <c r="D2743" s="58" t="s">
        <v>1966</v>
      </c>
      <c r="E2743" s="64">
        <v>41883</v>
      </c>
      <c r="F2743" s="64">
        <v>42004</v>
      </c>
      <c r="G2743" s="58" t="s">
        <v>1903</v>
      </c>
      <c r="H2743" s="58">
        <v>0</v>
      </c>
      <c r="I2743" s="58">
        <v>0</v>
      </c>
      <c r="J2743" s="58">
        <v>0</v>
      </c>
      <c r="K2743" s="58">
        <v>0</v>
      </c>
      <c r="L2743" s="58">
        <v>0</v>
      </c>
      <c r="M2743" s="58">
        <v>0</v>
      </c>
      <c r="N2743" s="58">
        <v>0</v>
      </c>
      <c r="O2743" s="58">
        <v>0</v>
      </c>
      <c r="P2743" s="58">
        <v>0.95</v>
      </c>
      <c r="Q2743" s="58">
        <v>0.95</v>
      </c>
      <c r="R2743" s="58">
        <v>0.95</v>
      </c>
      <c r="S2743" s="58">
        <v>0.95</v>
      </c>
      <c r="T2743" s="58">
        <v>0.95</v>
      </c>
      <c r="U2743" s="58">
        <v>0.95</v>
      </c>
      <c r="V2743" s="58">
        <v>0.95</v>
      </c>
      <c r="W2743" s="58">
        <v>0.95</v>
      </c>
      <c r="X2743" s="58">
        <v>0.95</v>
      </c>
      <c r="Y2743" s="58">
        <v>0.15</v>
      </c>
      <c r="Z2743" s="58">
        <v>0.15</v>
      </c>
      <c r="AA2743" s="58">
        <v>0.15</v>
      </c>
      <c r="AB2743" s="58">
        <v>0.15</v>
      </c>
      <c r="AC2743" s="58">
        <v>0</v>
      </c>
      <c r="AD2743" s="58">
        <v>0</v>
      </c>
      <c r="AE2743" s="58">
        <v>0</v>
      </c>
      <c r="AF2743" s="58" t="s">
        <v>3304</v>
      </c>
    </row>
    <row r="2744" spans="1:32">
      <c r="A2744" s="58" t="s">
        <v>3119</v>
      </c>
      <c r="B2744" s="58" t="s">
        <v>2</v>
      </c>
      <c r="D2744" s="58" t="s">
        <v>1922</v>
      </c>
      <c r="E2744" s="64">
        <v>41821</v>
      </c>
      <c r="F2744" s="64">
        <v>41883</v>
      </c>
      <c r="G2744" s="58" t="s">
        <v>1898</v>
      </c>
      <c r="H2744" s="58">
        <v>0</v>
      </c>
      <c r="I2744" s="58"/>
      <c r="J2744" s="58"/>
      <c r="K2744" s="58"/>
      <c r="L2744" s="58"/>
      <c r="M2744" s="58"/>
      <c r="N2744" s="58"/>
      <c r="O2744" s="58"/>
      <c r="P2744" s="58"/>
      <c r="Q2744" s="58"/>
      <c r="R2744" s="58"/>
      <c r="S2744" s="58"/>
      <c r="T2744" s="58"/>
      <c r="U2744" s="58"/>
      <c r="V2744" s="58"/>
      <c r="W2744" s="58"/>
      <c r="X2744" s="58"/>
      <c r="Y2744" s="58"/>
      <c r="Z2744" s="58"/>
      <c r="AA2744" s="58"/>
      <c r="AB2744" s="58"/>
      <c r="AC2744" s="58"/>
      <c r="AD2744" s="58"/>
      <c r="AE2744" s="58"/>
      <c r="AF2744" s="58" t="s">
        <v>3304</v>
      </c>
    </row>
    <row r="2745" spans="1:32">
      <c r="A2745" s="58" t="s">
        <v>3119</v>
      </c>
      <c r="B2745" s="58" t="s">
        <v>2</v>
      </c>
      <c r="D2745" s="58" t="s">
        <v>1966</v>
      </c>
      <c r="E2745" s="64">
        <v>41821</v>
      </c>
      <c r="F2745" s="64">
        <v>41883</v>
      </c>
      <c r="G2745" s="58" t="s">
        <v>1903</v>
      </c>
      <c r="H2745" s="58">
        <v>0</v>
      </c>
      <c r="I2745" s="58">
        <v>0</v>
      </c>
      <c r="J2745" s="58">
        <v>0</v>
      </c>
      <c r="K2745" s="58">
        <v>0</v>
      </c>
      <c r="L2745" s="58">
        <v>0</v>
      </c>
      <c r="M2745" s="58">
        <v>0</v>
      </c>
      <c r="N2745" s="58">
        <v>0</v>
      </c>
      <c r="O2745" s="58">
        <v>0</v>
      </c>
      <c r="P2745" s="58">
        <v>0.5</v>
      </c>
      <c r="Q2745" s="58">
        <v>0.5</v>
      </c>
      <c r="R2745" s="58">
        <v>0.5</v>
      </c>
      <c r="S2745" s="58">
        <v>0.5</v>
      </c>
      <c r="T2745" s="58">
        <v>0.5</v>
      </c>
      <c r="U2745" s="58">
        <v>0.5</v>
      </c>
      <c r="V2745" s="58">
        <v>0.5</v>
      </c>
      <c r="W2745" s="58">
        <v>0.5</v>
      </c>
      <c r="X2745" s="58">
        <v>0.5</v>
      </c>
      <c r="Y2745" s="58">
        <v>0.15</v>
      </c>
      <c r="Z2745" s="58">
        <v>0.15</v>
      </c>
      <c r="AA2745" s="58">
        <v>0.15</v>
      </c>
      <c r="AB2745" s="58">
        <v>0.15</v>
      </c>
      <c r="AC2745" s="58">
        <v>0</v>
      </c>
      <c r="AD2745" s="58">
        <v>0</v>
      </c>
      <c r="AE2745" s="58">
        <v>0</v>
      </c>
      <c r="AF2745" s="58" t="s">
        <v>3304</v>
      </c>
    </row>
    <row r="2746" spans="1:32">
      <c r="A2746" s="58" t="s">
        <v>3119</v>
      </c>
      <c r="B2746" s="58" t="s">
        <v>2</v>
      </c>
      <c r="D2746" s="58" t="s">
        <v>1922</v>
      </c>
      <c r="E2746" s="64">
        <v>41640</v>
      </c>
      <c r="F2746" s="64">
        <v>41820</v>
      </c>
      <c r="G2746" s="58" t="s">
        <v>1898</v>
      </c>
      <c r="H2746" s="58">
        <v>0</v>
      </c>
      <c r="I2746" s="58"/>
      <c r="J2746" s="58"/>
      <c r="K2746" s="58"/>
      <c r="L2746" s="58"/>
      <c r="M2746" s="58"/>
      <c r="N2746" s="58"/>
      <c r="O2746" s="58"/>
      <c r="P2746" s="58"/>
      <c r="Q2746" s="58"/>
      <c r="R2746" s="58"/>
      <c r="S2746" s="58"/>
      <c r="T2746" s="58"/>
      <c r="U2746" s="58"/>
      <c r="V2746" s="58"/>
      <c r="W2746" s="58"/>
      <c r="X2746" s="58"/>
      <c r="Y2746" s="58"/>
      <c r="Z2746" s="58"/>
      <c r="AA2746" s="58"/>
      <c r="AB2746" s="58"/>
      <c r="AC2746" s="58"/>
      <c r="AD2746" s="58"/>
      <c r="AE2746" s="58"/>
      <c r="AF2746" s="58" t="s">
        <v>3304</v>
      </c>
    </row>
    <row r="2747" spans="1:32">
      <c r="A2747" s="58" t="s">
        <v>3119</v>
      </c>
      <c r="B2747" s="58" t="s">
        <v>2</v>
      </c>
      <c r="D2747" s="58" t="s">
        <v>1966</v>
      </c>
      <c r="E2747" s="64">
        <v>41640</v>
      </c>
      <c r="F2747" s="64">
        <v>41820</v>
      </c>
      <c r="G2747" s="58" t="s">
        <v>1903</v>
      </c>
      <c r="H2747" s="58">
        <v>0</v>
      </c>
      <c r="I2747" s="58">
        <v>0</v>
      </c>
      <c r="J2747" s="58">
        <v>0</v>
      </c>
      <c r="K2747" s="58">
        <v>0</v>
      </c>
      <c r="L2747" s="58">
        <v>0</v>
      </c>
      <c r="M2747" s="58">
        <v>0</v>
      </c>
      <c r="N2747" s="58">
        <v>0</v>
      </c>
      <c r="O2747" s="58">
        <v>0</v>
      </c>
      <c r="P2747" s="58">
        <v>0.95</v>
      </c>
      <c r="Q2747" s="58">
        <v>0.95</v>
      </c>
      <c r="R2747" s="58">
        <v>0.95</v>
      </c>
      <c r="S2747" s="58">
        <v>0.95</v>
      </c>
      <c r="T2747" s="58">
        <v>0.95</v>
      </c>
      <c r="U2747" s="58">
        <v>0.95</v>
      </c>
      <c r="V2747" s="58">
        <v>0.95</v>
      </c>
      <c r="W2747" s="58">
        <v>0.95</v>
      </c>
      <c r="X2747" s="58">
        <v>0.95</v>
      </c>
      <c r="Y2747" s="58">
        <v>0.15</v>
      </c>
      <c r="Z2747" s="58">
        <v>0.15</v>
      </c>
      <c r="AA2747" s="58">
        <v>0.15</v>
      </c>
      <c r="AB2747" s="58">
        <v>0.15</v>
      </c>
      <c r="AC2747" s="58">
        <v>0</v>
      </c>
      <c r="AD2747" s="58">
        <v>0</v>
      </c>
      <c r="AE2747" s="58">
        <v>0</v>
      </c>
      <c r="AF2747" s="58" t="s">
        <v>3304</v>
      </c>
    </row>
    <row r="2748" spans="1:32">
      <c r="A2748" s="58" t="s">
        <v>3120</v>
      </c>
      <c r="B2748" s="58" t="s">
        <v>1910</v>
      </c>
      <c r="D2748" s="58" t="s">
        <v>1906</v>
      </c>
      <c r="E2748" s="64">
        <v>41640</v>
      </c>
      <c r="F2748" s="64">
        <v>42004</v>
      </c>
      <c r="G2748" s="58" t="s">
        <v>1898</v>
      </c>
      <c r="H2748" s="58">
        <v>0</v>
      </c>
      <c r="I2748" s="58"/>
      <c r="J2748" s="58"/>
      <c r="K2748" s="58"/>
      <c r="L2748" s="58"/>
      <c r="M2748" s="58"/>
      <c r="N2748" s="58"/>
      <c r="O2748" s="58"/>
      <c r="P2748" s="58"/>
      <c r="Q2748" s="58"/>
      <c r="R2748" s="58"/>
      <c r="S2748" s="58"/>
      <c r="T2748" s="58"/>
      <c r="U2748" s="58"/>
      <c r="V2748" s="58"/>
      <c r="W2748" s="58"/>
      <c r="X2748" s="58"/>
      <c r="Y2748" s="58"/>
      <c r="Z2748" s="58"/>
      <c r="AA2748" s="58"/>
      <c r="AB2748" s="58"/>
      <c r="AC2748" s="58"/>
      <c r="AD2748" s="58"/>
      <c r="AE2748" s="58"/>
      <c r="AF2748" s="58" t="s">
        <v>3304</v>
      </c>
    </row>
    <row r="2749" spans="1:32">
      <c r="A2749" s="58" t="s">
        <v>3120</v>
      </c>
      <c r="B2749" s="58" t="s">
        <v>1910</v>
      </c>
      <c r="D2749" s="58" t="s">
        <v>1904</v>
      </c>
      <c r="E2749" s="64">
        <v>41640</v>
      </c>
      <c r="F2749" s="64">
        <v>42004</v>
      </c>
      <c r="G2749" s="58" t="s">
        <v>1903</v>
      </c>
      <c r="H2749" s="58">
        <v>0.03</v>
      </c>
      <c r="I2749" s="58">
        <v>0.03</v>
      </c>
      <c r="J2749" s="58">
        <v>0.03</v>
      </c>
      <c r="K2749" s="58">
        <v>0.03</v>
      </c>
      <c r="L2749" s="58">
        <v>0.03</v>
      </c>
      <c r="M2749" s="58">
        <v>0.03</v>
      </c>
      <c r="N2749" s="58">
        <v>0.03</v>
      </c>
      <c r="O2749" s="58">
        <v>0.03</v>
      </c>
      <c r="P2749" s="58">
        <v>0.03</v>
      </c>
      <c r="Q2749" s="58">
        <v>0.05</v>
      </c>
      <c r="R2749" s="58">
        <v>0.05</v>
      </c>
      <c r="S2749" s="58">
        <v>0.05</v>
      </c>
      <c r="T2749" s="58">
        <v>0.05</v>
      </c>
      <c r="U2749" s="58">
        <v>0.03</v>
      </c>
      <c r="V2749" s="58">
        <v>0.03</v>
      </c>
      <c r="W2749" s="58">
        <v>0.03</v>
      </c>
      <c r="X2749" s="58">
        <v>0.03</v>
      </c>
      <c r="Y2749" s="58">
        <v>0.03</v>
      </c>
      <c r="Z2749" s="58">
        <v>0.03</v>
      </c>
      <c r="AA2749" s="58">
        <v>0.03</v>
      </c>
      <c r="AB2749" s="58">
        <v>0.03</v>
      </c>
      <c r="AC2749" s="58">
        <v>0.03</v>
      </c>
      <c r="AD2749" s="58">
        <v>0.03</v>
      </c>
      <c r="AE2749" s="58">
        <v>0.03</v>
      </c>
      <c r="AF2749" s="58" t="s">
        <v>3304</v>
      </c>
    </row>
    <row r="2750" spans="1:32">
      <c r="A2750" s="58" t="s">
        <v>3120</v>
      </c>
      <c r="B2750" s="58" t="s">
        <v>1910</v>
      </c>
      <c r="D2750" s="58" t="s">
        <v>1905</v>
      </c>
      <c r="E2750" s="64">
        <v>41640</v>
      </c>
      <c r="F2750" s="64">
        <v>42004</v>
      </c>
      <c r="G2750" s="58" t="s">
        <v>1903</v>
      </c>
      <c r="H2750" s="58">
        <v>0.05</v>
      </c>
      <c r="I2750" s="58">
        <v>0.05</v>
      </c>
      <c r="J2750" s="58">
        <v>0.05</v>
      </c>
      <c r="K2750" s="58">
        <v>0.05</v>
      </c>
      <c r="L2750" s="58">
        <v>0.05</v>
      </c>
      <c r="M2750" s="58">
        <v>0.05</v>
      </c>
      <c r="N2750" s="58">
        <v>0.05</v>
      </c>
      <c r="O2750" s="58">
        <v>0.1</v>
      </c>
      <c r="P2750" s="58">
        <v>0.34</v>
      </c>
      <c r="Q2750" s="58">
        <v>0.6</v>
      </c>
      <c r="R2750" s="58">
        <v>0.63</v>
      </c>
      <c r="S2750" s="58">
        <v>0.72</v>
      </c>
      <c r="T2750" s="58">
        <v>0.79</v>
      </c>
      <c r="U2750" s="58">
        <v>0.83</v>
      </c>
      <c r="V2750" s="58">
        <v>0.61</v>
      </c>
      <c r="W2750" s="58">
        <v>0.65</v>
      </c>
      <c r="X2750" s="58">
        <v>0.1</v>
      </c>
      <c r="Y2750" s="58">
        <v>0.1</v>
      </c>
      <c r="Z2750" s="58">
        <v>0.19</v>
      </c>
      <c r="AA2750" s="58">
        <v>0.25</v>
      </c>
      <c r="AB2750" s="58">
        <v>0.22</v>
      </c>
      <c r="AC2750" s="58">
        <v>0.22</v>
      </c>
      <c r="AD2750" s="58">
        <v>0.12</v>
      </c>
      <c r="AE2750" s="58">
        <v>0.09</v>
      </c>
      <c r="AF2750" s="58" t="s">
        <v>3304</v>
      </c>
    </row>
    <row r="2751" spans="1:32">
      <c r="A2751" s="58" t="s">
        <v>3120</v>
      </c>
      <c r="B2751" s="58" t="s">
        <v>1910</v>
      </c>
      <c r="D2751" s="58" t="s">
        <v>1908</v>
      </c>
      <c r="E2751" s="64">
        <v>41898</v>
      </c>
      <c r="F2751" s="64">
        <v>42004</v>
      </c>
      <c r="G2751" s="58" t="s">
        <v>1898</v>
      </c>
      <c r="H2751" s="58">
        <v>0</v>
      </c>
      <c r="I2751" s="58"/>
      <c r="J2751" s="58"/>
      <c r="K2751" s="58"/>
      <c r="L2751" s="58"/>
      <c r="M2751" s="58"/>
      <c r="N2751" s="58"/>
      <c r="O2751" s="58"/>
      <c r="P2751" s="58"/>
      <c r="Q2751" s="58"/>
      <c r="R2751" s="58"/>
      <c r="S2751" s="58"/>
      <c r="T2751" s="58"/>
      <c r="U2751" s="58"/>
      <c r="V2751" s="58"/>
      <c r="W2751" s="58"/>
      <c r="X2751" s="58"/>
      <c r="Y2751" s="58"/>
      <c r="Z2751" s="58"/>
      <c r="AA2751" s="58"/>
      <c r="AB2751" s="58"/>
      <c r="AC2751" s="58"/>
      <c r="AD2751" s="58"/>
      <c r="AE2751" s="58"/>
      <c r="AF2751" s="58" t="s">
        <v>3304</v>
      </c>
    </row>
    <row r="2752" spans="1:32">
      <c r="A2752" s="58" t="s">
        <v>3120</v>
      </c>
      <c r="B2752" s="58" t="s">
        <v>1910</v>
      </c>
      <c r="D2752" s="58" t="s">
        <v>1966</v>
      </c>
      <c r="E2752" s="64">
        <v>41898</v>
      </c>
      <c r="F2752" s="64">
        <v>42004</v>
      </c>
      <c r="G2752" s="58" t="s">
        <v>1903</v>
      </c>
      <c r="H2752" s="58">
        <v>0</v>
      </c>
      <c r="I2752" s="58">
        <v>0</v>
      </c>
      <c r="J2752" s="58">
        <v>0</v>
      </c>
      <c r="K2752" s="58">
        <v>0</v>
      </c>
      <c r="L2752" s="58">
        <v>0</v>
      </c>
      <c r="M2752" s="58">
        <v>0</v>
      </c>
      <c r="N2752" s="58">
        <v>0</v>
      </c>
      <c r="O2752" s="58">
        <v>0</v>
      </c>
      <c r="P2752" s="58">
        <v>0.34</v>
      </c>
      <c r="Q2752" s="58">
        <v>0.6</v>
      </c>
      <c r="R2752" s="58">
        <v>0.63</v>
      </c>
      <c r="S2752" s="58">
        <v>0.72</v>
      </c>
      <c r="T2752" s="58">
        <v>0.79</v>
      </c>
      <c r="U2752" s="58">
        <v>0.83</v>
      </c>
      <c r="V2752" s="58">
        <v>0.61</v>
      </c>
      <c r="W2752" s="58">
        <v>0.65</v>
      </c>
      <c r="X2752" s="58">
        <v>0.1</v>
      </c>
      <c r="Y2752" s="58">
        <v>0.1</v>
      </c>
      <c r="Z2752" s="58">
        <v>0.19</v>
      </c>
      <c r="AA2752" s="58">
        <v>0.25</v>
      </c>
      <c r="AB2752" s="58">
        <v>0</v>
      </c>
      <c r="AC2752" s="58">
        <v>0</v>
      </c>
      <c r="AD2752" s="58">
        <v>0</v>
      </c>
      <c r="AE2752" s="58">
        <v>0</v>
      </c>
      <c r="AF2752" s="58" t="s">
        <v>3304</v>
      </c>
    </row>
    <row r="2753" spans="1:32">
      <c r="A2753" s="58" t="s">
        <v>3120</v>
      </c>
      <c r="B2753" s="58" t="s">
        <v>1910</v>
      </c>
      <c r="D2753" s="58" t="s">
        <v>3121</v>
      </c>
      <c r="E2753" s="64">
        <v>41806</v>
      </c>
      <c r="F2753" s="64">
        <v>41897</v>
      </c>
      <c r="G2753" s="58" t="s">
        <v>1898</v>
      </c>
      <c r="H2753" s="58">
        <v>0</v>
      </c>
      <c r="I2753" s="58"/>
      <c r="J2753" s="58"/>
      <c r="K2753" s="58"/>
      <c r="L2753" s="58"/>
      <c r="M2753" s="58"/>
      <c r="N2753" s="58"/>
      <c r="O2753" s="58"/>
      <c r="P2753" s="58"/>
      <c r="Q2753" s="58"/>
      <c r="R2753" s="58"/>
      <c r="S2753" s="58"/>
      <c r="T2753" s="58"/>
      <c r="U2753" s="58"/>
      <c r="V2753" s="58"/>
      <c r="W2753" s="58"/>
      <c r="X2753" s="58"/>
      <c r="Y2753" s="58"/>
      <c r="Z2753" s="58"/>
      <c r="AA2753" s="58"/>
      <c r="AB2753" s="58"/>
      <c r="AC2753" s="58"/>
      <c r="AD2753" s="58"/>
      <c r="AE2753" s="58"/>
      <c r="AF2753" s="58" t="s">
        <v>3304</v>
      </c>
    </row>
    <row r="2754" spans="1:32">
      <c r="A2754" s="58" t="s">
        <v>3120</v>
      </c>
      <c r="B2754" s="58" t="s">
        <v>1910</v>
      </c>
      <c r="D2754" s="58" t="s">
        <v>1966</v>
      </c>
      <c r="E2754" s="64">
        <v>41806</v>
      </c>
      <c r="F2754" s="64">
        <v>41897</v>
      </c>
      <c r="G2754" s="58" t="s">
        <v>1903</v>
      </c>
      <c r="H2754" s="58">
        <v>0</v>
      </c>
      <c r="I2754" s="58">
        <v>0</v>
      </c>
      <c r="J2754" s="58">
        <v>0</v>
      </c>
      <c r="K2754" s="58">
        <v>0</v>
      </c>
      <c r="L2754" s="58">
        <v>0</v>
      </c>
      <c r="M2754" s="58">
        <v>0</v>
      </c>
      <c r="N2754" s="58">
        <v>0</v>
      </c>
      <c r="O2754" s="58">
        <v>0</v>
      </c>
      <c r="P2754" s="58">
        <v>0.1</v>
      </c>
      <c r="Q2754" s="58">
        <v>0.1</v>
      </c>
      <c r="R2754" s="58">
        <v>0.1</v>
      </c>
      <c r="S2754" s="58">
        <v>0.1</v>
      </c>
      <c r="T2754" s="58">
        <v>0.1</v>
      </c>
      <c r="U2754" s="58">
        <v>0.1</v>
      </c>
      <c r="V2754" s="58">
        <v>0.1</v>
      </c>
      <c r="W2754" s="58">
        <v>0.1</v>
      </c>
      <c r="X2754" s="58">
        <v>0.1</v>
      </c>
      <c r="Y2754" s="58">
        <v>0.1</v>
      </c>
      <c r="Z2754" s="58">
        <v>0.19</v>
      </c>
      <c r="AA2754" s="58">
        <v>0.25</v>
      </c>
      <c r="AB2754" s="58">
        <v>0</v>
      </c>
      <c r="AC2754" s="58">
        <v>0</v>
      </c>
      <c r="AD2754" s="58">
        <v>0</v>
      </c>
      <c r="AE2754" s="58">
        <v>0</v>
      </c>
      <c r="AF2754" s="58" t="s">
        <v>3304</v>
      </c>
    </row>
    <row r="2755" spans="1:32">
      <c r="A2755" s="58" t="s">
        <v>3120</v>
      </c>
      <c r="B2755" s="58" t="s">
        <v>1910</v>
      </c>
      <c r="D2755" s="58" t="s">
        <v>3121</v>
      </c>
      <c r="E2755" s="64">
        <v>41640</v>
      </c>
      <c r="F2755" s="64">
        <v>41805</v>
      </c>
      <c r="G2755" s="58" t="s">
        <v>1898</v>
      </c>
      <c r="H2755" s="58">
        <v>0</v>
      </c>
      <c r="I2755" s="58"/>
      <c r="J2755" s="58"/>
      <c r="K2755" s="58"/>
      <c r="L2755" s="58"/>
      <c r="M2755" s="58"/>
      <c r="N2755" s="58"/>
      <c r="O2755" s="58"/>
      <c r="P2755" s="58"/>
      <c r="Q2755" s="58"/>
      <c r="R2755" s="58"/>
      <c r="S2755" s="58"/>
      <c r="T2755" s="58"/>
      <c r="U2755" s="58"/>
      <c r="V2755" s="58"/>
      <c r="W2755" s="58"/>
      <c r="X2755" s="58"/>
      <c r="Y2755" s="58"/>
      <c r="Z2755" s="58"/>
      <c r="AA2755" s="58"/>
      <c r="AB2755" s="58"/>
      <c r="AC2755" s="58"/>
      <c r="AD2755" s="58"/>
      <c r="AE2755" s="58"/>
      <c r="AF2755" s="58" t="s">
        <v>3304</v>
      </c>
    </row>
    <row r="2756" spans="1:32">
      <c r="A2756" s="58" t="s">
        <v>3120</v>
      </c>
      <c r="B2756" s="58" t="s">
        <v>1910</v>
      </c>
      <c r="D2756" s="58" t="s">
        <v>1966</v>
      </c>
      <c r="E2756" s="64">
        <v>41640</v>
      </c>
      <c r="F2756" s="64">
        <v>41805</v>
      </c>
      <c r="G2756" s="58" t="s">
        <v>1903</v>
      </c>
      <c r="H2756" s="58">
        <v>0</v>
      </c>
      <c r="I2756" s="58">
        <v>0</v>
      </c>
      <c r="J2756" s="58">
        <v>0</v>
      </c>
      <c r="K2756" s="58">
        <v>0</v>
      </c>
      <c r="L2756" s="58">
        <v>0</v>
      </c>
      <c r="M2756" s="58">
        <v>0</v>
      </c>
      <c r="N2756" s="58">
        <v>0</v>
      </c>
      <c r="O2756" s="58">
        <v>0</v>
      </c>
      <c r="P2756" s="58">
        <v>0.34</v>
      </c>
      <c r="Q2756" s="58">
        <v>0.6</v>
      </c>
      <c r="R2756" s="58">
        <v>0.63</v>
      </c>
      <c r="S2756" s="58">
        <v>0.72</v>
      </c>
      <c r="T2756" s="58">
        <v>0.79</v>
      </c>
      <c r="U2756" s="58">
        <v>0.83</v>
      </c>
      <c r="V2756" s="58">
        <v>0.61</v>
      </c>
      <c r="W2756" s="58">
        <v>0.65</v>
      </c>
      <c r="X2756" s="58">
        <v>0.1</v>
      </c>
      <c r="Y2756" s="58">
        <v>0.1</v>
      </c>
      <c r="Z2756" s="58">
        <v>0.19</v>
      </c>
      <c r="AA2756" s="58">
        <v>0.25</v>
      </c>
      <c r="AB2756" s="58">
        <v>0</v>
      </c>
      <c r="AC2756" s="58">
        <v>0</v>
      </c>
      <c r="AD2756" s="58">
        <v>0</v>
      </c>
      <c r="AE2756" s="58">
        <v>0</v>
      </c>
      <c r="AF2756" s="58" t="s">
        <v>3304</v>
      </c>
    </row>
    <row r="2757" spans="1:32">
      <c r="A2757" s="58" t="s">
        <v>3122</v>
      </c>
      <c r="B2757" s="58" t="s">
        <v>1896</v>
      </c>
      <c r="C2757" s="58" t="s">
        <v>1900</v>
      </c>
      <c r="D2757" s="58" t="s">
        <v>1897</v>
      </c>
      <c r="E2757" s="64">
        <v>41640</v>
      </c>
      <c r="F2757" s="64">
        <v>42004</v>
      </c>
      <c r="G2757" s="58" t="s">
        <v>1898</v>
      </c>
      <c r="H2757" s="58">
        <v>60</v>
      </c>
      <c r="I2757" s="58"/>
      <c r="J2757" s="58"/>
      <c r="K2757" s="58"/>
      <c r="L2757" s="58"/>
      <c r="M2757" s="58"/>
      <c r="N2757" s="58"/>
      <c r="O2757" s="58"/>
      <c r="P2757" s="58"/>
      <c r="Q2757" s="58"/>
      <c r="R2757" s="58"/>
      <c r="S2757" s="58"/>
      <c r="T2757" s="58"/>
      <c r="U2757" s="58"/>
      <c r="V2757" s="58"/>
      <c r="W2757" s="58"/>
      <c r="X2757" s="58"/>
      <c r="Y2757" s="58"/>
      <c r="Z2757" s="58"/>
      <c r="AA2757" s="58"/>
      <c r="AB2757" s="58"/>
      <c r="AC2757" s="58"/>
      <c r="AD2757" s="58"/>
      <c r="AE2757" s="58"/>
      <c r="AF2757" s="58" t="s">
        <v>3304</v>
      </c>
    </row>
    <row r="2758" spans="1:32">
      <c r="A2758" s="58" t="s">
        <v>3123</v>
      </c>
      <c r="B2758" s="58" t="s">
        <v>1896</v>
      </c>
      <c r="C2758" s="58" t="s">
        <v>1900</v>
      </c>
      <c r="D2758" s="58" t="s">
        <v>1897</v>
      </c>
      <c r="E2758" s="64">
        <v>41640</v>
      </c>
      <c r="F2758" s="64">
        <v>42004</v>
      </c>
      <c r="G2758" s="58" t="s">
        <v>1898</v>
      </c>
      <c r="H2758" s="58">
        <v>82.22</v>
      </c>
      <c r="I2758" s="58"/>
      <c r="J2758" s="58"/>
      <c r="K2758" s="58"/>
      <c r="L2758" s="58"/>
      <c r="M2758" s="58"/>
      <c r="N2758" s="58"/>
      <c r="O2758" s="58"/>
      <c r="P2758" s="58"/>
      <c r="Q2758" s="58"/>
      <c r="R2758" s="58"/>
      <c r="S2758" s="58"/>
      <c r="T2758" s="58"/>
      <c r="U2758" s="58"/>
      <c r="V2758" s="58"/>
      <c r="W2758" s="58"/>
      <c r="X2758" s="58"/>
      <c r="Y2758" s="58"/>
      <c r="Z2758" s="58"/>
      <c r="AA2758" s="58"/>
      <c r="AB2758" s="58"/>
      <c r="AC2758" s="58"/>
      <c r="AD2758" s="58"/>
      <c r="AE2758" s="58"/>
      <c r="AF2758" s="58" t="s">
        <v>3304</v>
      </c>
    </row>
    <row r="2759" spans="1:32">
      <c r="A2759" s="58" t="s">
        <v>3124</v>
      </c>
      <c r="B2759" s="58" t="s">
        <v>1913</v>
      </c>
      <c r="C2759" s="58" t="s">
        <v>1914</v>
      </c>
      <c r="D2759" s="58" t="s">
        <v>1917</v>
      </c>
      <c r="E2759" s="64">
        <v>41640</v>
      </c>
      <c r="F2759" s="64">
        <v>42004</v>
      </c>
      <c r="G2759" s="58" t="s">
        <v>1898</v>
      </c>
      <c r="H2759" s="58">
        <v>26.7</v>
      </c>
      <c r="I2759" s="58"/>
      <c r="J2759" s="58"/>
      <c r="K2759" s="58"/>
      <c r="L2759" s="58"/>
      <c r="M2759" s="58"/>
      <c r="N2759" s="58"/>
      <c r="O2759" s="58"/>
      <c r="P2759" s="58"/>
      <c r="Q2759" s="58"/>
      <c r="R2759" s="58"/>
      <c r="S2759" s="58"/>
      <c r="T2759" s="58"/>
      <c r="U2759" s="58"/>
      <c r="V2759" s="58"/>
      <c r="W2759" s="58"/>
      <c r="X2759" s="58"/>
      <c r="Y2759" s="58"/>
      <c r="Z2759" s="58"/>
      <c r="AA2759" s="58"/>
      <c r="AB2759" s="58"/>
      <c r="AC2759" s="58"/>
      <c r="AD2759" s="58"/>
      <c r="AE2759" s="58"/>
      <c r="AF2759" s="58" t="s">
        <v>3304</v>
      </c>
    </row>
    <row r="2760" spans="1:32">
      <c r="A2760" s="58" t="s">
        <v>3124</v>
      </c>
      <c r="B2760" s="58" t="s">
        <v>1913</v>
      </c>
      <c r="C2760" s="58" t="s">
        <v>1914</v>
      </c>
      <c r="D2760" s="58" t="s">
        <v>1905</v>
      </c>
      <c r="E2760" s="64">
        <v>41640</v>
      </c>
      <c r="F2760" s="64">
        <v>42004</v>
      </c>
      <c r="G2760" s="58" t="s">
        <v>1898</v>
      </c>
      <c r="H2760" s="58">
        <v>24</v>
      </c>
      <c r="I2760" s="58"/>
      <c r="J2760" s="58"/>
      <c r="K2760" s="58"/>
      <c r="L2760" s="58"/>
      <c r="M2760" s="58"/>
      <c r="N2760" s="58"/>
      <c r="O2760" s="58"/>
      <c r="P2760" s="58"/>
      <c r="Q2760" s="58"/>
      <c r="R2760" s="58"/>
      <c r="S2760" s="58"/>
      <c r="T2760" s="58"/>
      <c r="U2760" s="58"/>
      <c r="V2760" s="58"/>
      <c r="W2760" s="58"/>
      <c r="X2760" s="58"/>
      <c r="Y2760" s="58"/>
      <c r="Z2760" s="58"/>
      <c r="AA2760" s="58"/>
      <c r="AB2760" s="58"/>
      <c r="AC2760" s="58"/>
      <c r="AD2760" s="58"/>
      <c r="AE2760" s="58"/>
      <c r="AF2760" s="58" t="s">
        <v>3304</v>
      </c>
    </row>
    <row r="2761" spans="1:32">
      <c r="A2761" s="58" t="s">
        <v>3124</v>
      </c>
      <c r="B2761" s="58" t="s">
        <v>1913</v>
      </c>
      <c r="C2761" s="58" t="s">
        <v>1914</v>
      </c>
      <c r="D2761" s="58" t="s">
        <v>1966</v>
      </c>
      <c r="E2761" s="64">
        <v>41640</v>
      </c>
      <c r="F2761" s="64">
        <v>42004</v>
      </c>
      <c r="G2761" s="58" t="s">
        <v>1903</v>
      </c>
      <c r="H2761" s="58">
        <v>26.7</v>
      </c>
      <c r="I2761" s="58">
        <v>26.7</v>
      </c>
      <c r="J2761" s="58">
        <v>26.7</v>
      </c>
      <c r="K2761" s="58">
        <v>26.7</v>
      </c>
      <c r="L2761" s="58">
        <v>26.7</v>
      </c>
      <c r="M2761" s="58">
        <v>26.7</v>
      </c>
      <c r="N2761" s="58">
        <v>24</v>
      </c>
      <c r="O2761" s="58">
        <v>24</v>
      </c>
      <c r="P2761" s="58">
        <v>24</v>
      </c>
      <c r="Q2761" s="58">
        <v>24</v>
      </c>
      <c r="R2761" s="58">
        <v>24</v>
      </c>
      <c r="S2761" s="58">
        <v>24</v>
      </c>
      <c r="T2761" s="58">
        <v>24</v>
      </c>
      <c r="U2761" s="58">
        <v>24</v>
      </c>
      <c r="V2761" s="58">
        <v>24</v>
      </c>
      <c r="W2761" s="58">
        <v>24</v>
      </c>
      <c r="X2761" s="58">
        <v>24</v>
      </c>
      <c r="Y2761" s="58">
        <v>24</v>
      </c>
      <c r="Z2761" s="58">
        <v>24</v>
      </c>
      <c r="AA2761" s="58">
        <v>24</v>
      </c>
      <c r="AB2761" s="58">
        <v>24</v>
      </c>
      <c r="AC2761" s="58">
        <v>26.7</v>
      </c>
      <c r="AD2761" s="58">
        <v>26.7</v>
      </c>
      <c r="AE2761" s="58">
        <v>26.7</v>
      </c>
      <c r="AF2761" s="58" t="s">
        <v>3304</v>
      </c>
    </row>
    <row r="2762" spans="1:32">
      <c r="A2762" s="58" t="s">
        <v>3125</v>
      </c>
      <c r="B2762" s="58" t="s">
        <v>1913</v>
      </c>
      <c r="C2762" s="58" t="s">
        <v>1914</v>
      </c>
      <c r="D2762" s="58" t="s">
        <v>3126</v>
      </c>
      <c r="E2762" s="64">
        <v>41640</v>
      </c>
      <c r="F2762" s="64">
        <v>42004</v>
      </c>
      <c r="G2762" s="58" t="s">
        <v>1898</v>
      </c>
      <c r="H2762" s="58">
        <v>24</v>
      </c>
      <c r="I2762" s="58"/>
      <c r="J2762" s="58"/>
      <c r="K2762" s="58"/>
      <c r="L2762" s="58"/>
      <c r="M2762" s="58"/>
      <c r="N2762" s="58"/>
      <c r="O2762" s="58"/>
      <c r="P2762" s="58"/>
      <c r="Q2762" s="58"/>
      <c r="R2762" s="58"/>
      <c r="S2762" s="58"/>
      <c r="T2762" s="58"/>
      <c r="U2762" s="58"/>
      <c r="V2762" s="58"/>
      <c r="W2762" s="58"/>
      <c r="X2762" s="58"/>
      <c r="Y2762" s="58"/>
      <c r="Z2762" s="58"/>
      <c r="AA2762" s="58"/>
      <c r="AB2762" s="58"/>
      <c r="AC2762" s="58"/>
      <c r="AD2762" s="58"/>
      <c r="AE2762" s="58"/>
      <c r="AF2762" s="58" t="s">
        <v>3304</v>
      </c>
    </row>
    <row r="2763" spans="1:32">
      <c r="A2763" s="58" t="s">
        <v>3125</v>
      </c>
      <c r="B2763" s="58" t="s">
        <v>1913</v>
      </c>
      <c r="C2763" s="58" t="s">
        <v>1914</v>
      </c>
      <c r="D2763" s="58" t="s">
        <v>1904</v>
      </c>
      <c r="E2763" s="64">
        <v>41640</v>
      </c>
      <c r="F2763" s="64">
        <v>42004</v>
      </c>
      <c r="G2763" s="58" t="s">
        <v>1898</v>
      </c>
      <c r="H2763" s="58">
        <v>26.7</v>
      </c>
      <c r="I2763" s="58"/>
      <c r="J2763" s="58"/>
      <c r="K2763" s="58"/>
      <c r="L2763" s="58"/>
      <c r="M2763" s="58"/>
      <c r="N2763" s="58"/>
      <c r="O2763" s="58"/>
      <c r="P2763" s="58"/>
      <c r="Q2763" s="58"/>
      <c r="R2763" s="58"/>
      <c r="S2763" s="58"/>
      <c r="T2763" s="58"/>
      <c r="U2763" s="58"/>
      <c r="V2763" s="58"/>
      <c r="W2763" s="58"/>
      <c r="X2763" s="58"/>
      <c r="Y2763" s="58"/>
      <c r="Z2763" s="58"/>
      <c r="AA2763" s="58"/>
      <c r="AB2763" s="58"/>
      <c r="AC2763" s="58"/>
      <c r="AD2763" s="58"/>
      <c r="AE2763" s="58"/>
      <c r="AF2763" s="58" t="s">
        <v>3304</v>
      </c>
    </row>
    <row r="2764" spans="1:32">
      <c r="A2764" s="58" t="s">
        <v>3127</v>
      </c>
      <c r="B2764" s="58" t="s">
        <v>1913</v>
      </c>
      <c r="C2764" s="58" t="s">
        <v>1914</v>
      </c>
      <c r="D2764" s="58" t="s">
        <v>3128</v>
      </c>
      <c r="E2764" s="64">
        <v>41640</v>
      </c>
      <c r="F2764" s="64">
        <v>42004</v>
      </c>
      <c r="G2764" s="58" t="s">
        <v>1898</v>
      </c>
      <c r="H2764" s="58">
        <v>26.7</v>
      </c>
      <c r="I2764" s="58"/>
      <c r="J2764" s="58"/>
      <c r="K2764" s="58"/>
      <c r="L2764" s="58"/>
      <c r="M2764" s="58"/>
      <c r="N2764" s="58"/>
      <c r="O2764" s="58"/>
      <c r="P2764" s="58"/>
      <c r="Q2764" s="58"/>
      <c r="R2764" s="58"/>
      <c r="S2764" s="58"/>
      <c r="T2764" s="58"/>
      <c r="U2764" s="58"/>
      <c r="V2764" s="58"/>
      <c r="W2764" s="58"/>
      <c r="X2764" s="58"/>
      <c r="Y2764" s="58"/>
      <c r="Z2764" s="58"/>
      <c r="AA2764" s="58"/>
      <c r="AB2764" s="58"/>
      <c r="AC2764" s="58"/>
      <c r="AD2764" s="58"/>
      <c r="AE2764" s="58"/>
      <c r="AF2764" s="58" t="s">
        <v>3304</v>
      </c>
    </row>
    <row r="2765" spans="1:32">
      <c r="A2765" s="58" t="s">
        <v>3127</v>
      </c>
      <c r="B2765" s="58" t="s">
        <v>1913</v>
      </c>
      <c r="C2765" s="58" t="s">
        <v>1914</v>
      </c>
      <c r="D2765" s="58" t="s">
        <v>1905</v>
      </c>
      <c r="E2765" s="64">
        <v>41640</v>
      </c>
      <c r="F2765" s="64">
        <v>42004</v>
      </c>
      <c r="G2765" s="58" t="s">
        <v>1898</v>
      </c>
      <c r="H2765" s="58">
        <v>24</v>
      </c>
      <c r="I2765" s="58"/>
      <c r="J2765" s="58"/>
      <c r="K2765" s="58"/>
      <c r="L2765" s="58"/>
      <c r="M2765" s="58"/>
      <c r="N2765" s="58"/>
      <c r="O2765" s="58"/>
      <c r="P2765" s="58"/>
      <c r="Q2765" s="58"/>
      <c r="R2765" s="58"/>
      <c r="S2765" s="58"/>
      <c r="T2765" s="58"/>
      <c r="U2765" s="58"/>
      <c r="V2765" s="58"/>
      <c r="W2765" s="58"/>
      <c r="X2765" s="58"/>
      <c r="Y2765" s="58"/>
      <c r="Z2765" s="58"/>
      <c r="AA2765" s="58"/>
      <c r="AB2765" s="58"/>
      <c r="AC2765" s="58"/>
      <c r="AD2765" s="58"/>
      <c r="AE2765" s="58"/>
      <c r="AF2765" s="58" t="s">
        <v>3304</v>
      </c>
    </row>
    <row r="2766" spans="1:32">
      <c r="A2766" s="58" t="s">
        <v>3129</v>
      </c>
      <c r="B2766" s="58" t="s">
        <v>1913</v>
      </c>
      <c r="C2766" s="58" t="s">
        <v>1914</v>
      </c>
      <c r="D2766" s="58" t="s">
        <v>1917</v>
      </c>
      <c r="E2766" s="64">
        <v>41640</v>
      </c>
      <c r="F2766" s="64">
        <v>42004</v>
      </c>
      <c r="G2766" s="58" t="s">
        <v>1898</v>
      </c>
      <c r="H2766" s="58">
        <v>26.7</v>
      </c>
      <c r="I2766" s="58"/>
      <c r="J2766" s="58"/>
      <c r="K2766" s="58"/>
      <c r="L2766" s="58"/>
      <c r="M2766" s="58"/>
      <c r="N2766" s="58"/>
      <c r="O2766" s="58"/>
      <c r="P2766" s="58"/>
      <c r="Q2766" s="58"/>
      <c r="R2766" s="58"/>
      <c r="S2766" s="58"/>
      <c r="T2766" s="58"/>
      <c r="U2766" s="58"/>
      <c r="V2766" s="58"/>
      <c r="W2766" s="58"/>
      <c r="X2766" s="58"/>
      <c r="Y2766" s="58"/>
      <c r="Z2766" s="58"/>
      <c r="AA2766" s="58"/>
      <c r="AB2766" s="58"/>
      <c r="AC2766" s="58"/>
      <c r="AD2766" s="58"/>
      <c r="AE2766" s="58"/>
      <c r="AF2766" s="58" t="s">
        <v>3304</v>
      </c>
    </row>
    <row r="2767" spans="1:32">
      <c r="A2767" s="58" t="s">
        <v>3129</v>
      </c>
      <c r="B2767" s="58" t="s">
        <v>1913</v>
      </c>
      <c r="C2767" s="58" t="s">
        <v>1914</v>
      </c>
      <c r="D2767" s="58" t="s">
        <v>1905</v>
      </c>
      <c r="E2767" s="64">
        <v>41640</v>
      </c>
      <c r="F2767" s="64">
        <v>42004</v>
      </c>
      <c r="G2767" s="58" t="s">
        <v>1898</v>
      </c>
      <c r="H2767" s="58">
        <v>24</v>
      </c>
      <c r="I2767" s="58"/>
      <c r="J2767" s="58"/>
      <c r="K2767" s="58"/>
      <c r="L2767" s="58"/>
      <c r="M2767" s="58"/>
      <c r="N2767" s="58"/>
      <c r="O2767" s="58"/>
      <c r="P2767" s="58"/>
      <c r="Q2767" s="58"/>
      <c r="R2767" s="58"/>
      <c r="S2767" s="58"/>
      <c r="T2767" s="58"/>
      <c r="U2767" s="58"/>
      <c r="V2767" s="58"/>
      <c r="W2767" s="58"/>
      <c r="X2767" s="58"/>
      <c r="Y2767" s="58"/>
      <c r="Z2767" s="58"/>
      <c r="AA2767" s="58"/>
      <c r="AB2767" s="58"/>
      <c r="AC2767" s="58"/>
      <c r="AD2767" s="58"/>
      <c r="AE2767" s="58"/>
      <c r="AF2767" s="58" t="s">
        <v>3304</v>
      </c>
    </row>
    <row r="2768" spans="1:32">
      <c r="A2768" s="58" t="s">
        <v>3129</v>
      </c>
      <c r="B2768" s="58" t="s">
        <v>1913</v>
      </c>
      <c r="C2768" s="58" t="s">
        <v>1914</v>
      </c>
      <c r="D2768" s="58" t="s">
        <v>1966</v>
      </c>
      <c r="E2768" s="64">
        <v>41640</v>
      </c>
      <c r="F2768" s="64">
        <v>42004</v>
      </c>
      <c r="G2768" s="58" t="s">
        <v>1903</v>
      </c>
      <c r="H2768" s="58">
        <v>26.7</v>
      </c>
      <c r="I2768" s="58">
        <v>26.7</v>
      </c>
      <c r="J2768" s="58">
        <v>26.7</v>
      </c>
      <c r="K2768" s="58">
        <v>26.7</v>
      </c>
      <c r="L2768" s="58">
        <v>26.7</v>
      </c>
      <c r="M2768" s="58">
        <v>26.7</v>
      </c>
      <c r="N2768" s="58">
        <v>24</v>
      </c>
      <c r="O2768" s="58">
        <v>24</v>
      </c>
      <c r="P2768" s="58">
        <v>24</v>
      </c>
      <c r="Q2768" s="58">
        <v>24</v>
      </c>
      <c r="R2768" s="58">
        <v>24</v>
      </c>
      <c r="S2768" s="58">
        <v>24</v>
      </c>
      <c r="T2768" s="58">
        <v>24</v>
      </c>
      <c r="U2768" s="58">
        <v>24</v>
      </c>
      <c r="V2768" s="58">
        <v>24</v>
      </c>
      <c r="W2768" s="58">
        <v>24</v>
      </c>
      <c r="X2768" s="58">
        <v>24</v>
      </c>
      <c r="Y2768" s="58">
        <v>24</v>
      </c>
      <c r="Z2768" s="58">
        <v>24</v>
      </c>
      <c r="AA2768" s="58">
        <v>24</v>
      </c>
      <c r="AB2768" s="58">
        <v>24</v>
      </c>
      <c r="AC2768" s="58">
        <v>26.7</v>
      </c>
      <c r="AD2768" s="58">
        <v>26.7</v>
      </c>
      <c r="AE2768" s="58">
        <v>26.7</v>
      </c>
      <c r="AF2768" s="58" t="s">
        <v>3304</v>
      </c>
    </row>
    <row r="2769" spans="1:32">
      <c r="A2769" s="58" t="s">
        <v>3130</v>
      </c>
      <c r="B2769" s="58" t="s">
        <v>1913</v>
      </c>
      <c r="C2769" s="58" t="s">
        <v>1914</v>
      </c>
      <c r="D2769" s="58" t="s">
        <v>1917</v>
      </c>
      <c r="E2769" s="64">
        <v>41640</v>
      </c>
      <c r="F2769" s="64">
        <v>42004</v>
      </c>
      <c r="G2769" s="58" t="s">
        <v>1898</v>
      </c>
      <c r="H2769" s="58">
        <v>26.7</v>
      </c>
      <c r="I2769" s="58"/>
      <c r="J2769" s="58"/>
      <c r="K2769" s="58"/>
      <c r="L2769" s="58"/>
      <c r="M2769" s="58"/>
      <c r="N2769" s="58"/>
      <c r="O2769" s="58"/>
      <c r="P2769" s="58"/>
      <c r="Q2769" s="58"/>
      <c r="R2769" s="58"/>
      <c r="S2769" s="58"/>
      <c r="T2769" s="58"/>
      <c r="U2769" s="58"/>
      <c r="V2769" s="58"/>
      <c r="W2769" s="58"/>
      <c r="X2769" s="58"/>
      <c r="Y2769" s="58"/>
      <c r="Z2769" s="58"/>
      <c r="AA2769" s="58"/>
      <c r="AB2769" s="58"/>
      <c r="AC2769" s="58"/>
      <c r="AD2769" s="58"/>
      <c r="AE2769" s="58"/>
      <c r="AF2769" s="58" t="s">
        <v>3304</v>
      </c>
    </row>
    <row r="2770" spans="1:32">
      <c r="A2770" s="58" t="s">
        <v>3130</v>
      </c>
      <c r="B2770" s="58" t="s">
        <v>1913</v>
      </c>
      <c r="C2770" s="58" t="s">
        <v>1914</v>
      </c>
      <c r="D2770" s="58" t="s">
        <v>1905</v>
      </c>
      <c r="E2770" s="64">
        <v>41640</v>
      </c>
      <c r="F2770" s="64">
        <v>42004</v>
      </c>
      <c r="G2770" s="58" t="s">
        <v>1898</v>
      </c>
      <c r="H2770" s="58">
        <v>24</v>
      </c>
      <c r="I2770" s="58"/>
      <c r="J2770" s="58"/>
      <c r="K2770" s="58"/>
      <c r="L2770" s="58"/>
      <c r="M2770" s="58"/>
      <c r="N2770" s="58"/>
      <c r="O2770" s="58"/>
      <c r="P2770" s="58"/>
      <c r="Q2770" s="58"/>
      <c r="R2770" s="58"/>
      <c r="S2770" s="58"/>
      <c r="T2770" s="58"/>
      <c r="U2770" s="58"/>
      <c r="V2770" s="58"/>
      <c r="W2770" s="58"/>
      <c r="X2770" s="58"/>
      <c r="Y2770" s="58"/>
      <c r="Z2770" s="58"/>
      <c r="AA2770" s="58"/>
      <c r="AB2770" s="58"/>
      <c r="AC2770" s="58"/>
      <c r="AD2770" s="58"/>
      <c r="AE2770" s="58"/>
      <c r="AF2770" s="58" t="s">
        <v>3304</v>
      </c>
    </row>
    <row r="2771" spans="1:32">
      <c r="A2771" s="58" t="s">
        <v>3130</v>
      </c>
      <c r="B2771" s="58" t="s">
        <v>1913</v>
      </c>
      <c r="C2771" s="58" t="s">
        <v>1914</v>
      </c>
      <c r="D2771" s="58" t="s">
        <v>1966</v>
      </c>
      <c r="E2771" s="64">
        <v>41640</v>
      </c>
      <c r="F2771" s="64">
        <v>42004</v>
      </c>
      <c r="G2771" s="58" t="s">
        <v>1903</v>
      </c>
      <c r="H2771" s="58">
        <v>26.7</v>
      </c>
      <c r="I2771" s="58">
        <v>26.7</v>
      </c>
      <c r="J2771" s="58">
        <v>26.7</v>
      </c>
      <c r="K2771" s="58">
        <v>26.7</v>
      </c>
      <c r="L2771" s="58">
        <v>26.7</v>
      </c>
      <c r="M2771" s="58">
        <v>26.7</v>
      </c>
      <c r="N2771" s="58">
        <v>24</v>
      </c>
      <c r="O2771" s="58">
        <v>24</v>
      </c>
      <c r="P2771" s="58">
        <v>24</v>
      </c>
      <c r="Q2771" s="58">
        <v>24</v>
      </c>
      <c r="R2771" s="58">
        <v>24</v>
      </c>
      <c r="S2771" s="58">
        <v>24</v>
      </c>
      <c r="T2771" s="58">
        <v>24</v>
      </c>
      <c r="U2771" s="58">
        <v>24</v>
      </c>
      <c r="V2771" s="58">
        <v>24</v>
      </c>
      <c r="W2771" s="58">
        <v>24</v>
      </c>
      <c r="X2771" s="58">
        <v>24</v>
      </c>
      <c r="Y2771" s="58">
        <v>24</v>
      </c>
      <c r="Z2771" s="58">
        <v>24</v>
      </c>
      <c r="AA2771" s="58">
        <v>24</v>
      </c>
      <c r="AB2771" s="58">
        <v>24</v>
      </c>
      <c r="AC2771" s="58">
        <v>26.7</v>
      </c>
      <c r="AD2771" s="58">
        <v>26.7</v>
      </c>
      <c r="AE2771" s="58">
        <v>26.7</v>
      </c>
      <c r="AF2771" s="58" t="s">
        <v>3304</v>
      </c>
    </row>
    <row r="2772" spans="1:32">
      <c r="A2772" s="58" t="s">
        <v>3131</v>
      </c>
      <c r="B2772" s="58" t="s">
        <v>1913</v>
      </c>
      <c r="C2772" s="58" t="s">
        <v>1914</v>
      </c>
      <c r="D2772" s="58" t="s">
        <v>1917</v>
      </c>
      <c r="E2772" s="64">
        <v>41640</v>
      </c>
      <c r="F2772" s="64">
        <v>42004</v>
      </c>
      <c r="G2772" s="58" t="s">
        <v>1898</v>
      </c>
      <c r="H2772" s="58">
        <v>26.7</v>
      </c>
      <c r="I2772" s="58"/>
      <c r="J2772" s="58"/>
      <c r="K2772" s="58"/>
      <c r="L2772" s="58"/>
      <c r="M2772" s="58"/>
      <c r="N2772" s="58"/>
      <c r="O2772" s="58"/>
      <c r="P2772" s="58"/>
      <c r="Q2772" s="58"/>
      <c r="R2772" s="58"/>
      <c r="S2772" s="58"/>
      <c r="T2772" s="58"/>
      <c r="U2772" s="58"/>
      <c r="V2772" s="58"/>
      <c r="W2772" s="58"/>
      <c r="X2772" s="58"/>
      <c r="Y2772" s="58"/>
      <c r="Z2772" s="58"/>
      <c r="AA2772" s="58"/>
      <c r="AB2772" s="58"/>
      <c r="AC2772" s="58"/>
      <c r="AD2772" s="58"/>
      <c r="AE2772" s="58"/>
      <c r="AF2772" s="58" t="s">
        <v>3304</v>
      </c>
    </row>
    <row r="2773" spans="1:32">
      <c r="A2773" s="58" t="s">
        <v>3131</v>
      </c>
      <c r="B2773" s="58" t="s">
        <v>1913</v>
      </c>
      <c r="C2773" s="58" t="s">
        <v>1914</v>
      </c>
      <c r="D2773" s="58" t="s">
        <v>1905</v>
      </c>
      <c r="E2773" s="64">
        <v>41640</v>
      </c>
      <c r="F2773" s="64">
        <v>42004</v>
      </c>
      <c r="G2773" s="58" t="s">
        <v>1898</v>
      </c>
      <c r="H2773" s="58">
        <v>24</v>
      </c>
      <c r="I2773" s="58"/>
      <c r="J2773" s="58"/>
      <c r="K2773" s="58"/>
      <c r="L2773" s="58"/>
      <c r="M2773" s="58"/>
      <c r="N2773" s="58"/>
      <c r="O2773" s="58"/>
      <c r="P2773" s="58"/>
      <c r="Q2773" s="58"/>
      <c r="R2773" s="58"/>
      <c r="S2773" s="58"/>
      <c r="T2773" s="58"/>
      <c r="U2773" s="58"/>
      <c r="V2773" s="58"/>
      <c r="W2773" s="58"/>
      <c r="X2773" s="58"/>
      <c r="Y2773" s="58"/>
      <c r="Z2773" s="58"/>
      <c r="AA2773" s="58"/>
      <c r="AB2773" s="58"/>
      <c r="AC2773" s="58"/>
      <c r="AD2773" s="58"/>
      <c r="AE2773" s="58"/>
      <c r="AF2773" s="58" t="s">
        <v>3304</v>
      </c>
    </row>
    <row r="2774" spans="1:32">
      <c r="A2774" s="58" t="s">
        <v>3131</v>
      </c>
      <c r="B2774" s="58" t="s">
        <v>1913</v>
      </c>
      <c r="C2774" s="58" t="s">
        <v>1914</v>
      </c>
      <c r="D2774" s="58" t="s">
        <v>1966</v>
      </c>
      <c r="E2774" s="64">
        <v>41640</v>
      </c>
      <c r="F2774" s="64">
        <v>42004</v>
      </c>
      <c r="G2774" s="58" t="s">
        <v>1903</v>
      </c>
      <c r="H2774" s="58">
        <v>26.7</v>
      </c>
      <c r="I2774" s="58">
        <v>26.7</v>
      </c>
      <c r="J2774" s="58">
        <v>26.7</v>
      </c>
      <c r="K2774" s="58">
        <v>26.7</v>
      </c>
      <c r="L2774" s="58">
        <v>26.7</v>
      </c>
      <c r="M2774" s="58">
        <v>26.7</v>
      </c>
      <c r="N2774" s="58">
        <v>24</v>
      </c>
      <c r="O2774" s="58">
        <v>24</v>
      </c>
      <c r="P2774" s="58">
        <v>24</v>
      </c>
      <c r="Q2774" s="58">
        <v>24</v>
      </c>
      <c r="R2774" s="58">
        <v>24</v>
      </c>
      <c r="S2774" s="58">
        <v>24</v>
      </c>
      <c r="T2774" s="58">
        <v>24</v>
      </c>
      <c r="U2774" s="58">
        <v>24</v>
      </c>
      <c r="V2774" s="58">
        <v>24</v>
      </c>
      <c r="W2774" s="58">
        <v>24</v>
      </c>
      <c r="X2774" s="58">
        <v>24</v>
      </c>
      <c r="Y2774" s="58">
        <v>24</v>
      </c>
      <c r="Z2774" s="58">
        <v>24</v>
      </c>
      <c r="AA2774" s="58">
        <v>24</v>
      </c>
      <c r="AB2774" s="58">
        <v>24</v>
      </c>
      <c r="AC2774" s="58">
        <v>26.7</v>
      </c>
      <c r="AD2774" s="58">
        <v>26.7</v>
      </c>
      <c r="AE2774" s="58">
        <v>26.7</v>
      </c>
      <c r="AF2774" s="58" t="s">
        <v>3304</v>
      </c>
    </row>
    <row r="2775" spans="1:32">
      <c r="A2775" s="58" t="s">
        <v>3132</v>
      </c>
      <c r="B2775" s="58" t="s">
        <v>1913</v>
      </c>
      <c r="C2775" s="58" t="s">
        <v>1914</v>
      </c>
      <c r="D2775" s="58" t="s">
        <v>1917</v>
      </c>
      <c r="E2775" s="64">
        <v>41640</v>
      </c>
      <c r="F2775" s="64">
        <v>42004</v>
      </c>
      <c r="G2775" s="58" t="s">
        <v>1898</v>
      </c>
      <c r="H2775" s="58">
        <v>26.7</v>
      </c>
      <c r="I2775" s="58"/>
      <c r="J2775" s="58"/>
      <c r="K2775" s="58"/>
      <c r="L2775" s="58"/>
      <c r="M2775" s="58"/>
      <c r="N2775" s="58"/>
      <c r="O2775" s="58"/>
      <c r="P2775" s="58"/>
      <c r="Q2775" s="58"/>
      <c r="R2775" s="58"/>
      <c r="S2775" s="58"/>
      <c r="T2775" s="58"/>
      <c r="U2775" s="58"/>
      <c r="V2775" s="58"/>
      <c r="W2775" s="58"/>
      <c r="X2775" s="58"/>
      <c r="Y2775" s="58"/>
      <c r="Z2775" s="58"/>
      <c r="AA2775" s="58"/>
      <c r="AB2775" s="58"/>
      <c r="AC2775" s="58"/>
      <c r="AD2775" s="58"/>
      <c r="AE2775" s="58"/>
      <c r="AF2775" s="58" t="s">
        <v>3304</v>
      </c>
    </row>
    <row r="2776" spans="1:32">
      <c r="A2776" s="58" t="s">
        <v>3132</v>
      </c>
      <c r="B2776" s="58" t="s">
        <v>1913</v>
      </c>
      <c r="C2776" s="58" t="s">
        <v>1914</v>
      </c>
      <c r="D2776" s="58" t="s">
        <v>1905</v>
      </c>
      <c r="E2776" s="64">
        <v>41640</v>
      </c>
      <c r="F2776" s="64">
        <v>42004</v>
      </c>
      <c r="G2776" s="58" t="s">
        <v>1898</v>
      </c>
      <c r="H2776" s="58">
        <v>24</v>
      </c>
      <c r="I2776" s="58"/>
      <c r="J2776" s="58"/>
      <c r="K2776" s="58"/>
      <c r="L2776" s="58"/>
      <c r="M2776" s="58"/>
      <c r="N2776" s="58"/>
      <c r="O2776" s="58"/>
      <c r="P2776" s="58"/>
      <c r="Q2776" s="58"/>
      <c r="R2776" s="58"/>
      <c r="S2776" s="58"/>
      <c r="T2776" s="58"/>
      <c r="U2776" s="58"/>
      <c r="V2776" s="58"/>
      <c r="W2776" s="58"/>
      <c r="X2776" s="58"/>
      <c r="Y2776" s="58"/>
      <c r="Z2776" s="58"/>
      <c r="AA2776" s="58"/>
      <c r="AB2776" s="58"/>
      <c r="AC2776" s="58"/>
      <c r="AD2776" s="58"/>
      <c r="AE2776" s="58"/>
      <c r="AF2776" s="58" t="s">
        <v>3304</v>
      </c>
    </row>
    <row r="2777" spans="1:32">
      <c r="A2777" s="58" t="s">
        <v>3132</v>
      </c>
      <c r="B2777" s="58" t="s">
        <v>1913</v>
      </c>
      <c r="C2777" s="58" t="s">
        <v>1914</v>
      </c>
      <c r="D2777" s="58" t="s">
        <v>1966</v>
      </c>
      <c r="E2777" s="64">
        <v>41640</v>
      </c>
      <c r="F2777" s="64">
        <v>42004</v>
      </c>
      <c r="G2777" s="58" t="s">
        <v>1903</v>
      </c>
      <c r="H2777" s="58">
        <v>26.7</v>
      </c>
      <c r="I2777" s="58">
        <v>26.7</v>
      </c>
      <c r="J2777" s="58">
        <v>26.7</v>
      </c>
      <c r="K2777" s="58">
        <v>26.7</v>
      </c>
      <c r="L2777" s="58">
        <v>26.7</v>
      </c>
      <c r="M2777" s="58">
        <v>26.7</v>
      </c>
      <c r="N2777" s="58">
        <v>24</v>
      </c>
      <c r="O2777" s="58">
        <v>24</v>
      </c>
      <c r="P2777" s="58">
        <v>24</v>
      </c>
      <c r="Q2777" s="58">
        <v>24</v>
      </c>
      <c r="R2777" s="58">
        <v>24</v>
      </c>
      <c r="S2777" s="58">
        <v>24</v>
      </c>
      <c r="T2777" s="58">
        <v>24</v>
      </c>
      <c r="U2777" s="58">
        <v>24</v>
      </c>
      <c r="V2777" s="58">
        <v>24</v>
      </c>
      <c r="W2777" s="58">
        <v>24</v>
      </c>
      <c r="X2777" s="58">
        <v>24</v>
      </c>
      <c r="Y2777" s="58">
        <v>24</v>
      </c>
      <c r="Z2777" s="58">
        <v>24</v>
      </c>
      <c r="AA2777" s="58">
        <v>24</v>
      </c>
      <c r="AB2777" s="58">
        <v>24</v>
      </c>
      <c r="AC2777" s="58">
        <v>26.7</v>
      </c>
      <c r="AD2777" s="58">
        <v>26.7</v>
      </c>
      <c r="AE2777" s="58">
        <v>26.7</v>
      </c>
      <c r="AF2777" s="58" t="s">
        <v>3304</v>
      </c>
    </row>
    <row r="2778" spans="1:32">
      <c r="A2778" s="58" t="s">
        <v>3133</v>
      </c>
      <c r="B2778" s="58" t="s">
        <v>1913</v>
      </c>
      <c r="C2778" s="58" t="s">
        <v>1914</v>
      </c>
      <c r="D2778" s="58" t="s">
        <v>1917</v>
      </c>
      <c r="E2778" s="64">
        <v>41640</v>
      </c>
      <c r="F2778" s="64">
        <v>42004</v>
      </c>
      <c r="G2778" s="58" t="s">
        <v>1898</v>
      </c>
      <c r="H2778" s="58">
        <v>26.7</v>
      </c>
      <c r="I2778" s="58"/>
      <c r="J2778" s="58"/>
      <c r="K2778" s="58"/>
      <c r="L2778" s="58"/>
      <c r="M2778" s="58"/>
      <c r="N2778" s="58"/>
      <c r="O2778" s="58"/>
      <c r="P2778" s="58"/>
      <c r="Q2778" s="58"/>
      <c r="R2778" s="58"/>
      <c r="S2778" s="58"/>
      <c r="T2778" s="58"/>
      <c r="U2778" s="58"/>
      <c r="V2778" s="58"/>
      <c r="W2778" s="58"/>
      <c r="X2778" s="58"/>
      <c r="Y2778" s="58"/>
      <c r="Z2778" s="58"/>
      <c r="AA2778" s="58"/>
      <c r="AB2778" s="58"/>
      <c r="AC2778" s="58"/>
      <c r="AD2778" s="58"/>
      <c r="AE2778" s="58"/>
      <c r="AF2778" s="58" t="s">
        <v>3304</v>
      </c>
    </row>
    <row r="2779" spans="1:32">
      <c r="A2779" s="58" t="s">
        <v>3133</v>
      </c>
      <c r="B2779" s="58" t="s">
        <v>1913</v>
      </c>
      <c r="C2779" s="58" t="s">
        <v>1914</v>
      </c>
      <c r="D2779" s="58" t="s">
        <v>1905</v>
      </c>
      <c r="E2779" s="64">
        <v>41640</v>
      </c>
      <c r="F2779" s="64">
        <v>42004</v>
      </c>
      <c r="G2779" s="58" t="s">
        <v>1898</v>
      </c>
      <c r="H2779" s="58">
        <v>24</v>
      </c>
      <c r="I2779" s="58"/>
      <c r="J2779" s="58"/>
      <c r="K2779" s="58"/>
      <c r="L2779" s="58"/>
      <c r="M2779" s="58"/>
      <c r="N2779" s="58"/>
      <c r="O2779" s="58"/>
      <c r="P2779" s="58"/>
      <c r="Q2779" s="58"/>
      <c r="R2779" s="58"/>
      <c r="S2779" s="58"/>
      <c r="T2779" s="58"/>
      <c r="U2779" s="58"/>
      <c r="V2779" s="58"/>
      <c r="W2779" s="58"/>
      <c r="X2779" s="58"/>
      <c r="Y2779" s="58"/>
      <c r="Z2779" s="58"/>
      <c r="AA2779" s="58"/>
      <c r="AB2779" s="58"/>
      <c r="AC2779" s="58"/>
      <c r="AD2779" s="58"/>
      <c r="AE2779" s="58"/>
      <c r="AF2779" s="58" t="s">
        <v>3304</v>
      </c>
    </row>
    <row r="2780" spans="1:32">
      <c r="A2780" s="58" t="s">
        <v>3133</v>
      </c>
      <c r="B2780" s="58" t="s">
        <v>1913</v>
      </c>
      <c r="C2780" s="58" t="s">
        <v>1914</v>
      </c>
      <c r="D2780" s="58" t="s">
        <v>1966</v>
      </c>
      <c r="E2780" s="64">
        <v>41640</v>
      </c>
      <c r="F2780" s="64">
        <v>42004</v>
      </c>
      <c r="G2780" s="58" t="s">
        <v>1903</v>
      </c>
      <c r="H2780" s="58">
        <v>26.7</v>
      </c>
      <c r="I2780" s="58">
        <v>26.7</v>
      </c>
      <c r="J2780" s="58">
        <v>26.7</v>
      </c>
      <c r="K2780" s="58">
        <v>26.7</v>
      </c>
      <c r="L2780" s="58">
        <v>26.7</v>
      </c>
      <c r="M2780" s="58">
        <v>26.7</v>
      </c>
      <c r="N2780" s="58">
        <v>25.6</v>
      </c>
      <c r="O2780" s="58">
        <v>25</v>
      </c>
      <c r="P2780" s="58">
        <v>24</v>
      </c>
      <c r="Q2780" s="58">
        <v>24</v>
      </c>
      <c r="R2780" s="58">
        <v>24</v>
      </c>
      <c r="S2780" s="58">
        <v>24</v>
      </c>
      <c r="T2780" s="58">
        <v>24</v>
      </c>
      <c r="U2780" s="58">
        <v>24</v>
      </c>
      <c r="V2780" s="58">
        <v>24</v>
      </c>
      <c r="W2780" s="58">
        <v>24</v>
      </c>
      <c r="X2780" s="58">
        <v>24</v>
      </c>
      <c r="Y2780" s="58">
        <v>24</v>
      </c>
      <c r="Z2780" s="58">
        <v>24</v>
      </c>
      <c r="AA2780" s="58">
        <v>24</v>
      </c>
      <c r="AB2780" s="58">
        <v>24</v>
      </c>
      <c r="AC2780" s="58">
        <v>26.7</v>
      </c>
      <c r="AD2780" s="58">
        <v>26.7</v>
      </c>
      <c r="AE2780" s="58">
        <v>26.7</v>
      </c>
      <c r="AF2780" s="58" t="s">
        <v>3304</v>
      </c>
    </row>
    <row r="2781" spans="1:32">
      <c r="A2781" s="58" t="s">
        <v>3134</v>
      </c>
      <c r="B2781" s="58" t="s">
        <v>1913</v>
      </c>
      <c r="C2781" s="58" t="s">
        <v>1914</v>
      </c>
      <c r="D2781" s="58" t="s">
        <v>1917</v>
      </c>
      <c r="E2781" s="64">
        <v>41640</v>
      </c>
      <c r="F2781" s="64">
        <v>42004</v>
      </c>
      <c r="G2781" s="58" t="s">
        <v>1898</v>
      </c>
      <c r="H2781" s="58">
        <v>26.7</v>
      </c>
      <c r="I2781" s="58"/>
      <c r="J2781" s="58"/>
      <c r="K2781" s="58"/>
      <c r="L2781" s="58"/>
      <c r="M2781" s="58"/>
      <c r="N2781" s="58"/>
      <c r="O2781" s="58"/>
      <c r="P2781" s="58"/>
      <c r="Q2781" s="58"/>
      <c r="R2781" s="58"/>
      <c r="S2781" s="58"/>
      <c r="T2781" s="58"/>
      <c r="U2781" s="58"/>
      <c r="V2781" s="58"/>
      <c r="W2781" s="58"/>
      <c r="X2781" s="58"/>
      <c r="Y2781" s="58"/>
      <c r="Z2781" s="58"/>
      <c r="AA2781" s="58"/>
      <c r="AB2781" s="58"/>
      <c r="AC2781" s="58"/>
      <c r="AD2781" s="58"/>
      <c r="AE2781" s="58"/>
      <c r="AF2781" s="58" t="s">
        <v>3304</v>
      </c>
    </row>
    <row r="2782" spans="1:32">
      <c r="A2782" s="58" t="s">
        <v>3134</v>
      </c>
      <c r="B2782" s="58" t="s">
        <v>1913</v>
      </c>
      <c r="C2782" s="58" t="s">
        <v>1914</v>
      </c>
      <c r="D2782" s="58" t="s">
        <v>1905</v>
      </c>
      <c r="E2782" s="64">
        <v>41640</v>
      </c>
      <c r="F2782" s="64">
        <v>42004</v>
      </c>
      <c r="G2782" s="58" t="s">
        <v>1898</v>
      </c>
      <c r="H2782" s="58">
        <v>24</v>
      </c>
      <c r="I2782" s="58"/>
      <c r="J2782" s="58"/>
      <c r="K2782" s="58"/>
      <c r="L2782" s="58"/>
      <c r="M2782" s="58"/>
      <c r="N2782" s="58"/>
      <c r="O2782" s="58"/>
      <c r="P2782" s="58"/>
      <c r="Q2782" s="58"/>
      <c r="R2782" s="58"/>
      <c r="S2782" s="58"/>
      <c r="T2782" s="58"/>
      <c r="U2782" s="58"/>
      <c r="V2782" s="58"/>
      <c r="W2782" s="58"/>
      <c r="X2782" s="58"/>
      <c r="Y2782" s="58"/>
      <c r="Z2782" s="58"/>
      <c r="AA2782" s="58"/>
      <c r="AB2782" s="58"/>
      <c r="AC2782" s="58"/>
      <c r="AD2782" s="58"/>
      <c r="AE2782" s="58"/>
      <c r="AF2782" s="58" t="s">
        <v>3304</v>
      </c>
    </row>
    <row r="2783" spans="1:32">
      <c r="A2783" s="58" t="s">
        <v>3134</v>
      </c>
      <c r="B2783" s="58" t="s">
        <v>1913</v>
      </c>
      <c r="C2783" s="58" t="s">
        <v>1914</v>
      </c>
      <c r="D2783" s="58" t="s">
        <v>1966</v>
      </c>
      <c r="E2783" s="64">
        <v>41640</v>
      </c>
      <c r="F2783" s="64">
        <v>42004</v>
      </c>
      <c r="G2783" s="58" t="s">
        <v>1903</v>
      </c>
      <c r="H2783" s="58">
        <v>26.7</v>
      </c>
      <c r="I2783" s="58">
        <v>26.7</v>
      </c>
      <c r="J2783" s="58">
        <v>26.7</v>
      </c>
      <c r="K2783" s="58">
        <v>26.7</v>
      </c>
      <c r="L2783" s="58">
        <v>26.7</v>
      </c>
      <c r="M2783" s="58">
        <v>26.7</v>
      </c>
      <c r="N2783" s="58">
        <v>25.6</v>
      </c>
      <c r="O2783" s="58">
        <v>25</v>
      </c>
      <c r="P2783" s="58">
        <v>24</v>
      </c>
      <c r="Q2783" s="58">
        <v>24</v>
      </c>
      <c r="R2783" s="58">
        <v>24</v>
      </c>
      <c r="S2783" s="58">
        <v>24</v>
      </c>
      <c r="T2783" s="58">
        <v>24</v>
      </c>
      <c r="U2783" s="58">
        <v>24</v>
      </c>
      <c r="V2783" s="58">
        <v>24</v>
      </c>
      <c r="W2783" s="58">
        <v>24</v>
      </c>
      <c r="X2783" s="58">
        <v>24</v>
      </c>
      <c r="Y2783" s="58">
        <v>24</v>
      </c>
      <c r="Z2783" s="58">
        <v>24</v>
      </c>
      <c r="AA2783" s="58">
        <v>24</v>
      </c>
      <c r="AB2783" s="58">
        <v>24</v>
      </c>
      <c r="AC2783" s="58">
        <v>26.7</v>
      </c>
      <c r="AD2783" s="58">
        <v>26.7</v>
      </c>
      <c r="AE2783" s="58">
        <v>26.7</v>
      </c>
      <c r="AF2783" s="58" t="s">
        <v>3304</v>
      </c>
    </row>
    <row r="2784" spans="1:32">
      <c r="A2784" s="58" t="s">
        <v>3135</v>
      </c>
      <c r="B2784" s="58" t="s">
        <v>1916</v>
      </c>
      <c r="C2784" s="58" t="s">
        <v>1900</v>
      </c>
      <c r="D2784" s="58" t="s">
        <v>1911</v>
      </c>
      <c r="E2784" s="64">
        <v>41640</v>
      </c>
      <c r="F2784" s="64">
        <v>42004</v>
      </c>
      <c r="G2784" s="58" t="s">
        <v>1898</v>
      </c>
      <c r="H2784" s="58">
        <v>0.6</v>
      </c>
      <c r="I2784" s="58"/>
      <c r="J2784" s="58"/>
      <c r="K2784" s="58"/>
      <c r="L2784" s="58"/>
      <c r="M2784" s="58"/>
      <c r="N2784" s="58"/>
      <c r="O2784" s="58"/>
      <c r="P2784" s="58"/>
      <c r="Q2784" s="58"/>
      <c r="R2784" s="58"/>
      <c r="S2784" s="58"/>
      <c r="T2784" s="58"/>
      <c r="U2784" s="58"/>
      <c r="V2784" s="58"/>
      <c r="W2784" s="58"/>
      <c r="X2784" s="58"/>
      <c r="Y2784" s="58"/>
      <c r="Z2784" s="58"/>
      <c r="AA2784" s="58"/>
      <c r="AB2784" s="58"/>
      <c r="AC2784" s="58"/>
      <c r="AD2784" s="58"/>
      <c r="AE2784" s="58"/>
      <c r="AF2784" s="58" t="s">
        <v>3304</v>
      </c>
    </row>
    <row r="2785" spans="1:32">
      <c r="A2785" s="58" t="s">
        <v>3135</v>
      </c>
      <c r="B2785" s="58" t="s">
        <v>1916</v>
      </c>
      <c r="C2785" s="58" t="s">
        <v>1900</v>
      </c>
      <c r="D2785" s="58" t="s">
        <v>1904</v>
      </c>
      <c r="E2785" s="64">
        <v>41640</v>
      </c>
      <c r="F2785" s="64">
        <v>42004</v>
      </c>
      <c r="G2785" s="58" t="s">
        <v>1898</v>
      </c>
      <c r="H2785" s="58">
        <v>1.1000000000000001</v>
      </c>
      <c r="I2785" s="58"/>
      <c r="J2785" s="58"/>
      <c r="K2785" s="58"/>
      <c r="L2785" s="58"/>
      <c r="M2785" s="58"/>
      <c r="N2785" s="58"/>
      <c r="O2785" s="58"/>
      <c r="P2785" s="58"/>
      <c r="Q2785" s="58"/>
      <c r="R2785" s="58"/>
      <c r="S2785" s="58"/>
      <c r="T2785" s="58"/>
      <c r="U2785" s="58"/>
      <c r="V2785" s="58"/>
      <c r="W2785" s="58"/>
      <c r="X2785" s="58"/>
      <c r="Y2785" s="58"/>
      <c r="Z2785" s="58"/>
      <c r="AA2785" s="58"/>
      <c r="AB2785" s="58"/>
      <c r="AC2785" s="58"/>
      <c r="AD2785" s="58"/>
      <c r="AE2785" s="58"/>
      <c r="AF2785" s="58" t="s">
        <v>3304</v>
      </c>
    </row>
    <row r="2786" spans="1:32">
      <c r="A2786" s="58" t="s">
        <v>3135</v>
      </c>
      <c r="B2786" s="58" t="s">
        <v>1916</v>
      </c>
      <c r="C2786" s="58" t="s">
        <v>1900</v>
      </c>
      <c r="D2786" s="58" t="s">
        <v>1918</v>
      </c>
      <c r="E2786" s="64">
        <v>41913</v>
      </c>
      <c r="F2786" s="64">
        <v>42004</v>
      </c>
      <c r="G2786" s="58" t="s">
        <v>1898</v>
      </c>
      <c r="H2786" s="58">
        <v>1.1000000000000001</v>
      </c>
      <c r="I2786" s="58"/>
      <c r="J2786" s="58"/>
      <c r="K2786" s="58"/>
      <c r="L2786" s="58"/>
      <c r="M2786" s="58"/>
      <c r="N2786" s="58"/>
      <c r="O2786" s="58"/>
      <c r="P2786" s="58"/>
      <c r="Q2786" s="58"/>
      <c r="R2786" s="58"/>
      <c r="S2786" s="58"/>
      <c r="T2786" s="58"/>
      <c r="U2786" s="58"/>
      <c r="V2786" s="58"/>
      <c r="W2786" s="58"/>
      <c r="X2786" s="58"/>
      <c r="Y2786" s="58"/>
      <c r="Z2786" s="58"/>
      <c r="AA2786" s="58"/>
      <c r="AB2786" s="58"/>
      <c r="AC2786" s="58"/>
      <c r="AD2786" s="58"/>
      <c r="AE2786" s="58"/>
      <c r="AF2786" s="58" t="s">
        <v>3304</v>
      </c>
    </row>
    <row r="2787" spans="1:32">
      <c r="A2787" s="58" t="s">
        <v>3135</v>
      </c>
      <c r="B2787" s="58" t="s">
        <v>1916</v>
      </c>
      <c r="C2787" s="58" t="s">
        <v>1900</v>
      </c>
      <c r="D2787" s="58" t="s">
        <v>1918</v>
      </c>
      <c r="E2787" s="64">
        <v>41640</v>
      </c>
      <c r="F2787" s="64">
        <v>41759</v>
      </c>
      <c r="G2787" s="58" t="s">
        <v>1898</v>
      </c>
      <c r="H2787" s="58">
        <v>1.1000000000000001</v>
      </c>
      <c r="I2787" s="58"/>
      <c r="J2787" s="58"/>
      <c r="K2787" s="58"/>
      <c r="L2787" s="58"/>
      <c r="M2787" s="58"/>
      <c r="N2787" s="58"/>
      <c r="O2787" s="58"/>
      <c r="P2787" s="58"/>
      <c r="Q2787" s="58"/>
      <c r="R2787" s="58"/>
      <c r="S2787" s="58"/>
      <c r="T2787" s="58"/>
      <c r="U2787" s="58"/>
      <c r="V2787" s="58"/>
      <c r="W2787" s="58"/>
      <c r="X2787" s="58"/>
      <c r="Y2787" s="58"/>
      <c r="Z2787" s="58"/>
      <c r="AA2787" s="58"/>
      <c r="AB2787" s="58"/>
      <c r="AC2787" s="58"/>
      <c r="AD2787" s="58"/>
      <c r="AE2787" s="58"/>
      <c r="AF2787" s="58" t="s">
        <v>3304</v>
      </c>
    </row>
    <row r="2788" spans="1:32">
      <c r="A2788" s="58" t="s">
        <v>3136</v>
      </c>
      <c r="B2788" s="58" t="s">
        <v>1896</v>
      </c>
      <c r="C2788" s="58" t="s">
        <v>1900</v>
      </c>
      <c r="D2788" s="58" t="s">
        <v>1897</v>
      </c>
      <c r="E2788" s="64">
        <v>41640</v>
      </c>
      <c r="F2788" s="64">
        <v>42004</v>
      </c>
      <c r="G2788" s="58" t="s">
        <v>1898</v>
      </c>
      <c r="H2788" s="58">
        <v>1</v>
      </c>
      <c r="I2788" s="58"/>
      <c r="J2788" s="58"/>
      <c r="K2788" s="58"/>
      <c r="L2788" s="58"/>
      <c r="M2788" s="58"/>
      <c r="N2788" s="58"/>
      <c r="O2788" s="58"/>
      <c r="P2788" s="58"/>
      <c r="Q2788" s="58"/>
      <c r="R2788" s="58"/>
      <c r="S2788" s="58"/>
      <c r="T2788" s="58"/>
      <c r="U2788" s="58"/>
      <c r="V2788" s="58"/>
      <c r="W2788" s="58"/>
      <c r="X2788" s="58"/>
      <c r="Y2788" s="58"/>
      <c r="Z2788" s="58"/>
      <c r="AA2788" s="58"/>
      <c r="AB2788" s="58"/>
      <c r="AC2788" s="58"/>
      <c r="AD2788" s="58"/>
      <c r="AE2788" s="58"/>
      <c r="AF2788" s="58" t="s">
        <v>3304</v>
      </c>
    </row>
    <row r="2789" spans="1:32">
      <c r="A2789" s="58" t="s">
        <v>3137</v>
      </c>
      <c r="B2789" s="58" t="s">
        <v>1896</v>
      </c>
      <c r="C2789" s="58" t="s">
        <v>1914</v>
      </c>
      <c r="D2789" s="58" t="s">
        <v>1897</v>
      </c>
      <c r="E2789" s="64">
        <v>41640</v>
      </c>
      <c r="F2789" s="64">
        <v>42004</v>
      </c>
      <c r="G2789" s="58" t="s">
        <v>1898</v>
      </c>
      <c r="H2789" s="58">
        <v>6.7</v>
      </c>
      <c r="I2789" s="58"/>
      <c r="J2789" s="58"/>
      <c r="K2789" s="58"/>
      <c r="L2789" s="58"/>
      <c r="M2789" s="58"/>
      <c r="N2789" s="58"/>
      <c r="O2789" s="58"/>
      <c r="P2789" s="58"/>
      <c r="Q2789" s="58"/>
      <c r="R2789" s="58"/>
      <c r="S2789" s="58"/>
      <c r="T2789" s="58"/>
      <c r="U2789" s="58"/>
      <c r="V2789" s="58"/>
      <c r="W2789" s="58"/>
      <c r="X2789" s="58"/>
      <c r="Y2789" s="58"/>
      <c r="Z2789" s="58"/>
      <c r="AA2789" s="58"/>
      <c r="AB2789" s="58"/>
      <c r="AC2789" s="58"/>
      <c r="AD2789" s="58"/>
      <c r="AE2789" s="58"/>
      <c r="AF2789" s="58" t="s">
        <v>3304</v>
      </c>
    </row>
    <row r="2790" spans="1:32">
      <c r="A2790" s="58" t="s">
        <v>3138</v>
      </c>
      <c r="B2790" s="58" t="s">
        <v>1896</v>
      </c>
      <c r="D2790" s="58" t="s">
        <v>1897</v>
      </c>
      <c r="E2790" s="64">
        <v>41640</v>
      </c>
      <c r="F2790" s="64">
        <v>42004</v>
      </c>
      <c r="G2790" s="58" t="s">
        <v>1898</v>
      </c>
      <c r="H2790" s="58">
        <v>4</v>
      </c>
      <c r="I2790" s="58"/>
      <c r="J2790" s="58"/>
      <c r="K2790" s="58"/>
      <c r="L2790" s="58"/>
      <c r="M2790" s="58"/>
      <c r="N2790" s="58"/>
      <c r="O2790" s="58"/>
      <c r="P2790" s="58"/>
      <c r="Q2790" s="58"/>
      <c r="R2790" s="58"/>
      <c r="S2790" s="58"/>
      <c r="T2790" s="58"/>
      <c r="U2790" s="58"/>
      <c r="V2790" s="58"/>
      <c r="W2790" s="58"/>
      <c r="X2790" s="58"/>
      <c r="Y2790" s="58"/>
      <c r="Z2790" s="58"/>
      <c r="AA2790" s="58"/>
      <c r="AB2790" s="58"/>
      <c r="AC2790" s="58"/>
      <c r="AD2790" s="58"/>
      <c r="AE2790" s="58"/>
      <c r="AF2790" s="58" t="s">
        <v>3304</v>
      </c>
    </row>
    <row r="2791" spans="1:32">
      <c r="A2791" s="58" t="s">
        <v>3139</v>
      </c>
      <c r="B2791" s="58" t="s">
        <v>1896</v>
      </c>
      <c r="D2791" s="58" t="s">
        <v>1897</v>
      </c>
      <c r="E2791" s="64">
        <v>41640</v>
      </c>
      <c r="F2791" s="64">
        <v>42004</v>
      </c>
      <c r="G2791" s="58" t="s">
        <v>1898</v>
      </c>
      <c r="H2791" s="58">
        <v>0.5</v>
      </c>
      <c r="I2791" s="58"/>
      <c r="J2791" s="58"/>
      <c r="K2791" s="58"/>
      <c r="L2791" s="58"/>
      <c r="M2791" s="58"/>
      <c r="N2791" s="58"/>
      <c r="O2791" s="58"/>
      <c r="P2791" s="58"/>
      <c r="Q2791" s="58"/>
      <c r="R2791" s="58"/>
      <c r="S2791" s="58"/>
      <c r="T2791" s="58"/>
      <c r="U2791" s="58"/>
      <c r="V2791" s="58"/>
      <c r="W2791" s="58"/>
      <c r="X2791" s="58"/>
      <c r="Y2791" s="58"/>
      <c r="Z2791" s="58"/>
      <c r="AA2791" s="58"/>
      <c r="AB2791" s="58"/>
      <c r="AC2791" s="58"/>
      <c r="AD2791" s="58"/>
      <c r="AE2791" s="58"/>
      <c r="AF2791" s="58" t="s">
        <v>3304</v>
      </c>
    </row>
    <row r="2792" spans="1:32">
      <c r="A2792" s="58" t="s">
        <v>3140</v>
      </c>
      <c r="B2792" s="58" t="s">
        <v>1896</v>
      </c>
      <c r="D2792" s="58" t="s">
        <v>1897</v>
      </c>
      <c r="E2792" s="64">
        <v>41640</v>
      </c>
      <c r="F2792" s="64">
        <v>42004</v>
      </c>
      <c r="G2792" s="58" t="s">
        <v>1898</v>
      </c>
      <c r="H2792" s="58">
        <v>1</v>
      </c>
      <c r="I2792" s="58"/>
      <c r="J2792" s="58"/>
      <c r="K2792" s="58"/>
      <c r="L2792" s="58"/>
      <c r="M2792" s="58"/>
      <c r="N2792" s="58"/>
      <c r="O2792" s="58"/>
      <c r="P2792" s="58"/>
      <c r="Q2792" s="58"/>
      <c r="R2792" s="58"/>
      <c r="S2792" s="58"/>
      <c r="T2792" s="58"/>
      <c r="U2792" s="58"/>
      <c r="V2792" s="58"/>
      <c r="W2792" s="58"/>
      <c r="X2792" s="58"/>
      <c r="Y2792" s="58"/>
      <c r="Z2792" s="58"/>
      <c r="AA2792" s="58"/>
      <c r="AB2792" s="58"/>
      <c r="AC2792" s="58"/>
      <c r="AD2792" s="58"/>
      <c r="AE2792" s="58"/>
      <c r="AF2792" s="58" t="s">
        <v>3304</v>
      </c>
    </row>
    <row r="2793" spans="1:32">
      <c r="A2793" s="58" t="s">
        <v>3141</v>
      </c>
      <c r="B2793" s="58" t="s">
        <v>0</v>
      </c>
      <c r="D2793" s="58" t="s">
        <v>1897</v>
      </c>
      <c r="E2793" s="64">
        <v>41640</v>
      </c>
      <c r="F2793" s="64">
        <v>42004</v>
      </c>
      <c r="G2793" s="68" t="s">
        <v>1903</v>
      </c>
      <c r="H2793" s="68">
        <v>0</v>
      </c>
      <c r="I2793" s="68">
        <v>0</v>
      </c>
      <c r="J2793" s="68">
        <v>0</v>
      </c>
      <c r="K2793" s="68">
        <v>0</v>
      </c>
      <c r="L2793" s="68">
        <v>0</v>
      </c>
      <c r="M2793" s="68">
        <v>0</v>
      </c>
      <c r="N2793" s="68">
        <v>1</v>
      </c>
      <c r="O2793" s="68">
        <v>1</v>
      </c>
      <c r="P2793" s="68">
        <v>1</v>
      </c>
      <c r="Q2793" s="68">
        <v>1</v>
      </c>
      <c r="R2793" s="68">
        <v>1</v>
      </c>
      <c r="S2793" s="68">
        <v>1</v>
      </c>
      <c r="T2793" s="68">
        <v>1</v>
      </c>
      <c r="U2793" s="68">
        <v>1</v>
      </c>
      <c r="V2793" s="68">
        <v>1</v>
      </c>
      <c r="W2793" s="68">
        <v>1</v>
      </c>
      <c r="X2793" s="68">
        <v>1</v>
      </c>
      <c r="Y2793" s="68">
        <v>1</v>
      </c>
      <c r="Z2793" s="68">
        <v>1</v>
      </c>
      <c r="AA2793" s="68">
        <v>1</v>
      </c>
      <c r="AB2793" s="68">
        <v>1</v>
      </c>
      <c r="AC2793" s="68">
        <v>1</v>
      </c>
      <c r="AD2793" s="68">
        <v>1</v>
      </c>
      <c r="AE2793" s="68">
        <v>1</v>
      </c>
      <c r="AF2793" s="58" t="s">
        <v>3304</v>
      </c>
    </row>
    <row r="2794" spans="1:32">
      <c r="A2794" s="58" t="s">
        <v>3142</v>
      </c>
      <c r="B2794" s="58" t="s">
        <v>0</v>
      </c>
      <c r="D2794" s="58" t="s">
        <v>1897</v>
      </c>
      <c r="E2794" s="64">
        <v>41640</v>
      </c>
      <c r="F2794" s="64">
        <v>42004</v>
      </c>
      <c r="G2794" s="68" t="s">
        <v>1903</v>
      </c>
      <c r="H2794" s="68">
        <v>0.7</v>
      </c>
      <c r="I2794" s="68">
        <v>0.7</v>
      </c>
      <c r="J2794" s="68">
        <v>0.7</v>
      </c>
      <c r="K2794" s="68">
        <v>0.7</v>
      </c>
      <c r="L2794" s="68">
        <v>0.7</v>
      </c>
      <c r="M2794" s="68">
        <v>0.7</v>
      </c>
      <c r="N2794" s="68">
        <v>1</v>
      </c>
      <c r="O2794" s="68">
        <v>1</v>
      </c>
      <c r="P2794" s="68">
        <v>1</v>
      </c>
      <c r="Q2794" s="68">
        <v>1</v>
      </c>
      <c r="R2794" s="68">
        <v>1</v>
      </c>
      <c r="S2794" s="68">
        <v>1</v>
      </c>
      <c r="T2794" s="68">
        <v>1</v>
      </c>
      <c r="U2794" s="68">
        <v>1</v>
      </c>
      <c r="V2794" s="68">
        <v>1</v>
      </c>
      <c r="W2794" s="68">
        <v>1</v>
      </c>
      <c r="X2794" s="68">
        <v>1</v>
      </c>
      <c r="Y2794" s="68">
        <v>1</v>
      </c>
      <c r="Z2794" s="68">
        <v>1</v>
      </c>
      <c r="AA2794" s="68">
        <v>1</v>
      </c>
      <c r="AB2794" s="68">
        <v>1</v>
      </c>
      <c r="AC2794" s="68">
        <v>1</v>
      </c>
      <c r="AD2794" s="68">
        <v>1</v>
      </c>
      <c r="AE2794" s="68">
        <v>1</v>
      </c>
      <c r="AF2794" s="58" t="s">
        <v>3304</v>
      </c>
    </row>
    <row r="2795" spans="1:32">
      <c r="A2795" s="58" t="s">
        <v>3143</v>
      </c>
      <c r="B2795" s="58" t="s">
        <v>1896</v>
      </c>
      <c r="C2795" s="58" t="s">
        <v>1900</v>
      </c>
      <c r="D2795" s="58" t="s">
        <v>1897</v>
      </c>
      <c r="E2795" s="64">
        <v>41640</v>
      </c>
      <c r="F2795" s="64">
        <v>42004</v>
      </c>
      <c r="G2795" s="58" t="s">
        <v>1898</v>
      </c>
      <c r="H2795" s="58">
        <v>1</v>
      </c>
      <c r="I2795" s="58"/>
      <c r="J2795" s="58"/>
      <c r="K2795" s="58"/>
      <c r="L2795" s="58"/>
      <c r="M2795" s="58"/>
      <c r="N2795" s="58"/>
      <c r="O2795" s="58"/>
      <c r="P2795" s="58"/>
      <c r="Q2795" s="58"/>
      <c r="R2795" s="58"/>
      <c r="S2795" s="58"/>
      <c r="T2795" s="58"/>
      <c r="U2795" s="58"/>
      <c r="V2795" s="58"/>
      <c r="W2795" s="58"/>
      <c r="X2795" s="58"/>
      <c r="Y2795" s="58"/>
      <c r="Z2795" s="58"/>
      <c r="AA2795" s="58"/>
      <c r="AB2795" s="58"/>
      <c r="AC2795" s="58"/>
      <c r="AD2795" s="58"/>
      <c r="AE2795" s="58"/>
      <c r="AF2795" s="58" t="s">
        <v>3304</v>
      </c>
    </row>
    <row r="2796" spans="1:32">
      <c r="A2796" s="58" t="s">
        <v>3144</v>
      </c>
      <c r="B2796" s="58" t="s">
        <v>1896</v>
      </c>
      <c r="C2796" s="58" t="s">
        <v>1914</v>
      </c>
      <c r="D2796" s="58" t="s">
        <v>1897</v>
      </c>
      <c r="E2796" s="64">
        <v>41640</v>
      </c>
      <c r="F2796" s="64">
        <v>42004</v>
      </c>
      <c r="G2796" s="58" t="s">
        <v>1898</v>
      </c>
      <c r="H2796" s="58">
        <v>16</v>
      </c>
      <c r="I2796" s="58"/>
      <c r="J2796" s="58"/>
      <c r="K2796" s="58"/>
      <c r="L2796" s="58"/>
      <c r="M2796" s="58"/>
      <c r="N2796" s="58"/>
      <c r="O2796" s="58"/>
      <c r="P2796" s="58"/>
      <c r="Q2796" s="58"/>
      <c r="R2796" s="58"/>
      <c r="S2796" s="58"/>
      <c r="T2796" s="58"/>
      <c r="U2796" s="58"/>
      <c r="V2796" s="58"/>
      <c r="W2796" s="58"/>
      <c r="X2796" s="58"/>
      <c r="Y2796" s="58"/>
      <c r="Z2796" s="58"/>
      <c r="AA2796" s="58"/>
      <c r="AB2796" s="58"/>
      <c r="AC2796" s="58"/>
      <c r="AD2796" s="58"/>
      <c r="AE2796" s="58"/>
      <c r="AF2796" s="58" t="s">
        <v>3304</v>
      </c>
    </row>
    <row r="2797" spans="1:32">
      <c r="A2797" s="58" t="s">
        <v>3145</v>
      </c>
      <c r="B2797" s="58" t="s">
        <v>1952</v>
      </c>
      <c r="D2797" s="58" t="s">
        <v>1906</v>
      </c>
      <c r="E2797" s="64">
        <v>41640</v>
      </c>
      <c r="F2797" s="64">
        <v>42004</v>
      </c>
      <c r="G2797" s="58" t="s">
        <v>1898</v>
      </c>
      <c r="H2797" s="58">
        <v>0</v>
      </c>
      <c r="I2797" s="58"/>
      <c r="J2797" s="58"/>
      <c r="K2797" s="58"/>
      <c r="L2797" s="58"/>
      <c r="M2797" s="58"/>
      <c r="N2797" s="58"/>
      <c r="O2797" s="58"/>
      <c r="P2797" s="58"/>
      <c r="Q2797" s="58"/>
      <c r="R2797" s="58"/>
      <c r="S2797" s="58"/>
      <c r="T2797" s="58"/>
      <c r="U2797" s="58"/>
      <c r="V2797" s="58"/>
      <c r="W2797" s="58"/>
      <c r="X2797" s="58"/>
      <c r="Y2797" s="58"/>
      <c r="Z2797" s="58"/>
      <c r="AA2797" s="58"/>
      <c r="AB2797" s="58"/>
      <c r="AC2797" s="58"/>
      <c r="AD2797" s="58"/>
      <c r="AE2797" s="58"/>
      <c r="AF2797" s="58" t="s">
        <v>3304</v>
      </c>
    </row>
    <row r="2798" spans="1:32">
      <c r="A2798" s="58" t="s">
        <v>3145</v>
      </c>
      <c r="B2798" s="58" t="s">
        <v>1952</v>
      </c>
      <c r="D2798" s="58" t="s">
        <v>2710</v>
      </c>
      <c r="E2798" s="64">
        <v>41640</v>
      </c>
      <c r="F2798" s="64">
        <v>42004</v>
      </c>
      <c r="G2798" s="58" t="s">
        <v>1903</v>
      </c>
      <c r="H2798" s="58">
        <v>0</v>
      </c>
      <c r="I2798" s="58">
        <v>0</v>
      </c>
      <c r="J2798" s="58">
        <v>0</v>
      </c>
      <c r="K2798" s="58">
        <v>0</v>
      </c>
      <c r="L2798" s="58">
        <v>0</v>
      </c>
      <c r="M2798" s="58">
        <v>0</v>
      </c>
      <c r="N2798" s="58">
        <v>0</v>
      </c>
      <c r="O2798" s="58">
        <v>1</v>
      </c>
      <c r="P2798" s="58">
        <v>1</v>
      </c>
      <c r="Q2798" s="58">
        <v>1</v>
      </c>
      <c r="R2798" s="58">
        <v>1</v>
      </c>
      <c r="S2798" s="58">
        <v>1</v>
      </c>
      <c r="T2798" s="58">
        <v>1</v>
      </c>
      <c r="U2798" s="58">
        <v>1</v>
      </c>
      <c r="V2798" s="58">
        <v>1</v>
      </c>
      <c r="W2798" s="58">
        <v>1</v>
      </c>
      <c r="X2798" s="58">
        <v>1</v>
      </c>
      <c r="Y2798" s="58">
        <v>1</v>
      </c>
      <c r="Z2798" s="58">
        <v>1</v>
      </c>
      <c r="AA2798" s="58">
        <v>1</v>
      </c>
      <c r="AB2798" s="58">
        <v>1</v>
      </c>
      <c r="AC2798" s="58">
        <v>0</v>
      </c>
      <c r="AD2798" s="58">
        <v>0</v>
      </c>
      <c r="AE2798" s="58">
        <v>0</v>
      </c>
      <c r="AF2798" s="58" t="s">
        <v>3304</v>
      </c>
    </row>
    <row r="2799" spans="1:32">
      <c r="A2799" s="58" t="s">
        <v>3146</v>
      </c>
      <c r="B2799" s="58" t="s">
        <v>1913</v>
      </c>
      <c r="C2799" s="58" t="s">
        <v>1914</v>
      </c>
      <c r="D2799" s="58" t="s">
        <v>1911</v>
      </c>
      <c r="E2799" s="64">
        <v>41640</v>
      </c>
      <c r="F2799" s="64">
        <v>42004</v>
      </c>
      <c r="G2799" s="58" t="s">
        <v>1898</v>
      </c>
      <c r="H2799" s="58">
        <v>15.6</v>
      </c>
      <c r="I2799" s="58"/>
      <c r="J2799" s="58"/>
      <c r="K2799" s="58"/>
      <c r="L2799" s="58"/>
      <c r="M2799" s="58"/>
      <c r="N2799" s="58"/>
      <c r="O2799" s="58"/>
      <c r="P2799" s="58"/>
      <c r="Q2799" s="58"/>
      <c r="R2799" s="58"/>
      <c r="S2799" s="58"/>
      <c r="T2799" s="58"/>
      <c r="U2799" s="58"/>
      <c r="V2799" s="58"/>
      <c r="W2799" s="58"/>
      <c r="X2799" s="58"/>
      <c r="Y2799" s="58"/>
      <c r="Z2799" s="58"/>
      <c r="AA2799" s="58"/>
      <c r="AB2799" s="58"/>
      <c r="AC2799" s="58"/>
      <c r="AD2799" s="58"/>
      <c r="AE2799" s="58"/>
      <c r="AF2799" s="58" t="s">
        <v>3304</v>
      </c>
    </row>
    <row r="2800" spans="1:32">
      <c r="A2800" s="58" t="s">
        <v>3146</v>
      </c>
      <c r="B2800" s="58" t="s">
        <v>1913</v>
      </c>
      <c r="C2800" s="58" t="s">
        <v>1914</v>
      </c>
      <c r="D2800" s="58" t="s">
        <v>1904</v>
      </c>
      <c r="E2800" s="64">
        <v>41640</v>
      </c>
      <c r="F2800" s="64">
        <v>42004</v>
      </c>
      <c r="G2800" s="58" t="s">
        <v>1898</v>
      </c>
      <c r="H2800" s="58">
        <v>21</v>
      </c>
      <c r="I2800" s="58"/>
      <c r="J2800" s="58"/>
      <c r="K2800" s="58"/>
      <c r="L2800" s="58"/>
      <c r="M2800" s="58"/>
      <c r="N2800" s="58"/>
      <c r="O2800" s="58"/>
      <c r="P2800" s="58"/>
      <c r="Q2800" s="58"/>
      <c r="R2800" s="58"/>
      <c r="S2800" s="58"/>
      <c r="T2800" s="58"/>
      <c r="U2800" s="58"/>
      <c r="V2800" s="58"/>
      <c r="W2800" s="58"/>
      <c r="X2800" s="58"/>
      <c r="Y2800" s="58"/>
      <c r="Z2800" s="58"/>
      <c r="AA2800" s="58"/>
      <c r="AB2800" s="58"/>
      <c r="AC2800" s="58"/>
      <c r="AD2800" s="58"/>
      <c r="AE2800" s="58"/>
      <c r="AF2800" s="58" t="s">
        <v>3304</v>
      </c>
    </row>
    <row r="2801" spans="1:32">
      <c r="A2801" s="58" t="s">
        <v>3146</v>
      </c>
      <c r="B2801" s="58" t="s">
        <v>1913</v>
      </c>
      <c r="C2801" s="58" t="s">
        <v>1914</v>
      </c>
      <c r="D2801" s="58" t="s">
        <v>1966</v>
      </c>
      <c r="E2801" s="64">
        <v>41640</v>
      </c>
      <c r="F2801" s="64">
        <v>42004</v>
      </c>
      <c r="G2801" s="58" t="s">
        <v>1903</v>
      </c>
      <c r="H2801" s="58">
        <v>15.6</v>
      </c>
      <c r="I2801" s="58">
        <v>15.6</v>
      </c>
      <c r="J2801" s="58">
        <v>15.6</v>
      </c>
      <c r="K2801" s="58">
        <v>15.6</v>
      </c>
      <c r="L2801" s="58">
        <v>15.6</v>
      </c>
      <c r="M2801" s="58">
        <v>15.6</v>
      </c>
      <c r="N2801" s="58">
        <v>21</v>
      </c>
      <c r="O2801" s="58">
        <v>21</v>
      </c>
      <c r="P2801" s="58">
        <v>21</v>
      </c>
      <c r="Q2801" s="58">
        <v>21</v>
      </c>
      <c r="R2801" s="58">
        <v>21</v>
      </c>
      <c r="S2801" s="58">
        <v>21</v>
      </c>
      <c r="T2801" s="58">
        <v>21</v>
      </c>
      <c r="U2801" s="58">
        <v>21</v>
      </c>
      <c r="V2801" s="58">
        <v>21</v>
      </c>
      <c r="W2801" s="58">
        <v>21</v>
      </c>
      <c r="X2801" s="58">
        <v>21</v>
      </c>
      <c r="Y2801" s="58">
        <v>21</v>
      </c>
      <c r="Z2801" s="58">
        <v>21</v>
      </c>
      <c r="AA2801" s="58">
        <v>21</v>
      </c>
      <c r="AB2801" s="58">
        <v>21</v>
      </c>
      <c r="AC2801" s="58">
        <v>15.6</v>
      </c>
      <c r="AD2801" s="58">
        <v>15.6</v>
      </c>
      <c r="AE2801" s="58">
        <v>15.6</v>
      </c>
      <c r="AF2801" s="58" t="s">
        <v>3304</v>
      </c>
    </row>
    <row r="2802" spans="1:32">
      <c r="A2802" s="58" t="s">
        <v>3147</v>
      </c>
      <c r="B2802" s="58" t="s">
        <v>1913</v>
      </c>
      <c r="C2802" s="58" t="s">
        <v>1914</v>
      </c>
      <c r="D2802" s="58" t="s">
        <v>3126</v>
      </c>
      <c r="E2802" s="64">
        <v>41640</v>
      </c>
      <c r="F2802" s="64">
        <v>42004</v>
      </c>
      <c r="G2802" s="58" t="s">
        <v>1898</v>
      </c>
      <c r="H2802" s="58">
        <v>15.6</v>
      </c>
      <c r="I2802" s="58"/>
      <c r="J2802" s="58"/>
      <c r="K2802" s="58"/>
      <c r="L2802" s="58"/>
      <c r="M2802" s="58"/>
      <c r="N2802" s="58"/>
      <c r="O2802" s="58"/>
      <c r="P2802" s="58"/>
      <c r="Q2802" s="58"/>
      <c r="R2802" s="58"/>
      <c r="S2802" s="58"/>
      <c r="T2802" s="58"/>
      <c r="U2802" s="58"/>
      <c r="V2802" s="58"/>
      <c r="W2802" s="58"/>
      <c r="X2802" s="58"/>
      <c r="Y2802" s="58"/>
      <c r="Z2802" s="58"/>
      <c r="AA2802" s="58"/>
      <c r="AB2802" s="58"/>
      <c r="AC2802" s="58"/>
      <c r="AD2802" s="58"/>
      <c r="AE2802" s="58"/>
      <c r="AF2802" s="58" t="s">
        <v>3304</v>
      </c>
    </row>
    <row r="2803" spans="1:32">
      <c r="A2803" s="58" t="s">
        <v>3147</v>
      </c>
      <c r="B2803" s="58" t="s">
        <v>1913</v>
      </c>
      <c r="C2803" s="58" t="s">
        <v>1914</v>
      </c>
      <c r="D2803" s="58" t="s">
        <v>1904</v>
      </c>
      <c r="E2803" s="64">
        <v>41640</v>
      </c>
      <c r="F2803" s="64">
        <v>42004</v>
      </c>
      <c r="G2803" s="58" t="s">
        <v>1898</v>
      </c>
      <c r="H2803" s="58">
        <v>21</v>
      </c>
      <c r="I2803" s="58"/>
      <c r="J2803" s="58"/>
      <c r="K2803" s="58"/>
      <c r="L2803" s="58"/>
      <c r="M2803" s="58"/>
      <c r="N2803" s="58"/>
      <c r="O2803" s="58"/>
      <c r="P2803" s="58"/>
      <c r="Q2803" s="58"/>
      <c r="R2803" s="58"/>
      <c r="S2803" s="58"/>
      <c r="T2803" s="58"/>
      <c r="U2803" s="58"/>
      <c r="V2803" s="58"/>
      <c r="W2803" s="58"/>
      <c r="X2803" s="58"/>
      <c r="Y2803" s="58"/>
      <c r="Z2803" s="58"/>
      <c r="AA2803" s="58"/>
      <c r="AB2803" s="58"/>
      <c r="AC2803" s="58"/>
      <c r="AD2803" s="58"/>
      <c r="AE2803" s="58"/>
      <c r="AF2803" s="58" t="s">
        <v>3304</v>
      </c>
    </row>
    <row r="2804" spans="1:32">
      <c r="A2804" s="58" t="s">
        <v>3148</v>
      </c>
      <c r="B2804" s="58" t="s">
        <v>1913</v>
      </c>
      <c r="C2804" s="58" t="s">
        <v>1914</v>
      </c>
      <c r="D2804" s="58" t="s">
        <v>1911</v>
      </c>
      <c r="E2804" s="64">
        <v>41640</v>
      </c>
      <c r="F2804" s="64">
        <v>42004</v>
      </c>
      <c r="G2804" s="58" t="s">
        <v>1898</v>
      </c>
      <c r="H2804" s="58">
        <v>15.6</v>
      </c>
      <c r="I2804" s="58"/>
      <c r="J2804" s="58"/>
      <c r="K2804" s="58"/>
      <c r="L2804" s="58"/>
      <c r="M2804" s="58"/>
      <c r="N2804" s="58"/>
      <c r="O2804" s="58"/>
      <c r="P2804" s="58"/>
      <c r="Q2804" s="58"/>
      <c r="R2804" s="58"/>
      <c r="S2804" s="58"/>
      <c r="T2804" s="58"/>
      <c r="U2804" s="58"/>
      <c r="V2804" s="58"/>
      <c r="W2804" s="58"/>
      <c r="X2804" s="58"/>
      <c r="Y2804" s="58"/>
      <c r="Z2804" s="58"/>
      <c r="AA2804" s="58"/>
      <c r="AB2804" s="58"/>
      <c r="AC2804" s="58"/>
      <c r="AD2804" s="58"/>
      <c r="AE2804" s="58"/>
      <c r="AF2804" s="58" t="s">
        <v>3304</v>
      </c>
    </row>
    <row r="2805" spans="1:32">
      <c r="A2805" s="58" t="s">
        <v>3148</v>
      </c>
      <c r="B2805" s="58" t="s">
        <v>1913</v>
      </c>
      <c r="C2805" s="58" t="s">
        <v>1914</v>
      </c>
      <c r="D2805" s="58" t="s">
        <v>1904</v>
      </c>
      <c r="E2805" s="64">
        <v>41640</v>
      </c>
      <c r="F2805" s="64">
        <v>42004</v>
      </c>
      <c r="G2805" s="58" t="s">
        <v>1898</v>
      </c>
      <c r="H2805" s="58">
        <v>21</v>
      </c>
      <c r="I2805" s="58"/>
      <c r="J2805" s="58"/>
      <c r="K2805" s="58"/>
      <c r="L2805" s="58"/>
      <c r="M2805" s="58"/>
      <c r="N2805" s="58"/>
      <c r="O2805" s="58"/>
      <c r="P2805" s="58"/>
      <c r="Q2805" s="58"/>
      <c r="R2805" s="58"/>
      <c r="S2805" s="58"/>
      <c r="T2805" s="58"/>
      <c r="U2805" s="58"/>
      <c r="V2805" s="58"/>
      <c r="W2805" s="58"/>
      <c r="X2805" s="58"/>
      <c r="Y2805" s="58"/>
      <c r="Z2805" s="58"/>
      <c r="AA2805" s="58"/>
      <c r="AB2805" s="58"/>
      <c r="AC2805" s="58"/>
      <c r="AD2805" s="58"/>
      <c r="AE2805" s="58"/>
      <c r="AF2805" s="58" t="s">
        <v>3304</v>
      </c>
    </row>
    <row r="2806" spans="1:32">
      <c r="A2806" s="58" t="s">
        <v>3148</v>
      </c>
      <c r="B2806" s="58" t="s">
        <v>1913</v>
      </c>
      <c r="C2806" s="58" t="s">
        <v>1914</v>
      </c>
      <c r="D2806" s="58" t="s">
        <v>1966</v>
      </c>
      <c r="E2806" s="64">
        <v>41640</v>
      </c>
      <c r="F2806" s="64">
        <v>42004</v>
      </c>
      <c r="G2806" s="58" t="s">
        <v>1903</v>
      </c>
      <c r="H2806" s="58">
        <v>15.6</v>
      </c>
      <c r="I2806" s="58">
        <v>15.6</v>
      </c>
      <c r="J2806" s="58">
        <v>15.6</v>
      </c>
      <c r="K2806" s="58">
        <v>15.6</v>
      </c>
      <c r="L2806" s="58">
        <v>15.6</v>
      </c>
      <c r="M2806" s="58">
        <v>15.6</v>
      </c>
      <c r="N2806" s="58">
        <v>21</v>
      </c>
      <c r="O2806" s="58">
        <v>21</v>
      </c>
      <c r="P2806" s="58">
        <v>21</v>
      </c>
      <c r="Q2806" s="58">
        <v>21</v>
      </c>
      <c r="R2806" s="58">
        <v>21</v>
      </c>
      <c r="S2806" s="58">
        <v>21</v>
      </c>
      <c r="T2806" s="58">
        <v>21</v>
      </c>
      <c r="U2806" s="58">
        <v>21</v>
      </c>
      <c r="V2806" s="58">
        <v>21</v>
      </c>
      <c r="W2806" s="58">
        <v>21</v>
      </c>
      <c r="X2806" s="58">
        <v>21</v>
      </c>
      <c r="Y2806" s="58">
        <v>21</v>
      </c>
      <c r="Z2806" s="58">
        <v>21</v>
      </c>
      <c r="AA2806" s="58">
        <v>21</v>
      </c>
      <c r="AB2806" s="58">
        <v>21</v>
      </c>
      <c r="AC2806" s="58">
        <v>15.6</v>
      </c>
      <c r="AD2806" s="58">
        <v>15.6</v>
      </c>
      <c r="AE2806" s="58">
        <v>15.6</v>
      </c>
      <c r="AF2806" s="58" t="s">
        <v>3304</v>
      </c>
    </row>
    <row r="2807" spans="1:32">
      <c r="A2807" s="58" t="s">
        <v>3149</v>
      </c>
      <c r="B2807" s="58" t="s">
        <v>1913</v>
      </c>
      <c r="C2807" s="58" t="s">
        <v>1914</v>
      </c>
      <c r="D2807" s="58" t="s">
        <v>1911</v>
      </c>
      <c r="E2807" s="64">
        <v>41640</v>
      </c>
      <c r="F2807" s="64">
        <v>42004</v>
      </c>
      <c r="G2807" s="58" t="s">
        <v>1898</v>
      </c>
      <c r="H2807" s="58">
        <v>15.6</v>
      </c>
      <c r="I2807" s="58"/>
      <c r="J2807" s="58"/>
      <c r="K2807" s="58"/>
      <c r="L2807" s="58"/>
      <c r="M2807" s="58"/>
      <c r="N2807" s="58"/>
      <c r="O2807" s="58"/>
      <c r="P2807" s="58"/>
      <c r="Q2807" s="58"/>
      <c r="R2807" s="58"/>
      <c r="S2807" s="58"/>
      <c r="T2807" s="58"/>
      <c r="U2807" s="58"/>
      <c r="V2807" s="58"/>
      <c r="W2807" s="58"/>
      <c r="X2807" s="58"/>
      <c r="Y2807" s="58"/>
      <c r="Z2807" s="58"/>
      <c r="AA2807" s="58"/>
      <c r="AB2807" s="58"/>
      <c r="AC2807" s="58"/>
      <c r="AD2807" s="58"/>
      <c r="AE2807" s="58"/>
      <c r="AF2807" s="58" t="s">
        <v>3304</v>
      </c>
    </row>
    <row r="2808" spans="1:32">
      <c r="A2808" s="58" t="s">
        <v>3149</v>
      </c>
      <c r="B2808" s="58" t="s">
        <v>1913</v>
      </c>
      <c r="C2808" s="58" t="s">
        <v>1914</v>
      </c>
      <c r="D2808" s="58" t="s">
        <v>1904</v>
      </c>
      <c r="E2808" s="64">
        <v>41640</v>
      </c>
      <c r="F2808" s="64">
        <v>42004</v>
      </c>
      <c r="G2808" s="58" t="s">
        <v>1898</v>
      </c>
      <c r="H2808" s="58">
        <v>21</v>
      </c>
      <c r="I2808" s="58"/>
      <c r="J2808" s="58"/>
      <c r="K2808" s="58"/>
      <c r="L2808" s="58"/>
      <c r="M2808" s="58"/>
      <c r="N2808" s="58"/>
      <c r="O2808" s="58"/>
      <c r="P2808" s="58"/>
      <c r="Q2808" s="58"/>
      <c r="R2808" s="58"/>
      <c r="S2808" s="58"/>
      <c r="T2808" s="58"/>
      <c r="U2808" s="58"/>
      <c r="V2808" s="58"/>
      <c r="W2808" s="58"/>
      <c r="X2808" s="58"/>
      <c r="Y2808" s="58"/>
      <c r="Z2808" s="58"/>
      <c r="AA2808" s="58"/>
      <c r="AB2808" s="58"/>
      <c r="AC2808" s="58"/>
      <c r="AD2808" s="58"/>
      <c r="AE2808" s="58"/>
      <c r="AF2808" s="58" t="s">
        <v>3304</v>
      </c>
    </row>
    <row r="2809" spans="1:32">
      <c r="A2809" s="58" t="s">
        <v>3149</v>
      </c>
      <c r="B2809" s="58" t="s">
        <v>1913</v>
      </c>
      <c r="C2809" s="58" t="s">
        <v>1914</v>
      </c>
      <c r="D2809" s="58" t="s">
        <v>1966</v>
      </c>
      <c r="E2809" s="64">
        <v>41640</v>
      </c>
      <c r="F2809" s="64">
        <v>42004</v>
      </c>
      <c r="G2809" s="58" t="s">
        <v>1903</v>
      </c>
      <c r="H2809" s="58">
        <v>15.6</v>
      </c>
      <c r="I2809" s="58">
        <v>15.6</v>
      </c>
      <c r="J2809" s="58">
        <v>15.6</v>
      </c>
      <c r="K2809" s="58">
        <v>15.6</v>
      </c>
      <c r="L2809" s="58">
        <v>15.6</v>
      </c>
      <c r="M2809" s="58">
        <v>15.6</v>
      </c>
      <c r="N2809" s="58">
        <v>21</v>
      </c>
      <c r="O2809" s="58">
        <v>21</v>
      </c>
      <c r="P2809" s="58">
        <v>21</v>
      </c>
      <c r="Q2809" s="58">
        <v>21</v>
      </c>
      <c r="R2809" s="58">
        <v>21</v>
      </c>
      <c r="S2809" s="58">
        <v>21</v>
      </c>
      <c r="T2809" s="58">
        <v>21</v>
      </c>
      <c r="U2809" s="58">
        <v>21</v>
      </c>
      <c r="V2809" s="58">
        <v>21</v>
      </c>
      <c r="W2809" s="58">
        <v>21</v>
      </c>
      <c r="X2809" s="58">
        <v>21</v>
      </c>
      <c r="Y2809" s="58">
        <v>21</v>
      </c>
      <c r="Z2809" s="58">
        <v>21</v>
      </c>
      <c r="AA2809" s="58">
        <v>21</v>
      </c>
      <c r="AB2809" s="58">
        <v>21</v>
      </c>
      <c r="AC2809" s="58">
        <v>15.6</v>
      </c>
      <c r="AD2809" s="58">
        <v>15.6</v>
      </c>
      <c r="AE2809" s="58">
        <v>15.6</v>
      </c>
      <c r="AF2809" s="58" t="s">
        <v>3304</v>
      </c>
    </row>
    <row r="2810" spans="1:32">
      <c r="A2810" s="58" t="s">
        <v>3150</v>
      </c>
      <c r="B2810" s="58" t="s">
        <v>1913</v>
      </c>
      <c r="C2810" s="58" t="s">
        <v>1914</v>
      </c>
      <c r="D2810" s="58" t="s">
        <v>1911</v>
      </c>
      <c r="E2810" s="64">
        <v>41640</v>
      </c>
      <c r="F2810" s="64">
        <v>42004</v>
      </c>
      <c r="G2810" s="58" t="s">
        <v>1898</v>
      </c>
      <c r="H2810" s="58">
        <v>15.6</v>
      </c>
      <c r="I2810" s="58"/>
      <c r="J2810" s="58"/>
      <c r="K2810" s="58"/>
      <c r="L2810" s="58"/>
      <c r="M2810" s="58"/>
      <c r="N2810" s="58"/>
      <c r="O2810" s="58"/>
      <c r="P2810" s="58"/>
      <c r="Q2810" s="58"/>
      <c r="R2810" s="58"/>
      <c r="S2810" s="58"/>
      <c r="T2810" s="58"/>
      <c r="U2810" s="58"/>
      <c r="V2810" s="58"/>
      <c r="W2810" s="58"/>
      <c r="X2810" s="58"/>
      <c r="Y2810" s="58"/>
      <c r="Z2810" s="58"/>
      <c r="AA2810" s="58"/>
      <c r="AB2810" s="58"/>
      <c r="AC2810" s="58"/>
      <c r="AD2810" s="58"/>
      <c r="AE2810" s="58"/>
      <c r="AF2810" s="58" t="s">
        <v>3304</v>
      </c>
    </row>
    <row r="2811" spans="1:32">
      <c r="A2811" s="58" t="s">
        <v>3150</v>
      </c>
      <c r="B2811" s="58" t="s">
        <v>1913</v>
      </c>
      <c r="C2811" s="58" t="s">
        <v>1914</v>
      </c>
      <c r="D2811" s="58" t="s">
        <v>1904</v>
      </c>
      <c r="E2811" s="64">
        <v>41640</v>
      </c>
      <c r="F2811" s="64">
        <v>42004</v>
      </c>
      <c r="G2811" s="58" t="s">
        <v>1898</v>
      </c>
      <c r="H2811" s="58">
        <v>21</v>
      </c>
      <c r="I2811" s="58"/>
      <c r="J2811" s="58"/>
      <c r="K2811" s="58"/>
      <c r="L2811" s="58"/>
      <c r="M2811" s="58"/>
      <c r="N2811" s="58"/>
      <c r="O2811" s="58"/>
      <c r="P2811" s="58"/>
      <c r="Q2811" s="58"/>
      <c r="R2811" s="58"/>
      <c r="S2811" s="58"/>
      <c r="T2811" s="58"/>
      <c r="U2811" s="58"/>
      <c r="V2811" s="58"/>
      <c r="W2811" s="58"/>
      <c r="X2811" s="58"/>
      <c r="Y2811" s="58"/>
      <c r="Z2811" s="58"/>
      <c r="AA2811" s="58"/>
      <c r="AB2811" s="58"/>
      <c r="AC2811" s="58"/>
      <c r="AD2811" s="58"/>
      <c r="AE2811" s="58"/>
      <c r="AF2811" s="58" t="s">
        <v>3304</v>
      </c>
    </row>
    <row r="2812" spans="1:32">
      <c r="A2812" s="58" t="s">
        <v>3150</v>
      </c>
      <c r="B2812" s="58" t="s">
        <v>1913</v>
      </c>
      <c r="C2812" s="58" t="s">
        <v>1914</v>
      </c>
      <c r="D2812" s="58" t="s">
        <v>1966</v>
      </c>
      <c r="E2812" s="64">
        <v>41640</v>
      </c>
      <c r="F2812" s="64">
        <v>42004</v>
      </c>
      <c r="G2812" s="58" t="s">
        <v>1903</v>
      </c>
      <c r="H2812" s="58">
        <v>15.6</v>
      </c>
      <c r="I2812" s="58">
        <v>15.6</v>
      </c>
      <c r="J2812" s="58">
        <v>15.6</v>
      </c>
      <c r="K2812" s="58">
        <v>15.6</v>
      </c>
      <c r="L2812" s="58">
        <v>15.6</v>
      </c>
      <c r="M2812" s="58">
        <v>15.6</v>
      </c>
      <c r="N2812" s="58">
        <v>21</v>
      </c>
      <c r="O2812" s="58">
        <v>21</v>
      </c>
      <c r="P2812" s="58">
        <v>21</v>
      </c>
      <c r="Q2812" s="58">
        <v>21</v>
      </c>
      <c r="R2812" s="58">
        <v>21</v>
      </c>
      <c r="S2812" s="58">
        <v>21</v>
      </c>
      <c r="T2812" s="58">
        <v>21</v>
      </c>
      <c r="U2812" s="58">
        <v>21</v>
      </c>
      <c r="V2812" s="58">
        <v>21</v>
      </c>
      <c r="W2812" s="58">
        <v>21</v>
      </c>
      <c r="X2812" s="58">
        <v>21</v>
      </c>
      <c r="Y2812" s="58">
        <v>21</v>
      </c>
      <c r="Z2812" s="58">
        <v>21</v>
      </c>
      <c r="AA2812" s="58">
        <v>21</v>
      </c>
      <c r="AB2812" s="58">
        <v>21</v>
      </c>
      <c r="AC2812" s="58">
        <v>15.6</v>
      </c>
      <c r="AD2812" s="58">
        <v>15.6</v>
      </c>
      <c r="AE2812" s="58">
        <v>15.6</v>
      </c>
      <c r="AF2812" s="58" t="s">
        <v>3304</v>
      </c>
    </row>
    <row r="2813" spans="1:32">
      <c r="A2813" s="58" t="s">
        <v>3151</v>
      </c>
      <c r="B2813" s="58" t="s">
        <v>1913</v>
      </c>
      <c r="C2813" s="58" t="s">
        <v>1914</v>
      </c>
      <c r="D2813" s="58" t="s">
        <v>1911</v>
      </c>
      <c r="E2813" s="64">
        <v>41640</v>
      </c>
      <c r="F2813" s="64">
        <v>42004</v>
      </c>
      <c r="G2813" s="58" t="s">
        <v>1898</v>
      </c>
      <c r="H2813" s="58">
        <v>15.6</v>
      </c>
      <c r="I2813" s="58"/>
      <c r="J2813" s="58"/>
      <c r="K2813" s="58"/>
      <c r="L2813" s="58"/>
      <c r="M2813" s="58"/>
      <c r="N2813" s="58"/>
      <c r="O2813" s="58"/>
      <c r="P2813" s="58"/>
      <c r="Q2813" s="58"/>
      <c r="R2813" s="58"/>
      <c r="S2813" s="58"/>
      <c r="T2813" s="58"/>
      <c r="U2813" s="58"/>
      <c r="V2813" s="58"/>
      <c r="W2813" s="58"/>
      <c r="X2813" s="58"/>
      <c r="Y2813" s="58"/>
      <c r="Z2813" s="58"/>
      <c r="AA2813" s="58"/>
      <c r="AB2813" s="58"/>
      <c r="AC2813" s="58"/>
      <c r="AD2813" s="58"/>
      <c r="AE2813" s="58"/>
      <c r="AF2813" s="58" t="s">
        <v>3304</v>
      </c>
    </row>
    <row r="2814" spans="1:32">
      <c r="A2814" s="58" t="s">
        <v>3151</v>
      </c>
      <c r="B2814" s="58" t="s">
        <v>1913</v>
      </c>
      <c r="C2814" s="58" t="s">
        <v>1914</v>
      </c>
      <c r="D2814" s="58" t="s">
        <v>1904</v>
      </c>
      <c r="E2814" s="64">
        <v>41640</v>
      </c>
      <c r="F2814" s="64">
        <v>42004</v>
      </c>
      <c r="G2814" s="58" t="s">
        <v>1898</v>
      </c>
      <c r="H2814" s="58">
        <v>21</v>
      </c>
      <c r="I2814" s="58"/>
      <c r="J2814" s="58"/>
      <c r="K2814" s="58"/>
      <c r="L2814" s="58"/>
      <c r="M2814" s="58"/>
      <c r="N2814" s="58"/>
      <c r="O2814" s="58"/>
      <c r="P2814" s="58"/>
      <c r="Q2814" s="58"/>
      <c r="R2814" s="58"/>
      <c r="S2814" s="58"/>
      <c r="T2814" s="58"/>
      <c r="U2814" s="58"/>
      <c r="V2814" s="58"/>
      <c r="W2814" s="58"/>
      <c r="X2814" s="58"/>
      <c r="Y2814" s="58"/>
      <c r="Z2814" s="58"/>
      <c r="AA2814" s="58"/>
      <c r="AB2814" s="58"/>
      <c r="AC2814" s="58"/>
      <c r="AD2814" s="58"/>
      <c r="AE2814" s="58"/>
      <c r="AF2814" s="58" t="s">
        <v>3304</v>
      </c>
    </row>
    <row r="2815" spans="1:32">
      <c r="A2815" s="58" t="s">
        <v>3151</v>
      </c>
      <c r="B2815" s="58" t="s">
        <v>1913</v>
      </c>
      <c r="C2815" s="58" t="s">
        <v>1914</v>
      </c>
      <c r="D2815" s="58" t="s">
        <v>1966</v>
      </c>
      <c r="E2815" s="64">
        <v>41640</v>
      </c>
      <c r="F2815" s="64">
        <v>42004</v>
      </c>
      <c r="G2815" s="58" t="s">
        <v>1903</v>
      </c>
      <c r="H2815" s="58">
        <v>15.6</v>
      </c>
      <c r="I2815" s="58">
        <v>15.6</v>
      </c>
      <c r="J2815" s="58">
        <v>15.6</v>
      </c>
      <c r="K2815" s="58">
        <v>15.6</v>
      </c>
      <c r="L2815" s="58">
        <v>15.6</v>
      </c>
      <c r="M2815" s="58">
        <v>15.6</v>
      </c>
      <c r="N2815" s="58">
        <v>21</v>
      </c>
      <c r="O2815" s="58">
        <v>21</v>
      </c>
      <c r="P2815" s="58">
        <v>21</v>
      </c>
      <c r="Q2815" s="58">
        <v>21</v>
      </c>
      <c r="R2815" s="58">
        <v>21</v>
      </c>
      <c r="S2815" s="58">
        <v>21</v>
      </c>
      <c r="T2815" s="58">
        <v>21</v>
      </c>
      <c r="U2815" s="58">
        <v>21</v>
      </c>
      <c r="V2815" s="58">
        <v>21</v>
      </c>
      <c r="W2815" s="58">
        <v>21</v>
      </c>
      <c r="X2815" s="58">
        <v>21</v>
      </c>
      <c r="Y2815" s="58">
        <v>21</v>
      </c>
      <c r="Z2815" s="58">
        <v>21</v>
      </c>
      <c r="AA2815" s="58">
        <v>21</v>
      </c>
      <c r="AB2815" s="58">
        <v>21</v>
      </c>
      <c r="AC2815" s="58">
        <v>15.6</v>
      </c>
      <c r="AD2815" s="58">
        <v>15.6</v>
      </c>
      <c r="AE2815" s="58">
        <v>15.6</v>
      </c>
      <c r="AF2815" s="58" t="s">
        <v>3304</v>
      </c>
    </row>
    <row r="2816" spans="1:32">
      <c r="A2816" s="58" t="s">
        <v>3152</v>
      </c>
      <c r="B2816" s="58" t="s">
        <v>1913</v>
      </c>
      <c r="C2816" s="58" t="s">
        <v>1914</v>
      </c>
      <c r="D2816" s="58" t="s">
        <v>1911</v>
      </c>
      <c r="E2816" s="64">
        <v>41640</v>
      </c>
      <c r="F2816" s="64">
        <v>42004</v>
      </c>
      <c r="G2816" s="58" t="s">
        <v>1898</v>
      </c>
      <c r="H2816" s="58">
        <v>15.6</v>
      </c>
      <c r="I2816" s="58"/>
      <c r="J2816" s="58"/>
      <c r="K2816" s="58"/>
      <c r="L2816" s="58"/>
      <c r="M2816" s="58"/>
      <c r="N2816" s="58"/>
      <c r="O2816" s="58"/>
      <c r="P2816" s="58"/>
      <c r="Q2816" s="58"/>
      <c r="R2816" s="58"/>
      <c r="S2816" s="58"/>
      <c r="T2816" s="58"/>
      <c r="U2816" s="58"/>
      <c r="V2816" s="58"/>
      <c r="W2816" s="58"/>
      <c r="X2816" s="58"/>
      <c r="Y2816" s="58"/>
      <c r="Z2816" s="58"/>
      <c r="AA2816" s="58"/>
      <c r="AB2816" s="58"/>
      <c r="AC2816" s="58"/>
      <c r="AD2816" s="58"/>
      <c r="AE2816" s="58"/>
      <c r="AF2816" s="58" t="s">
        <v>3304</v>
      </c>
    </row>
    <row r="2817" spans="1:32">
      <c r="A2817" s="58" t="s">
        <v>3152</v>
      </c>
      <c r="B2817" s="58" t="s">
        <v>1913</v>
      </c>
      <c r="C2817" s="58" t="s">
        <v>1914</v>
      </c>
      <c r="D2817" s="58" t="s">
        <v>1904</v>
      </c>
      <c r="E2817" s="64">
        <v>41640</v>
      </c>
      <c r="F2817" s="64">
        <v>42004</v>
      </c>
      <c r="G2817" s="58" t="s">
        <v>1898</v>
      </c>
      <c r="H2817" s="58">
        <v>21</v>
      </c>
      <c r="I2817" s="58"/>
      <c r="J2817" s="58"/>
      <c r="K2817" s="58"/>
      <c r="L2817" s="58"/>
      <c r="M2817" s="58"/>
      <c r="N2817" s="58"/>
      <c r="O2817" s="58"/>
      <c r="P2817" s="58"/>
      <c r="Q2817" s="58"/>
      <c r="R2817" s="58"/>
      <c r="S2817" s="58"/>
      <c r="T2817" s="58"/>
      <c r="U2817" s="58"/>
      <c r="V2817" s="58"/>
      <c r="W2817" s="58"/>
      <c r="X2817" s="58"/>
      <c r="Y2817" s="58"/>
      <c r="Z2817" s="58"/>
      <c r="AA2817" s="58"/>
      <c r="AB2817" s="58"/>
      <c r="AC2817" s="58"/>
      <c r="AD2817" s="58"/>
      <c r="AE2817" s="58"/>
      <c r="AF2817" s="58" t="s">
        <v>3304</v>
      </c>
    </row>
    <row r="2818" spans="1:32">
      <c r="A2818" s="58" t="s">
        <v>3152</v>
      </c>
      <c r="B2818" s="58" t="s">
        <v>1913</v>
      </c>
      <c r="C2818" s="58" t="s">
        <v>1914</v>
      </c>
      <c r="D2818" s="58" t="s">
        <v>1966</v>
      </c>
      <c r="E2818" s="64">
        <v>41640</v>
      </c>
      <c r="F2818" s="64">
        <v>42004</v>
      </c>
      <c r="G2818" s="58" t="s">
        <v>1903</v>
      </c>
      <c r="H2818" s="58">
        <v>15.6</v>
      </c>
      <c r="I2818" s="58">
        <v>15.6</v>
      </c>
      <c r="J2818" s="58">
        <v>15.6</v>
      </c>
      <c r="K2818" s="58">
        <v>15.6</v>
      </c>
      <c r="L2818" s="58">
        <v>15.6</v>
      </c>
      <c r="M2818" s="58">
        <v>15.6</v>
      </c>
      <c r="N2818" s="58">
        <v>17.8</v>
      </c>
      <c r="O2818" s="58">
        <v>20</v>
      </c>
      <c r="P2818" s="58">
        <v>21</v>
      </c>
      <c r="Q2818" s="58">
        <v>21</v>
      </c>
      <c r="R2818" s="58">
        <v>21</v>
      </c>
      <c r="S2818" s="58">
        <v>21</v>
      </c>
      <c r="T2818" s="58">
        <v>21</v>
      </c>
      <c r="U2818" s="58">
        <v>21</v>
      </c>
      <c r="V2818" s="58">
        <v>21</v>
      </c>
      <c r="W2818" s="58">
        <v>21</v>
      </c>
      <c r="X2818" s="58">
        <v>21</v>
      </c>
      <c r="Y2818" s="58">
        <v>21</v>
      </c>
      <c r="Z2818" s="58">
        <v>21</v>
      </c>
      <c r="AA2818" s="58">
        <v>21</v>
      </c>
      <c r="AB2818" s="58">
        <v>21</v>
      </c>
      <c r="AC2818" s="58">
        <v>15.6</v>
      </c>
      <c r="AD2818" s="58">
        <v>15.6</v>
      </c>
      <c r="AE2818" s="58">
        <v>15.6</v>
      </c>
      <c r="AF2818" s="58" t="s">
        <v>3304</v>
      </c>
    </row>
    <row r="2819" spans="1:32">
      <c r="A2819" s="58" t="s">
        <v>3153</v>
      </c>
      <c r="B2819" s="58" t="s">
        <v>1913</v>
      </c>
      <c r="C2819" s="58" t="s">
        <v>1914</v>
      </c>
      <c r="D2819" s="58" t="s">
        <v>1911</v>
      </c>
      <c r="E2819" s="64">
        <v>41640</v>
      </c>
      <c r="F2819" s="64">
        <v>42004</v>
      </c>
      <c r="G2819" s="58" t="s">
        <v>1898</v>
      </c>
      <c r="H2819" s="58">
        <v>15.6</v>
      </c>
      <c r="I2819" s="58"/>
      <c r="J2819" s="58"/>
      <c r="K2819" s="58"/>
      <c r="L2819" s="58"/>
      <c r="M2819" s="58"/>
      <c r="N2819" s="58"/>
      <c r="O2819" s="58"/>
      <c r="P2819" s="58"/>
      <c r="Q2819" s="58"/>
      <c r="R2819" s="58"/>
      <c r="S2819" s="58"/>
      <c r="T2819" s="58"/>
      <c r="U2819" s="58"/>
      <c r="V2819" s="58"/>
      <c r="W2819" s="58"/>
      <c r="X2819" s="58"/>
      <c r="Y2819" s="58"/>
      <c r="Z2819" s="58"/>
      <c r="AA2819" s="58"/>
      <c r="AB2819" s="58"/>
      <c r="AC2819" s="58"/>
      <c r="AD2819" s="58"/>
      <c r="AE2819" s="58"/>
      <c r="AF2819" s="58" t="s">
        <v>3304</v>
      </c>
    </row>
    <row r="2820" spans="1:32">
      <c r="A2820" s="58" t="s">
        <v>3153</v>
      </c>
      <c r="B2820" s="58" t="s">
        <v>1913</v>
      </c>
      <c r="C2820" s="58" t="s">
        <v>1914</v>
      </c>
      <c r="D2820" s="58" t="s">
        <v>1904</v>
      </c>
      <c r="E2820" s="64">
        <v>41640</v>
      </c>
      <c r="F2820" s="64">
        <v>42004</v>
      </c>
      <c r="G2820" s="58" t="s">
        <v>1898</v>
      </c>
      <c r="H2820" s="58">
        <v>21</v>
      </c>
      <c r="I2820" s="58"/>
      <c r="J2820" s="58"/>
      <c r="K2820" s="58"/>
      <c r="L2820" s="58"/>
      <c r="M2820" s="58"/>
      <c r="N2820" s="58"/>
      <c r="O2820" s="58"/>
      <c r="P2820" s="58"/>
      <c r="Q2820" s="58"/>
      <c r="R2820" s="58"/>
      <c r="S2820" s="58"/>
      <c r="T2820" s="58"/>
      <c r="U2820" s="58"/>
      <c r="V2820" s="58"/>
      <c r="W2820" s="58"/>
      <c r="X2820" s="58"/>
      <c r="Y2820" s="58"/>
      <c r="Z2820" s="58"/>
      <c r="AA2820" s="58"/>
      <c r="AB2820" s="58"/>
      <c r="AC2820" s="58"/>
      <c r="AD2820" s="58"/>
      <c r="AE2820" s="58"/>
      <c r="AF2820" s="58" t="s">
        <v>3304</v>
      </c>
    </row>
    <row r="2821" spans="1:32">
      <c r="A2821" s="58" t="s">
        <v>3153</v>
      </c>
      <c r="B2821" s="58" t="s">
        <v>1913</v>
      </c>
      <c r="C2821" s="58" t="s">
        <v>1914</v>
      </c>
      <c r="D2821" s="58" t="s">
        <v>1966</v>
      </c>
      <c r="E2821" s="64">
        <v>41640</v>
      </c>
      <c r="F2821" s="64">
        <v>42004</v>
      </c>
      <c r="G2821" s="58" t="s">
        <v>1903</v>
      </c>
      <c r="H2821" s="58">
        <v>15.6</v>
      </c>
      <c r="I2821" s="58">
        <v>15.6</v>
      </c>
      <c r="J2821" s="58">
        <v>15.6</v>
      </c>
      <c r="K2821" s="58">
        <v>15.6</v>
      </c>
      <c r="L2821" s="58">
        <v>15.6</v>
      </c>
      <c r="M2821" s="58">
        <v>15.6</v>
      </c>
      <c r="N2821" s="58">
        <v>17.8</v>
      </c>
      <c r="O2821" s="58">
        <v>20</v>
      </c>
      <c r="P2821" s="58">
        <v>21</v>
      </c>
      <c r="Q2821" s="58">
        <v>21</v>
      </c>
      <c r="R2821" s="58">
        <v>21</v>
      </c>
      <c r="S2821" s="58">
        <v>21</v>
      </c>
      <c r="T2821" s="58">
        <v>21</v>
      </c>
      <c r="U2821" s="58">
        <v>21</v>
      </c>
      <c r="V2821" s="58">
        <v>21</v>
      </c>
      <c r="W2821" s="58">
        <v>21</v>
      </c>
      <c r="X2821" s="58">
        <v>21</v>
      </c>
      <c r="Y2821" s="58">
        <v>21</v>
      </c>
      <c r="Z2821" s="58">
        <v>21</v>
      </c>
      <c r="AA2821" s="58">
        <v>21</v>
      </c>
      <c r="AB2821" s="58">
        <v>21</v>
      </c>
      <c r="AC2821" s="58">
        <v>15.6</v>
      </c>
      <c r="AD2821" s="58">
        <v>15.6</v>
      </c>
      <c r="AE2821" s="58">
        <v>15.6</v>
      </c>
      <c r="AF2821" s="58" t="s">
        <v>3304</v>
      </c>
    </row>
    <row r="2822" spans="1:32">
      <c r="A2822" s="58" t="s">
        <v>3154</v>
      </c>
      <c r="B2822" s="58" t="s">
        <v>1896</v>
      </c>
      <c r="D2822" s="58" t="s">
        <v>1897</v>
      </c>
      <c r="E2822" s="64">
        <v>41640</v>
      </c>
      <c r="F2822" s="64">
        <v>42004</v>
      </c>
      <c r="G2822" s="58" t="s">
        <v>1898</v>
      </c>
      <c r="H2822" s="58">
        <v>65</v>
      </c>
      <c r="I2822" s="58"/>
      <c r="J2822" s="58"/>
      <c r="K2822" s="58"/>
      <c r="L2822" s="58"/>
      <c r="M2822" s="58"/>
      <c r="N2822" s="58"/>
      <c r="O2822" s="58"/>
      <c r="P2822" s="58"/>
      <c r="Q2822" s="58"/>
      <c r="R2822" s="58"/>
      <c r="S2822" s="58"/>
      <c r="T2822" s="58"/>
      <c r="U2822" s="58"/>
      <c r="V2822" s="58"/>
      <c r="W2822" s="58"/>
      <c r="X2822" s="58"/>
      <c r="Y2822" s="58"/>
      <c r="Z2822" s="58"/>
      <c r="AA2822" s="58"/>
      <c r="AB2822" s="58"/>
      <c r="AC2822" s="58"/>
      <c r="AD2822" s="58"/>
      <c r="AE2822" s="58"/>
      <c r="AF2822" s="58" t="s">
        <v>3304</v>
      </c>
    </row>
    <row r="2823" spans="1:32">
      <c r="A2823" s="58" t="s">
        <v>3155</v>
      </c>
      <c r="B2823" s="58" t="s">
        <v>1952</v>
      </c>
      <c r="D2823" s="58" t="s">
        <v>1906</v>
      </c>
      <c r="E2823" s="64">
        <v>41640</v>
      </c>
      <c r="F2823" s="64">
        <v>42004</v>
      </c>
      <c r="G2823" s="58" t="s">
        <v>1898</v>
      </c>
      <c r="H2823" s="58">
        <v>0</v>
      </c>
      <c r="I2823" s="58"/>
      <c r="J2823" s="58"/>
      <c r="K2823" s="58"/>
      <c r="L2823" s="58"/>
      <c r="M2823" s="58"/>
      <c r="N2823" s="58"/>
      <c r="O2823" s="58"/>
      <c r="P2823" s="58"/>
      <c r="Q2823" s="58"/>
      <c r="R2823" s="58"/>
      <c r="S2823" s="58"/>
      <c r="T2823" s="58"/>
      <c r="U2823" s="58"/>
      <c r="V2823" s="58"/>
      <c r="W2823" s="58"/>
      <c r="X2823" s="58"/>
      <c r="Y2823" s="58"/>
      <c r="Z2823" s="58"/>
      <c r="AA2823" s="58"/>
      <c r="AB2823" s="58"/>
      <c r="AC2823" s="58"/>
      <c r="AD2823" s="58"/>
      <c r="AE2823" s="58"/>
      <c r="AF2823" s="58" t="s">
        <v>3304</v>
      </c>
    </row>
    <row r="2824" spans="1:32">
      <c r="A2824" s="58" t="s">
        <v>3155</v>
      </c>
      <c r="B2824" s="58" t="s">
        <v>1952</v>
      </c>
      <c r="D2824" s="58" t="s">
        <v>2710</v>
      </c>
      <c r="E2824" s="64">
        <v>41640</v>
      </c>
      <c r="F2824" s="64">
        <v>42004</v>
      </c>
      <c r="G2824" s="58" t="s">
        <v>1903</v>
      </c>
      <c r="H2824" s="58">
        <v>0</v>
      </c>
      <c r="I2824" s="58">
        <v>0</v>
      </c>
      <c r="J2824" s="58">
        <v>0</v>
      </c>
      <c r="K2824" s="58">
        <v>0</v>
      </c>
      <c r="L2824" s="58">
        <v>0</v>
      </c>
      <c r="M2824" s="58">
        <v>0</v>
      </c>
      <c r="N2824" s="58">
        <v>0</v>
      </c>
      <c r="O2824" s="58">
        <v>1</v>
      </c>
      <c r="P2824" s="58">
        <v>1</v>
      </c>
      <c r="Q2824" s="58">
        <v>1</v>
      </c>
      <c r="R2824" s="58">
        <v>1</v>
      </c>
      <c r="S2824" s="58">
        <v>1</v>
      </c>
      <c r="T2824" s="58">
        <v>1</v>
      </c>
      <c r="U2824" s="58">
        <v>1</v>
      </c>
      <c r="V2824" s="58">
        <v>1</v>
      </c>
      <c r="W2824" s="58">
        <v>1</v>
      </c>
      <c r="X2824" s="58">
        <v>1</v>
      </c>
      <c r="Y2824" s="58">
        <v>1</v>
      </c>
      <c r="Z2824" s="58">
        <v>1</v>
      </c>
      <c r="AA2824" s="58">
        <v>1</v>
      </c>
      <c r="AB2824" s="58">
        <v>1</v>
      </c>
      <c r="AC2824" s="58">
        <v>0</v>
      </c>
      <c r="AD2824" s="58">
        <v>0</v>
      </c>
      <c r="AE2824" s="58">
        <v>0</v>
      </c>
      <c r="AF2824" s="58" t="s">
        <v>3304</v>
      </c>
    </row>
    <row r="2825" spans="1:32">
      <c r="A2825" s="58" t="s">
        <v>3156</v>
      </c>
      <c r="B2825" s="58" t="s">
        <v>1896</v>
      </c>
      <c r="C2825" s="58" t="s">
        <v>1914</v>
      </c>
      <c r="D2825" s="58" t="s">
        <v>1897</v>
      </c>
      <c r="E2825" s="64">
        <v>41640</v>
      </c>
      <c r="F2825" s="64">
        <v>42004</v>
      </c>
      <c r="G2825" s="58" t="s">
        <v>1898</v>
      </c>
      <c r="H2825" s="58">
        <v>82</v>
      </c>
      <c r="I2825" s="58"/>
      <c r="J2825" s="58"/>
      <c r="K2825" s="58"/>
      <c r="L2825" s="58"/>
      <c r="M2825" s="58"/>
      <c r="N2825" s="58"/>
      <c r="O2825" s="58"/>
      <c r="P2825" s="58"/>
      <c r="Q2825" s="58"/>
      <c r="R2825" s="58"/>
      <c r="S2825" s="58"/>
      <c r="T2825" s="58"/>
      <c r="U2825" s="58"/>
      <c r="V2825" s="58"/>
      <c r="W2825" s="58"/>
      <c r="X2825" s="58"/>
      <c r="Y2825" s="58"/>
      <c r="Z2825" s="58"/>
      <c r="AA2825" s="58"/>
      <c r="AB2825" s="58"/>
      <c r="AC2825" s="58"/>
      <c r="AD2825" s="58"/>
      <c r="AE2825" s="58"/>
      <c r="AF2825" s="58" t="s">
        <v>3304</v>
      </c>
    </row>
    <row r="2826" spans="1:32">
      <c r="A2826" s="58" t="s">
        <v>3157</v>
      </c>
      <c r="B2826" s="58" t="s">
        <v>6</v>
      </c>
      <c r="D2826" s="58" t="s">
        <v>1897</v>
      </c>
      <c r="E2826" s="64">
        <v>41640</v>
      </c>
      <c r="F2826" s="64">
        <v>42004</v>
      </c>
      <c r="G2826" s="58" t="s">
        <v>1898</v>
      </c>
      <c r="H2826" s="58">
        <v>0</v>
      </c>
      <c r="I2826" s="58"/>
      <c r="J2826" s="58"/>
      <c r="K2826" s="58"/>
      <c r="L2826" s="58"/>
      <c r="M2826" s="58"/>
      <c r="N2826" s="58"/>
      <c r="O2826" s="58"/>
      <c r="P2826" s="58"/>
      <c r="Q2826" s="58"/>
      <c r="R2826" s="58"/>
      <c r="S2826" s="58"/>
      <c r="T2826" s="58"/>
      <c r="U2826" s="58"/>
      <c r="V2826" s="58"/>
      <c r="W2826" s="58"/>
      <c r="X2826" s="58"/>
      <c r="Y2826" s="58"/>
      <c r="Z2826" s="58"/>
      <c r="AA2826" s="58"/>
      <c r="AB2826" s="58"/>
      <c r="AC2826" s="58"/>
      <c r="AD2826" s="58"/>
      <c r="AE2826" s="58"/>
      <c r="AF2826" s="58" t="s">
        <v>3304</v>
      </c>
    </row>
    <row r="2827" spans="1:32">
      <c r="A2827" s="58" t="s">
        <v>3157</v>
      </c>
      <c r="B2827" s="58" t="s">
        <v>6</v>
      </c>
      <c r="D2827" s="58" t="s">
        <v>1966</v>
      </c>
      <c r="E2827" s="64">
        <v>41640</v>
      </c>
      <c r="F2827" s="64">
        <v>42004</v>
      </c>
      <c r="G2827" s="58" t="s">
        <v>1903</v>
      </c>
      <c r="H2827" s="58">
        <v>0</v>
      </c>
      <c r="I2827" s="58">
        <v>0</v>
      </c>
      <c r="J2827" s="58">
        <v>0</v>
      </c>
      <c r="K2827" s="58">
        <v>0</v>
      </c>
      <c r="L2827" s="58">
        <v>0</v>
      </c>
      <c r="M2827" s="58">
        <v>0</v>
      </c>
      <c r="N2827" s="58">
        <v>0</v>
      </c>
      <c r="O2827" s="58">
        <v>1</v>
      </c>
      <c r="P2827" s="58">
        <v>0.14399999999999999</v>
      </c>
      <c r="Q2827" s="58">
        <v>0.14399999999999999</v>
      </c>
      <c r="R2827" s="58">
        <v>0.14399999999999999</v>
      </c>
      <c r="S2827" s="58">
        <v>0.14399999999999999</v>
      </c>
      <c r="T2827" s="58">
        <v>0.14399999999999999</v>
      </c>
      <c r="U2827" s="58">
        <v>0.14399999999999999</v>
      </c>
      <c r="V2827" s="58">
        <v>0.14399999999999999</v>
      </c>
      <c r="W2827" s="58">
        <v>1</v>
      </c>
      <c r="X2827" s="58">
        <v>0.14399999999999999</v>
      </c>
      <c r="Y2827" s="58">
        <v>0.14399999999999999</v>
      </c>
      <c r="Z2827" s="58">
        <v>0</v>
      </c>
      <c r="AA2827" s="58">
        <v>0</v>
      </c>
      <c r="AB2827" s="58">
        <v>0</v>
      </c>
      <c r="AC2827" s="58">
        <v>0</v>
      </c>
      <c r="AD2827" s="58">
        <v>0</v>
      </c>
      <c r="AE2827" s="58">
        <v>0</v>
      </c>
      <c r="AF2827" s="58" t="s">
        <v>3304</v>
      </c>
    </row>
    <row r="2828" spans="1:32">
      <c r="A2828" s="58" t="s">
        <v>3158</v>
      </c>
      <c r="B2828" s="58" t="s">
        <v>6</v>
      </c>
      <c r="D2828" s="58" t="s">
        <v>1897</v>
      </c>
      <c r="E2828" s="64">
        <v>41640</v>
      </c>
      <c r="F2828" s="64">
        <v>42004</v>
      </c>
      <c r="G2828" s="58" t="s">
        <v>1903</v>
      </c>
      <c r="H2828" s="58">
        <v>1</v>
      </c>
      <c r="I2828" s="58">
        <v>1</v>
      </c>
      <c r="J2828" s="58">
        <v>1</v>
      </c>
      <c r="K2828" s="58">
        <v>1</v>
      </c>
      <c r="L2828" s="58">
        <v>1</v>
      </c>
      <c r="M2828" s="58">
        <v>1</v>
      </c>
      <c r="N2828" s="58">
        <v>1</v>
      </c>
      <c r="O2828" s="58">
        <v>0.5</v>
      </c>
      <c r="P2828" s="58">
        <v>0.5</v>
      </c>
      <c r="Q2828" s="58">
        <v>0.5</v>
      </c>
      <c r="R2828" s="58">
        <v>0.5</v>
      </c>
      <c r="S2828" s="58">
        <v>0.5</v>
      </c>
      <c r="T2828" s="58">
        <v>0.5</v>
      </c>
      <c r="U2828" s="58">
        <v>0.5</v>
      </c>
      <c r="V2828" s="58">
        <v>0.5</v>
      </c>
      <c r="W2828" s="58">
        <v>0.5</v>
      </c>
      <c r="X2828" s="58">
        <v>0.5</v>
      </c>
      <c r="Y2828" s="58">
        <v>0.5</v>
      </c>
      <c r="Z2828" s="58">
        <v>0.5</v>
      </c>
      <c r="AA2828" s="58">
        <v>0.5</v>
      </c>
      <c r="AB2828" s="58">
        <v>0.5</v>
      </c>
      <c r="AC2828" s="58">
        <v>1</v>
      </c>
      <c r="AD2828" s="58">
        <v>1</v>
      </c>
      <c r="AE2828" s="58">
        <v>1</v>
      </c>
      <c r="AF2828" s="58" t="s">
        <v>3304</v>
      </c>
    </row>
    <row r="2829" spans="1:32">
      <c r="A2829" s="58" t="s">
        <v>3159</v>
      </c>
      <c r="B2829" s="58" t="s">
        <v>6</v>
      </c>
      <c r="D2829" s="58" t="s">
        <v>1917</v>
      </c>
      <c r="E2829" s="64">
        <v>41640</v>
      </c>
      <c r="F2829" s="64">
        <v>42004</v>
      </c>
      <c r="G2829" s="58" t="s">
        <v>1898</v>
      </c>
      <c r="H2829" s="58">
        <v>1</v>
      </c>
      <c r="I2829" s="58"/>
      <c r="J2829" s="58"/>
      <c r="K2829" s="58"/>
      <c r="L2829" s="58"/>
      <c r="M2829" s="58"/>
      <c r="N2829" s="58"/>
      <c r="O2829" s="58"/>
      <c r="P2829" s="58"/>
      <c r="Q2829" s="58"/>
      <c r="R2829" s="58"/>
      <c r="S2829" s="58"/>
      <c r="T2829" s="58"/>
      <c r="U2829" s="58"/>
      <c r="V2829" s="58"/>
      <c r="W2829" s="58"/>
      <c r="X2829" s="58"/>
      <c r="Y2829" s="58"/>
      <c r="Z2829" s="58"/>
      <c r="AA2829" s="58"/>
      <c r="AB2829" s="58"/>
      <c r="AC2829" s="58"/>
      <c r="AD2829" s="58"/>
      <c r="AE2829" s="58"/>
      <c r="AF2829" s="58" t="s">
        <v>3304</v>
      </c>
    </row>
    <row r="2830" spans="1:32">
      <c r="A2830" s="58" t="s">
        <v>3159</v>
      </c>
      <c r="B2830" s="58" t="s">
        <v>6</v>
      </c>
      <c r="D2830" s="58" t="s">
        <v>2120</v>
      </c>
      <c r="E2830" s="64">
        <v>41640</v>
      </c>
      <c r="F2830" s="64">
        <v>42004</v>
      </c>
      <c r="G2830" s="58" t="s">
        <v>1903</v>
      </c>
      <c r="H2830" s="58">
        <v>1</v>
      </c>
      <c r="I2830" s="58">
        <v>1</v>
      </c>
      <c r="J2830" s="58">
        <v>1</v>
      </c>
      <c r="K2830" s="58">
        <v>1</v>
      </c>
      <c r="L2830" s="58">
        <v>1</v>
      </c>
      <c r="M2830" s="58">
        <v>1</v>
      </c>
      <c r="N2830" s="58">
        <v>1</v>
      </c>
      <c r="O2830" s="58">
        <v>0.25</v>
      </c>
      <c r="P2830" s="58">
        <v>0.25</v>
      </c>
      <c r="Q2830" s="58">
        <v>0.25</v>
      </c>
      <c r="R2830" s="58">
        <v>0.25</v>
      </c>
      <c r="S2830" s="58">
        <v>0.25</v>
      </c>
      <c r="T2830" s="58">
        <v>0.25</v>
      </c>
      <c r="U2830" s="58">
        <v>0.25</v>
      </c>
      <c r="V2830" s="58">
        <v>0.25</v>
      </c>
      <c r="W2830" s="58">
        <v>0.25</v>
      </c>
      <c r="X2830" s="58">
        <v>0.25</v>
      </c>
      <c r="Y2830" s="58">
        <v>0.25</v>
      </c>
      <c r="Z2830" s="58">
        <v>0.25</v>
      </c>
      <c r="AA2830" s="58">
        <v>0.25</v>
      </c>
      <c r="AB2830" s="58">
        <v>0.25</v>
      </c>
      <c r="AC2830" s="58">
        <v>1</v>
      </c>
      <c r="AD2830" s="58">
        <v>1</v>
      </c>
      <c r="AE2830" s="58">
        <v>1</v>
      </c>
      <c r="AF2830" s="58" t="s">
        <v>3304</v>
      </c>
    </row>
    <row r="2831" spans="1:32">
      <c r="A2831" s="58" t="s">
        <v>3160</v>
      </c>
      <c r="B2831" s="58" t="s">
        <v>1901</v>
      </c>
      <c r="D2831" s="58" t="s">
        <v>1906</v>
      </c>
      <c r="E2831" s="64">
        <v>41640</v>
      </c>
      <c r="F2831" s="64">
        <v>42004</v>
      </c>
      <c r="G2831" s="58" t="s">
        <v>1898</v>
      </c>
      <c r="H2831" s="58">
        <v>0</v>
      </c>
      <c r="I2831" s="58"/>
      <c r="J2831" s="58"/>
      <c r="K2831" s="58"/>
      <c r="L2831" s="58"/>
      <c r="M2831" s="58"/>
      <c r="N2831" s="58"/>
      <c r="O2831" s="58"/>
      <c r="P2831" s="58"/>
      <c r="Q2831" s="58"/>
      <c r="R2831" s="58"/>
      <c r="S2831" s="58"/>
      <c r="T2831" s="58"/>
      <c r="U2831" s="58"/>
      <c r="V2831" s="58"/>
      <c r="W2831" s="58"/>
      <c r="X2831" s="58"/>
      <c r="Y2831" s="58"/>
      <c r="Z2831" s="58"/>
      <c r="AA2831" s="58"/>
      <c r="AB2831" s="58"/>
      <c r="AC2831" s="58"/>
      <c r="AD2831" s="58"/>
      <c r="AE2831" s="58"/>
      <c r="AF2831" s="58" t="s">
        <v>3304</v>
      </c>
    </row>
    <row r="2832" spans="1:32">
      <c r="A2832" s="58" t="s">
        <v>3160</v>
      </c>
      <c r="B2832" s="58" t="s">
        <v>1901</v>
      </c>
      <c r="D2832" s="58" t="s">
        <v>1930</v>
      </c>
      <c r="E2832" s="64">
        <v>41640</v>
      </c>
      <c r="F2832" s="64">
        <v>42004</v>
      </c>
      <c r="G2832" s="58" t="s">
        <v>1903</v>
      </c>
      <c r="H2832" s="58">
        <v>0</v>
      </c>
      <c r="I2832" s="58">
        <v>0</v>
      </c>
      <c r="J2832" s="58">
        <v>0</v>
      </c>
      <c r="K2832" s="58">
        <v>0</v>
      </c>
      <c r="L2832" s="58">
        <v>0</v>
      </c>
      <c r="M2832" s="58">
        <v>0</v>
      </c>
      <c r="N2832" s="58">
        <v>0</v>
      </c>
      <c r="O2832" s="58">
        <v>0</v>
      </c>
      <c r="P2832" s="58">
        <v>0.81666666666666698</v>
      </c>
      <c r="Q2832" s="58">
        <v>0.81666666666666698</v>
      </c>
      <c r="R2832" s="58">
        <v>0.81666666666666698</v>
      </c>
      <c r="S2832" s="58">
        <v>0.81666666666666698</v>
      </c>
      <c r="T2832" s="58">
        <v>0.81666666666666698</v>
      </c>
      <c r="U2832" s="58">
        <v>0.81666666666666698</v>
      </c>
      <c r="V2832" s="58">
        <v>0.81666666666666698</v>
      </c>
      <c r="W2832" s="58">
        <v>0.81666666666666698</v>
      </c>
      <c r="X2832" s="58">
        <v>0.81666666666666698</v>
      </c>
      <c r="Y2832" s="58">
        <v>0.81666666666666698</v>
      </c>
      <c r="Z2832" s="58">
        <v>0.81666666666666698</v>
      </c>
      <c r="AA2832" s="58">
        <v>0.81666666666666698</v>
      </c>
      <c r="AB2832" s="58">
        <v>0.81666666666666698</v>
      </c>
      <c r="AC2832" s="58">
        <v>0</v>
      </c>
      <c r="AD2832" s="58">
        <v>0</v>
      </c>
      <c r="AE2832" s="58">
        <v>0</v>
      </c>
      <c r="AF2832" s="58" t="s">
        <v>3304</v>
      </c>
    </row>
    <row r="2833" spans="1:32">
      <c r="A2833" s="58" t="s">
        <v>3160</v>
      </c>
      <c r="B2833" s="58" t="s">
        <v>1901</v>
      </c>
      <c r="D2833" s="58" t="s">
        <v>1966</v>
      </c>
      <c r="E2833" s="64">
        <v>41883</v>
      </c>
      <c r="F2833" s="64">
        <v>42004</v>
      </c>
      <c r="G2833" s="58" t="s">
        <v>1903</v>
      </c>
      <c r="H2833" s="58">
        <v>0</v>
      </c>
      <c r="I2833" s="58">
        <v>0</v>
      </c>
      <c r="J2833" s="58">
        <v>0</v>
      </c>
      <c r="K2833" s="58">
        <v>0</v>
      </c>
      <c r="L2833" s="58">
        <v>0</v>
      </c>
      <c r="M2833" s="58">
        <v>0</v>
      </c>
      <c r="N2833" s="58">
        <v>0</v>
      </c>
      <c r="O2833" s="58">
        <v>0</v>
      </c>
      <c r="P2833" s="58">
        <v>0.81666666666666698</v>
      </c>
      <c r="Q2833" s="58">
        <v>0.81666666666666698</v>
      </c>
      <c r="R2833" s="58">
        <v>0.81666666666666698</v>
      </c>
      <c r="S2833" s="58">
        <v>0.81666666666666698</v>
      </c>
      <c r="T2833" s="58">
        <v>0.81666666666666698</v>
      </c>
      <c r="U2833" s="58">
        <v>0.81666666666666698</v>
      </c>
      <c r="V2833" s="58">
        <v>0.81666666666666698</v>
      </c>
      <c r="W2833" s="58">
        <v>0.81666666666666698</v>
      </c>
      <c r="X2833" s="58">
        <v>0.81666666666666698</v>
      </c>
      <c r="Y2833" s="58">
        <v>0.81666666666666698</v>
      </c>
      <c r="Z2833" s="58">
        <v>0.81666666666666698</v>
      </c>
      <c r="AA2833" s="58">
        <v>0.81666666666666698</v>
      </c>
      <c r="AB2833" s="58">
        <v>0.81666666666666698</v>
      </c>
      <c r="AC2833" s="58">
        <v>0</v>
      </c>
      <c r="AD2833" s="58">
        <v>0</v>
      </c>
      <c r="AE2833" s="58">
        <v>0</v>
      </c>
      <c r="AF2833" s="58" t="s">
        <v>3304</v>
      </c>
    </row>
    <row r="2834" spans="1:32">
      <c r="A2834" s="58" t="s">
        <v>3160</v>
      </c>
      <c r="B2834" s="58" t="s">
        <v>1901</v>
      </c>
      <c r="D2834" s="58" t="s">
        <v>1922</v>
      </c>
      <c r="E2834" s="64">
        <v>41821</v>
      </c>
      <c r="F2834" s="64">
        <v>41883</v>
      </c>
      <c r="G2834" s="58" t="s">
        <v>1898</v>
      </c>
      <c r="H2834" s="58">
        <v>0</v>
      </c>
      <c r="I2834" s="58"/>
      <c r="J2834" s="58"/>
      <c r="K2834" s="58"/>
      <c r="L2834" s="58"/>
      <c r="M2834" s="58"/>
      <c r="N2834" s="58"/>
      <c r="O2834" s="58"/>
      <c r="P2834" s="58"/>
      <c r="Q2834" s="58"/>
      <c r="R2834" s="58"/>
      <c r="S2834" s="58"/>
      <c r="T2834" s="58"/>
      <c r="U2834" s="58"/>
      <c r="V2834" s="58"/>
      <c r="W2834" s="58"/>
      <c r="X2834" s="58"/>
      <c r="Y2834" s="58"/>
      <c r="Z2834" s="58"/>
      <c r="AA2834" s="58"/>
      <c r="AB2834" s="58"/>
      <c r="AC2834" s="58"/>
      <c r="AD2834" s="58"/>
      <c r="AE2834" s="58"/>
      <c r="AF2834" s="58" t="s">
        <v>3304</v>
      </c>
    </row>
    <row r="2835" spans="1:32">
      <c r="A2835" s="58" t="s">
        <v>3160</v>
      </c>
      <c r="B2835" s="58" t="s">
        <v>1901</v>
      </c>
      <c r="D2835" s="58" t="s">
        <v>1966</v>
      </c>
      <c r="E2835" s="64">
        <v>41821</v>
      </c>
      <c r="F2835" s="64">
        <v>41883</v>
      </c>
      <c r="G2835" s="58" t="s">
        <v>1903</v>
      </c>
      <c r="H2835" s="58">
        <v>0</v>
      </c>
      <c r="I2835" s="58">
        <v>0</v>
      </c>
      <c r="J2835" s="58">
        <v>0</v>
      </c>
      <c r="K2835" s="58">
        <v>0</v>
      </c>
      <c r="L2835" s="58">
        <v>0</v>
      </c>
      <c r="M2835" s="58">
        <v>0</v>
      </c>
      <c r="N2835" s="58">
        <v>0</v>
      </c>
      <c r="O2835" s="58">
        <v>0</v>
      </c>
      <c r="P2835" s="58">
        <v>0.81666666666666698</v>
      </c>
      <c r="Q2835" s="58">
        <v>0.81666666666666698</v>
      </c>
      <c r="R2835" s="58">
        <v>0.81666666666666698</v>
      </c>
      <c r="S2835" s="58">
        <v>0.81666666666666698</v>
      </c>
      <c r="T2835" s="58">
        <v>0.81666666666666698</v>
      </c>
      <c r="U2835" s="58">
        <v>0.81666666666666698</v>
      </c>
      <c r="V2835" s="58">
        <v>0.81666666666666698</v>
      </c>
      <c r="W2835" s="58">
        <v>0.81666666666666698</v>
      </c>
      <c r="X2835" s="58">
        <v>0.81666666666666698</v>
      </c>
      <c r="Y2835" s="58">
        <v>0.81666666666666698</v>
      </c>
      <c r="Z2835" s="58">
        <v>0.81666666666666698</v>
      </c>
      <c r="AA2835" s="58">
        <v>0.81666666666666698</v>
      </c>
      <c r="AB2835" s="58">
        <v>0.81666666666666698</v>
      </c>
      <c r="AC2835" s="58">
        <v>0</v>
      </c>
      <c r="AD2835" s="58">
        <v>0</v>
      </c>
      <c r="AE2835" s="58">
        <v>0</v>
      </c>
      <c r="AF2835" s="58" t="s">
        <v>3304</v>
      </c>
    </row>
    <row r="2836" spans="1:32">
      <c r="A2836" s="58" t="s">
        <v>3160</v>
      </c>
      <c r="B2836" s="58" t="s">
        <v>1901</v>
      </c>
      <c r="D2836" s="58" t="s">
        <v>1922</v>
      </c>
      <c r="E2836" s="64">
        <v>41640</v>
      </c>
      <c r="F2836" s="64">
        <v>41820</v>
      </c>
      <c r="G2836" s="58" t="s">
        <v>1898</v>
      </c>
      <c r="H2836" s="58">
        <v>0</v>
      </c>
      <c r="I2836" s="58"/>
      <c r="J2836" s="58"/>
      <c r="K2836" s="58"/>
      <c r="L2836" s="58"/>
      <c r="M2836" s="58"/>
      <c r="N2836" s="58"/>
      <c r="O2836" s="58"/>
      <c r="P2836" s="58"/>
      <c r="Q2836" s="58"/>
      <c r="R2836" s="58"/>
      <c r="S2836" s="58"/>
      <c r="T2836" s="58"/>
      <c r="U2836" s="58"/>
      <c r="V2836" s="58"/>
      <c r="W2836" s="58"/>
      <c r="X2836" s="58"/>
      <c r="Y2836" s="58"/>
      <c r="Z2836" s="58"/>
      <c r="AA2836" s="58"/>
      <c r="AB2836" s="58"/>
      <c r="AC2836" s="58"/>
      <c r="AD2836" s="58"/>
      <c r="AE2836" s="58"/>
      <c r="AF2836" s="58" t="s">
        <v>3304</v>
      </c>
    </row>
    <row r="2837" spans="1:32">
      <c r="A2837" s="58" t="s">
        <v>3160</v>
      </c>
      <c r="B2837" s="58" t="s">
        <v>1901</v>
      </c>
      <c r="D2837" s="58" t="s">
        <v>1966</v>
      </c>
      <c r="E2837" s="64">
        <v>41640</v>
      </c>
      <c r="F2837" s="64">
        <v>41820</v>
      </c>
      <c r="G2837" s="58" t="s">
        <v>1903</v>
      </c>
      <c r="H2837" s="58">
        <v>0</v>
      </c>
      <c r="I2837" s="58">
        <v>0</v>
      </c>
      <c r="J2837" s="58">
        <v>0</v>
      </c>
      <c r="K2837" s="58">
        <v>0</v>
      </c>
      <c r="L2837" s="58">
        <v>0</v>
      </c>
      <c r="M2837" s="58">
        <v>0</v>
      </c>
      <c r="N2837" s="58">
        <v>0</v>
      </c>
      <c r="O2837" s="58">
        <v>0</v>
      </c>
      <c r="P2837" s="58">
        <v>0.81666666666666698</v>
      </c>
      <c r="Q2837" s="58">
        <v>0.81666666666666698</v>
      </c>
      <c r="R2837" s="58">
        <v>0.81666666666666698</v>
      </c>
      <c r="S2837" s="58">
        <v>0.81666666666666698</v>
      </c>
      <c r="T2837" s="58">
        <v>0.81666666666666698</v>
      </c>
      <c r="U2837" s="58">
        <v>0.81666666666666698</v>
      </c>
      <c r="V2837" s="58">
        <v>0.81666666666666698</v>
      </c>
      <c r="W2837" s="58">
        <v>0.81666666666666698</v>
      </c>
      <c r="X2837" s="58">
        <v>0.81666666666666698</v>
      </c>
      <c r="Y2837" s="58">
        <v>0</v>
      </c>
      <c r="Z2837" s="58">
        <v>0</v>
      </c>
      <c r="AA2837" s="58">
        <v>0</v>
      </c>
      <c r="AB2837" s="58">
        <v>0</v>
      </c>
      <c r="AC2837" s="58">
        <v>0</v>
      </c>
      <c r="AD2837" s="58">
        <v>0</v>
      </c>
      <c r="AE2837" s="58">
        <v>0</v>
      </c>
      <c r="AF2837" s="58" t="s">
        <v>3304</v>
      </c>
    </row>
    <row r="2838" spans="1:32">
      <c r="A2838" s="58" t="s">
        <v>3161</v>
      </c>
      <c r="B2838" s="58" t="s">
        <v>1901</v>
      </c>
      <c r="D2838" s="58" t="s">
        <v>1917</v>
      </c>
      <c r="E2838" s="64">
        <v>41640</v>
      </c>
      <c r="F2838" s="64">
        <v>42004</v>
      </c>
      <c r="G2838" s="58" t="s">
        <v>1898</v>
      </c>
      <c r="H2838" s="58">
        <v>0.1</v>
      </c>
      <c r="I2838" s="58"/>
      <c r="J2838" s="58"/>
      <c r="K2838" s="58"/>
      <c r="L2838" s="58"/>
      <c r="M2838" s="58"/>
      <c r="N2838" s="58"/>
      <c r="O2838" s="58"/>
      <c r="P2838" s="58"/>
      <c r="Q2838" s="58"/>
      <c r="R2838" s="58"/>
      <c r="S2838" s="58"/>
      <c r="T2838" s="58"/>
      <c r="U2838" s="58"/>
      <c r="V2838" s="58"/>
      <c r="W2838" s="58"/>
      <c r="X2838" s="58"/>
      <c r="Y2838" s="58"/>
      <c r="Z2838" s="58"/>
      <c r="AA2838" s="58"/>
      <c r="AB2838" s="58"/>
      <c r="AC2838" s="58"/>
      <c r="AD2838" s="58"/>
      <c r="AE2838" s="58"/>
      <c r="AF2838" s="58" t="s">
        <v>3304</v>
      </c>
    </row>
    <row r="2839" spans="1:32">
      <c r="A2839" s="58" t="s">
        <v>3161</v>
      </c>
      <c r="B2839" s="58" t="s">
        <v>1901</v>
      </c>
      <c r="D2839" s="58" t="s">
        <v>1905</v>
      </c>
      <c r="E2839" s="64">
        <v>41640</v>
      </c>
      <c r="F2839" s="64">
        <v>42004</v>
      </c>
      <c r="G2839" s="58" t="s">
        <v>1903</v>
      </c>
      <c r="H2839" s="58">
        <v>0.1</v>
      </c>
      <c r="I2839" s="58">
        <v>0.1</v>
      </c>
      <c r="J2839" s="58">
        <v>0.1</v>
      </c>
      <c r="K2839" s="58">
        <v>0.1</v>
      </c>
      <c r="L2839" s="58">
        <v>0.1</v>
      </c>
      <c r="M2839" s="58">
        <v>0.1</v>
      </c>
      <c r="N2839" s="58">
        <v>0.1</v>
      </c>
      <c r="O2839" s="58">
        <v>0.1</v>
      </c>
      <c r="P2839" s="58">
        <v>0.15</v>
      </c>
      <c r="Q2839" s="58">
        <v>0.15</v>
      </c>
      <c r="R2839" s="58">
        <v>0.25</v>
      </c>
      <c r="S2839" s="58">
        <v>0.25</v>
      </c>
      <c r="T2839" s="58">
        <v>0.25</v>
      </c>
      <c r="U2839" s="58">
        <v>0.15</v>
      </c>
      <c r="V2839" s="58">
        <v>0.15</v>
      </c>
      <c r="W2839" s="58">
        <v>0.1</v>
      </c>
      <c r="X2839" s="58">
        <v>0.1</v>
      </c>
      <c r="Y2839" s="58">
        <v>0.1</v>
      </c>
      <c r="Z2839" s="58">
        <v>0.1</v>
      </c>
      <c r="AA2839" s="58">
        <v>0.1</v>
      </c>
      <c r="AB2839" s="58">
        <v>0.1</v>
      </c>
      <c r="AC2839" s="58">
        <v>0.1</v>
      </c>
      <c r="AD2839" s="58">
        <v>0.1</v>
      </c>
      <c r="AE2839" s="58">
        <v>0.1</v>
      </c>
      <c r="AF2839" s="58" t="s">
        <v>3304</v>
      </c>
    </row>
    <row r="2840" spans="1:32">
      <c r="A2840" s="58" t="s">
        <v>3161</v>
      </c>
      <c r="B2840" s="58" t="s">
        <v>1901</v>
      </c>
      <c r="D2840" s="58" t="s">
        <v>1966</v>
      </c>
      <c r="E2840" s="64">
        <v>41883</v>
      </c>
      <c r="F2840" s="64">
        <v>42004</v>
      </c>
      <c r="G2840" s="58" t="s">
        <v>1903</v>
      </c>
      <c r="H2840" s="58">
        <v>0.1</v>
      </c>
      <c r="I2840" s="58">
        <v>0.1</v>
      </c>
      <c r="J2840" s="58">
        <v>0.1</v>
      </c>
      <c r="K2840" s="58">
        <v>0.1</v>
      </c>
      <c r="L2840" s="58">
        <v>0.1</v>
      </c>
      <c r="M2840" s="58">
        <v>0.1</v>
      </c>
      <c r="N2840" s="58">
        <v>0.1</v>
      </c>
      <c r="O2840" s="58">
        <v>0.1</v>
      </c>
      <c r="P2840" s="58">
        <v>0.15</v>
      </c>
      <c r="Q2840" s="58">
        <v>0.15</v>
      </c>
      <c r="R2840" s="58">
        <v>0.25</v>
      </c>
      <c r="S2840" s="58">
        <v>0.25</v>
      </c>
      <c r="T2840" s="58">
        <v>0.25</v>
      </c>
      <c r="U2840" s="58">
        <v>0.15</v>
      </c>
      <c r="V2840" s="58">
        <v>0.15</v>
      </c>
      <c r="W2840" s="58">
        <v>0.1</v>
      </c>
      <c r="X2840" s="58">
        <v>0.1</v>
      </c>
      <c r="Y2840" s="58">
        <v>0.1</v>
      </c>
      <c r="Z2840" s="58">
        <v>0.1</v>
      </c>
      <c r="AA2840" s="58">
        <v>0.1</v>
      </c>
      <c r="AB2840" s="58">
        <v>0.1</v>
      </c>
      <c r="AC2840" s="58">
        <v>0.1</v>
      </c>
      <c r="AD2840" s="58">
        <v>0.1</v>
      </c>
      <c r="AE2840" s="58">
        <v>0.1</v>
      </c>
      <c r="AF2840" s="58" t="s">
        <v>3304</v>
      </c>
    </row>
    <row r="2841" spans="1:32">
      <c r="A2841" s="58" t="s">
        <v>3161</v>
      </c>
      <c r="B2841" s="58" t="s">
        <v>1901</v>
      </c>
      <c r="D2841" s="58" t="s">
        <v>1922</v>
      </c>
      <c r="E2841" s="64">
        <v>41821</v>
      </c>
      <c r="F2841" s="64">
        <v>41883</v>
      </c>
      <c r="G2841" s="58" t="s">
        <v>1898</v>
      </c>
      <c r="H2841" s="58">
        <v>0.1</v>
      </c>
      <c r="I2841" s="58"/>
      <c r="J2841" s="58"/>
      <c r="K2841" s="58"/>
      <c r="L2841" s="58"/>
      <c r="M2841" s="58"/>
      <c r="N2841" s="58"/>
      <c r="O2841" s="58"/>
      <c r="P2841" s="58"/>
      <c r="Q2841" s="58"/>
      <c r="R2841" s="58"/>
      <c r="S2841" s="58"/>
      <c r="T2841" s="58"/>
      <c r="U2841" s="58"/>
      <c r="V2841" s="58"/>
      <c r="W2841" s="58"/>
      <c r="X2841" s="58"/>
      <c r="Y2841" s="58"/>
      <c r="Z2841" s="58"/>
      <c r="AA2841" s="58"/>
      <c r="AB2841" s="58"/>
      <c r="AC2841" s="58"/>
      <c r="AD2841" s="58"/>
      <c r="AE2841" s="58"/>
      <c r="AF2841" s="58" t="s">
        <v>3304</v>
      </c>
    </row>
    <row r="2842" spans="1:32">
      <c r="A2842" s="58" t="s">
        <v>3161</v>
      </c>
      <c r="B2842" s="58" t="s">
        <v>1901</v>
      </c>
      <c r="D2842" s="58" t="s">
        <v>1966</v>
      </c>
      <c r="E2842" s="64">
        <v>41821</v>
      </c>
      <c r="F2842" s="64">
        <v>41883</v>
      </c>
      <c r="G2842" s="58" t="s">
        <v>1903</v>
      </c>
      <c r="H2842" s="58">
        <v>0.1</v>
      </c>
      <c r="I2842" s="58">
        <v>0.1</v>
      </c>
      <c r="J2842" s="58">
        <v>0.1</v>
      </c>
      <c r="K2842" s="58">
        <v>0.1</v>
      </c>
      <c r="L2842" s="58">
        <v>0.1</v>
      </c>
      <c r="M2842" s="58">
        <v>0.1</v>
      </c>
      <c r="N2842" s="58">
        <v>0.1</v>
      </c>
      <c r="O2842" s="58">
        <v>0.1</v>
      </c>
      <c r="P2842" s="58">
        <v>0.15</v>
      </c>
      <c r="Q2842" s="58">
        <v>0.15</v>
      </c>
      <c r="R2842" s="58">
        <v>0.25</v>
      </c>
      <c r="S2842" s="58">
        <v>0.25</v>
      </c>
      <c r="T2842" s="58">
        <v>0.25</v>
      </c>
      <c r="U2842" s="58">
        <v>0.15</v>
      </c>
      <c r="V2842" s="58">
        <v>0.15</v>
      </c>
      <c r="W2842" s="58">
        <v>0.1</v>
      </c>
      <c r="X2842" s="58">
        <v>0.1</v>
      </c>
      <c r="Y2842" s="58">
        <v>0.1</v>
      </c>
      <c r="Z2842" s="58">
        <v>0.1</v>
      </c>
      <c r="AA2842" s="58">
        <v>0.1</v>
      </c>
      <c r="AB2842" s="58">
        <v>0.1</v>
      </c>
      <c r="AC2842" s="58">
        <v>0.1</v>
      </c>
      <c r="AD2842" s="58">
        <v>0.1</v>
      </c>
      <c r="AE2842" s="58">
        <v>0.1</v>
      </c>
      <c r="AF2842" s="58" t="s">
        <v>3304</v>
      </c>
    </row>
    <row r="2843" spans="1:32">
      <c r="A2843" s="58" t="s">
        <v>3161</v>
      </c>
      <c r="B2843" s="58" t="s">
        <v>1901</v>
      </c>
      <c r="D2843" s="58" t="s">
        <v>1922</v>
      </c>
      <c r="E2843" s="64">
        <v>41640</v>
      </c>
      <c r="F2843" s="64">
        <v>41820</v>
      </c>
      <c r="G2843" s="58" t="s">
        <v>1898</v>
      </c>
      <c r="H2843" s="58">
        <v>0.1</v>
      </c>
      <c r="I2843" s="58"/>
      <c r="J2843" s="58"/>
      <c r="K2843" s="58"/>
      <c r="L2843" s="58"/>
      <c r="M2843" s="58"/>
      <c r="N2843" s="58"/>
      <c r="O2843" s="58"/>
      <c r="P2843" s="58"/>
      <c r="Q2843" s="58"/>
      <c r="R2843" s="58"/>
      <c r="S2843" s="58"/>
      <c r="T2843" s="58"/>
      <c r="U2843" s="58"/>
      <c r="V2843" s="58"/>
      <c r="W2843" s="58"/>
      <c r="X2843" s="58"/>
      <c r="Y2843" s="58"/>
      <c r="Z2843" s="58"/>
      <c r="AA2843" s="58"/>
      <c r="AB2843" s="58"/>
      <c r="AC2843" s="58"/>
      <c r="AD2843" s="58"/>
      <c r="AE2843" s="58"/>
      <c r="AF2843" s="58" t="s">
        <v>3304</v>
      </c>
    </row>
    <row r="2844" spans="1:32">
      <c r="A2844" s="58" t="s">
        <v>3161</v>
      </c>
      <c r="B2844" s="58" t="s">
        <v>1901</v>
      </c>
      <c r="D2844" s="58" t="s">
        <v>1966</v>
      </c>
      <c r="E2844" s="64">
        <v>41640</v>
      </c>
      <c r="F2844" s="64">
        <v>41820</v>
      </c>
      <c r="G2844" s="58" t="s">
        <v>1903</v>
      </c>
      <c r="H2844" s="58">
        <v>0.1</v>
      </c>
      <c r="I2844" s="58">
        <v>0.1</v>
      </c>
      <c r="J2844" s="58">
        <v>0.1</v>
      </c>
      <c r="K2844" s="58">
        <v>0.1</v>
      </c>
      <c r="L2844" s="58">
        <v>0.1</v>
      </c>
      <c r="M2844" s="58">
        <v>0.1</v>
      </c>
      <c r="N2844" s="58">
        <v>0.1</v>
      </c>
      <c r="O2844" s="58">
        <v>0.1</v>
      </c>
      <c r="P2844" s="58">
        <v>0.15</v>
      </c>
      <c r="Q2844" s="58">
        <v>0.15</v>
      </c>
      <c r="R2844" s="58">
        <v>0.25</v>
      </c>
      <c r="S2844" s="58">
        <v>0.25</v>
      </c>
      <c r="T2844" s="58">
        <v>0.25</v>
      </c>
      <c r="U2844" s="58">
        <v>0.15</v>
      </c>
      <c r="V2844" s="58">
        <v>0.15</v>
      </c>
      <c r="W2844" s="58">
        <v>0.1</v>
      </c>
      <c r="X2844" s="58">
        <v>0.1</v>
      </c>
      <c r="Y2844" s="58">
        <v>0.1</v>
      </c>
      <c r="Z2844" s="58">
        <v>0.1</v>
      </c>
      <c r="AA2844" s="58">
        <v>0.1</v>
      </c>
      <c r="AB2844" s="58">
        <v>0.1</v>
      </c>
      <c r="AC2844" s="58">
        <v>0.1</v>
      </c>
      <c r="AD2844" s="58">
        <v>0.1</v>
      </c>
      <c r="AE2844" s="58">
        <v>0.1</v>
      </c>
      <c r="AF2844" s="58" t="s">
        <v>3304</v>
      </c>
    </row>
    <row r="2845" spans="1:32">
      <c r="A2845" s="58" t="s">
        <v>3162</v>
      </c>
      <c r="B2845" s="58" t="s">
        <v>1901</v>
      </c>
      <c r="D2845" s="58" t="s">
        <v>1906</v>
      </c>
      <c r="E2845" s="64">
        <v>41640</v>
      </c>
      <c r="F2845" s="64">
        <v>42004</v>
      </c>
      <c r="G2845" s="58" t="s">
        <v>1898</v>
      </c>
      <c r="H2845" s="58">
        <v>0</v>
      </c>
      <c r="I2845" s="58"/>
      <c r="J2845" s="58"/>
      <c r="K2845" s="58"/>
      <c r="L2845" s="58"/>
      <c r="M2845" s="58"/>
      <c r="N2845" s="58"/>
      <c r="O2845" s="58"/>
      <c r="P2845" s="58"/>
      <c r="Q2845" s="58"/>
      <c r="R2845" s="58"/>
      <c r="S2845" s="58"/>
      <c r="T2845" s="58"/>
      <c r="U2845" s="58"/>
      <c r="V2845" s="58"/>
      <c r="W2845" s="58"/>
      <c r="X2845" s="58"/>
      <c r="Y2845" s="58"/>
      <c r="Z2845" s="58"/>
      <c r="AA2845" s="58"/>
      <c r="AB2845" s="58"/>
      <c r="AC2845" s="58"/>
      <c r="AD2845" s="58"/>
      <c r="AE2845" s="58"/>
      <c r="AF2845" s="58" t="s">
        <v>3304</v>
      </c>
    </row>
    <row r="2846" spans="1:32">
      <c r="A2846" s="58" t="s">
        <v>3162</v>
      </c>
      <c r="B2846" s="58" t="s">
        <v>1901</v>
      </c>
      <c r="D2846" s="58" t="s">
        <v>1930</v>
      </c>
      <c r="E2846" s="64">
        <v>41640</v>
      </c>
      <c r="F2846" s="64">
        <v>42004</v>
      </c>
      <c r="G2846" s="58" t="s">
        <v>1903</v>
      </c>
      <c r="H2846" s="58">
        <v>0</v>
      </c>
      <c r="I2846" s="58">
        <v>0</v>
      </c>
      <c r="J2846" s="58">
        <v>0</v>
      </c>
      <c r="K2846" s="58">
        <v>0</v>
      </c>
      <c r="L2846" s="58">
        <v>0</v>
      </c>
      <c r="M2846" s="58">
        <v>0</v>
      </c>
      <c r="N2846" s="58">
        <v>0</v>
      </c>
      <c r="O2846" s="58">
        <v>0</v>
      </c>
      <c r="P2846" s="58">
        <v>1</v>
      </c>
      <c r="Q2846" s="58">
        <v>1</v>
      </c>
      <c r="R2846" s="58">
        <v>1</v>
      </c>
      <c r="S2846" s="58">
        <v>1</v>
      </c>
      <c r="T2846" s="58">
        <v>1</v>
      </c>
      <c r="U2846" s="58">
        <v>1</v>
      </c>
      <c r="V2846" s="58">
        <v>1</v>
      </c>
      <c r="W2846" s="58">
        <v>1</v>
      </c>
      <c r="X2846" s="58">
        <v>1</v>
      </c>
      <c r="Y2846" s="58">
        <v>1</v>
      </c>
      <c r="Z2846" s="58">
        <v>1</v>
      </c>
      <c r="AA2846" s="58">
        <v>1</v>
      </c>
      <c r="AB2846" s="58">
        <v>1</v>
      </c>
      <c r="AC2846" s="58">
        <v>0</v>
      </c>
      <c r="AD2846" s="58">
        <v>0</v>
      </c>
      <c r="AE2846" s="58">
        <v>0</v>
      </c>
      <c r="AF2846" s="58" t="s">
        <v>3304</v>
      </c>
    </row>
    <row r="2847" spans="1:32">
      <c r="A2847" s="58" t="s">
        <v>3162</v>
      </c>
      <c r="B2847" s="58" t="s">
        <v>1901</v>
      </c>
      <c r="D2847" s="58" t="s">
        <v>1966</v>
      </c>
      <c r="E2847" s="64">
        <v>41883</v>
      </c>
      <c r="F2847" s="64">
        <v>42004</v>
      </c>
      <c r="G2847" s="58" t="s">
        <v>1903</v>
      </c>
      <c r="H2847" s="58">
        <v>0</v>
      </c>
      <c r="I2847" s="58">
        <v>0</v>
      </c>
      <c r="J2847" s="58">
        <v>0</v>
      </c>
      <c r="K2847" s="58">
        <v>0</v>
      </c>
      <c r="L2847" s="58">
        <v>0</v>
      </c>
      <c r="M2847" s="58">
        <v>0</v>
      </c>
      <c r="N2847" s="58">
        <v>0</v>
      </c>
      <c r="O2847" s="58">
        <v>0</v>
      </c>
      <c r="P2847" s="58">
        <v>1</v>
      </c>
      <c r="Q2847" s="58">
        <v>1</v>
      </c>
      <c r="R2847" s="58">
        <v>1</v>
      </c>
      <c r="S2847" s="58">
        <v>1</v>
      </c>
      <c r="T2847" s="58">
        <v>1</v>
      </c>
      <c r="U2847" s="58">
        <v>1</v>
      </c>
      <c r="V2847" s="58">
        <v>1</v>
      </c>
      <c r="W2847" s="58">
        <v>1</v>
      </c>
      <c r="X2847" s="58">
        <v>1</v>
      </c>
      <c r="Y2847" s="58">
        <v>1</v>
      </c>
      <c r="Z2847" s="58">
        <v>1</v>
      </c>
      <c r="AA2847" s="58">
        <v>1</v>
      </c>
      <c r="AB2847" s="58">
        <v>1</v>
      </c>
      <c r="AC2847" s="58">
        <v>0</v>
      </c>
      <c r="AD2847" s="58">
        <v>0</v>
      </c>
      <c r="AE2847" s="58">
        <v>0</v>
      </c>
      <c r="AF2847" s="58" t="s">
        <v>3304</v>
      </c>
    </row>
    <row r="2848" spans="1:32">
      <c r="A2848" s="58" t="s">
        <v>3162</v>
      </c>
      <c r="B2848" s="58" t="s">
        <v>1901</v>
      </c>
      <c r="D2848" s="58" t="s">
        <v>1922</v>
      </c>
      <c r="E2848" s="64">
        <v>41821</v>
      </c>
      <c r="F2848" s="64">
        <v>41883</v>
      </c>
      <c r="G2848" s="58" t="s">
        <v>1898</v>
      </c>
      <c r="H2848" s="58">
        <v>0</v>
      </c>
      <c r="I2848" s="58"/>
      <c r="J2848" s="58"/>
      <c r="K2848" s="58"/>
      <c r="L2848" s="58"/>
      <c r="M2848" s="58"/>
      <c r="N2848" s="58"/>
      <c r="O2848" s="58"/>
      <c r="P2848" s="58"/>
      <c r="Q2848" s="58"/>
      <c r="R2848" s="58"/>
      <c r="S2848" s="58"/>
      <c r="T2848" s="58"/>
      <c r="U2848" s="58"/>
      <c r="V2848" s="58"/>
      <c r="W2848" s="58"/>
      <c r="X2848" s="58"/>
      <c r="Y2848" s="58"/>
      <c r="Z2848" s="58"/>
      <c r="AA2848" s="58"/>
      <c r="AB2848" s="58"/>
      <c r="AC2848" s="58"/>
      <c r="AD2848" s="58"/>
      <c r="AE2848" s="58"/>
      <c r="AF2848" s="58" t="s">
        <v>3304</v>
      </c>
    </row>
    <row r="2849" spans="1:32">
      <c r="A2849" s="58" t="s">
        <v>3162</v>
      </c>
      <c r="B2849" s="58" t="s">
        <v>1901</v>
      </c>
      <c r="D2849" s="58" t="s">
        <v>1966</v>
      </c>
      <c r="E2849" s="64">
        <v>41821</v>
      </c>
      <c r="F2849" s="64">
        <v>41883</v>
      </c>
      <c r="G2849" s="58" t="s">
        <v>1903</v>
      </c>
      <c r="H2849" s="58">
        <v>0</v>
      </c>
      <c r="I2849" s="58">
        <v>0</v>
      </c>
      <c r="J2849" s="58">
        <v>0</v>
      </c>
      <c r="K2849" s="58">
        <v>0</v>
      </c>
      <c r="L2849" s="58">
        <v>0</v>
      </c>
      <c r="M2849" s="58">
        <v>0</v>
      </c>
      <c r="N2849" s="58">
        <v>0</v>
      </c>
      <c r="O2849" s="58">
        <v>0</v>
      </c>
      <c r="P2849" s="58">
        <v>1</v>
      </c>
      <c r="Q2849" s="58">
        <v>1</v>
      </c>
      <c r="R2849" s="58">
        <v>1</v>
      </c>
      <c r="S2849" s="58">
        <v>1</v>
      </c>
      <c r="T2849" s="58">
        <v>1</v>
      </c>
      <c r="U2849" s="58">
        <v>1</v>
      </c>
      <c r="V2849" s="58">
        <v>1</v>
      </c>
      <c r="W2849" s="58">
        <v>1</v>
      </c>
      <c r="X2849" s="58">
        <v>1</v>
      </c>
      <c r="Y2849" s="58">
        <v>1</v>
      </c>
      <c r="Z2849" s="58">
        <v>1</v>
      </c>
      <c r="AA2849" s="58">
        <v>1</v>
      </c>
      <c r="AB2849" s="58">
        <v>1</v>
      </c>
      <c r="AC2849" s="58">
        <v>0</v>
      </c>
      <c r="AD2849" s="58">
        <v>0</v>
      </c>
      <c r="AE2849" s="58">
        <v>0</v>
      </c>
      <c r="AF2849" s="58" t="s">
        <v>3304</v>
      </c>
    </row>
    <row r="2850" spans="1:32">
      <c r="A2850" s="58" t="s">
        <v>3162</v>
      </c>
      <c r="B2850" s="58" t="s">
        <v>1901</v>
      </c>
      <c r="D2850" s="58" t="s">
        <v>1922</v>
      </c>
      <c r="E2850" s="64">
        <v>41640</v>
      </c>
      <c r="F2850" s="64">
        <v>41820</v>
      </c>
      <c r="G2850" s="58" t="s">
        <v>1898</v>
      </c>
      <c r="H2850" s="58">
        <v>0</v>
      </c>
      <c r="I2850" s="58"/>
      <c r="J2850" s="58"/>
      <c r="K2850" s="58"/>
      <c r="L2850" s="58"/>
      <c r="M2850" s="58"/>
      <c r="N2850" s="58"/>
      <c r="O2850" s="58"/>
      <c r="P2850" s="58"/>
      <c r="Q2850" s="58"/>
      <c r="R2850" s="58"/>
      <c r="S2850" s="58"/>
      <c r="T2850" s="58"/>
      <c r="U2850" s="58"/>
      <c r="V2850" s="58"/>
      <c r="W2850" s="58"/>
      <c r="X2850" s="58"/>
      <c r="Y2850" s="58"/>
      <c r="Z2850" s="58"/>
      <c r="AA2850" s="58"/>
      <c r="AB2850" s="58"/>
      <c r="AC2850" s="58"/>
      <c r="AD2850" s="58"/>
      <c r="AE2850" s="58"/>
      <c r="AF2850" s="58" t="s">
        <v>3304</v>
      </c>
    </row>
    <row r="2851" spans="1:32">
      <c r="A2851" s="58" t="s">
        <v>3162</v>
      </c>
      <c r="B2851" s="58" t="s">
        <v>1901</v>
      </c>
      <c r="D2851" s="58" t="s">
        <v>1966</v>
      </c>
      <c r="E2851" s="64">
        <v>41640</v>
      </c>
      <c r="F2851" s="64">
        <v>41820</v>
      </c>
      <c r="G2851" s="58" t="s">
        <v>1903</v>
      </c>
      <c r="H2851" s="58">
        <v>0</v>
      </c>
      <c r="I2851" s="58">
        <v>0</v>
      </c>
      <c r="J2851" s="58">
        <v>0</v>
      </c>
      <c r="K2851" s="58">
        <v>0</v>
      </c>
      <c r="L2851" s="58">
        <v>0</v>
      </c>
      <c r="M2851" s="58">
        <v>0</v>
      </c>
      <c r="N2851" s="58">
        <v>0</v>
      </c>
      <c r="O2851" s="58">
        <v>0</v>
      </c>
      <c r="P2851" s="58">
        <v>1</v>
      </c>
      <c r="Q2851" s="58">
        <v>1</v>
      </c>
      <c r="R2851" s="58">
        <v>1</v>
      </c>
      <c r="S2851" s="58">
        <v>1</v>
      </c>
      <c r="T2851" s="58">
        <v>1</v>
      </c>
      <c r="U2851" s="58">
        <v>1</v>
      </c>
      <c r="V2851" s="58">
        <v>1</v>
      </c>
      <c r="W2851" s="58">
        <v>1</v>
      </c>
      <c r="X2851" s="58">
        <v>1</v>
      </c>
      <c r="Y2851" s="58">
        <v>0</v>
      </c>
      <c r="Z2851" s="58">
        <v>0</v>
      </c>
      <c r="AA2851" s="58">
        <v>0</v>
      </c>
      <c r="AB2851" s="58">
        <v>0</v>
      </c>
      <c r="AC2851" s="58">
        <v>0</v>
      </c>
      <c r="AD2851" s="58">
        <v>0</v>
      </c>
      <c r="AE2851" s="58">
        <v>0</v>
      </c>
      <c r="AF2851" s="58" t="s">
        <v>3304</v>
      </c>
    </row>
    <row r="2852" spans="1:32">
      <c r="A2852" s="58" t="s">
        <v>3163</v>
      </c>
      <c r="B2852" s="58" t="s">
        <v>1901</v>
      </c>
      <c r="D2852" s="58" t="s">
        <v>1917</v>
      </c>
      <c r="E2852" s="64">
        <v>41640</v>
      </c>
      <c r="F2852" s="64">
        <v>42004</v>
      </c>
      <c r="G2852" s="58" t="s">
        <v>1898</v>
      </c>
      <c r="H2852" s="58">
        <v>0.02</v>
      </c>
      <c r="I2852" s="58"/>
      <c r="J2852" s="58"/>
      <c r="K2852" s="58"/>
      <c r="L2852" s="58"/>
      <c r="M2852" s="58"/>
      <c r="N2852" s="58"/>
      <c r="O2852" s="58"/>
      <c r="P2852" s="58"/>
      <c r="Q2852" s="58"/>
      <c r="R2852" s="58"/>
      <c r="S2852" s="58"/>
      <c r="T2852" s="58"/>
      <c r="U2852" s="58"/>
      <c r="V2852" s="58"/>
      <c r="W2852" s="58"/>
      <c r="X2852" s="58"/>
      <c r="Y2852" s="58"/>
      <c r="Z2852" s="58"/>
      <c r="AA2852" s="58"/>
      <c r="AB2852" s="58"/>
      <c r="AC2852" s="58"/>
      <c r="AD2852" s="58"/>
      <c r="AE2852" s="58"/>
      <c r="AF2852" s="58" t="s">
        <v>3304</v>
      </c>
    </row>
    <row r="2853" spans="1:32">
      <c r="A2853" s="58" t="s">
        <v>3163</v>
      </c>
      <c r="B2853" s="58" t="s">
        <v>1901</v>
      </c>
      <c r="D2853" s="58" t="s">
        <v>1905</v>
      </c>
      <c r="E2853" s="64">
        <v>41640</v>
      </c>
      <c r="F2853" s="64">
        <v>42004</v>
      </c>
      <c r="G2853" s="58" t="s">
        <v>1903</v>
      </c>
      <c r="H2853" s="58">
        <v>0.02</v>
      </c>
      <c r="I2853" s="58">
        <v>0.02</v>
      </c>
      <c r="J2853" s="58">
        <v>0.02</v>
      </c>
      <c r="K2853" s="58">
        <v>0.02</v>
      </c>
      <c r="L2853" s="58">
        <v>0.02</v>
      </c>
      <c r="M2853" s="58">
        <v>0.02</v>
      </c>
      <c r="N2853" s="58">
        <v>0.02</v>
      </c>
      <c r="O2853" s="58">
        <v>0.02</v>
      </c>
      <c r="P2853" s="58">
        <v>0.15</v>
      </c>
      <c r="Q2853" s="58">
        <v>0.15</v>
      </c>
      <c r="R2853" s="58">
        <v>0.2</v>
      </c>
      <c r="S2853" s="58">
        <v>0.2</v>
      </c>
      <c r="T2853" s="58">
        <v>0.2</v>
      </c>
      <c r="U2853" s="58">
        <v>0.1</v>
      </c>
      <c r="V2853" s="58">
        <v>0.1</v>
      </c>
      <c r="W2853" s="58">
        <v>0.02</v>
      </c>
      <c r="X2853" s="58">
        <v>0.02</v>
      </c>
      <c r="Y2853" s="58">
        <v>0.02</v>
      </c>
      <c r="Z2853" s="58">
        <v>0.02</v>
      </c>
      <c r="AA2853" s="58">
        <v>0.02</v>
      </c>
      <c r="AB2853" s="58">
        <v>0.02</v>
      </c>
      <c r="AC2853" s="58">
        <v>0.02</v>
      </c>
      <c r="AD2853" s="58">
        <v>0.02</v>
      </c>
      <c r="AE2853" s="58">
        <v>0.02</v>
      </c>
      <c r="AF2853" s="58" t="s">
        <v>3304</v>
      </c>
    </row>
    <row r="2854" spans="1:32">
      <c r="A2854" s="58" t="s">
        <v>3163</v>
      </c>
      <c r="B2854" s="58" t="s">
        <v>1901</v>
      </c>
      <c r="D2854" s="58" t="s">
        <v>1966</v>
      </c>
      <c r="E2854" s="64">
        <v>41883</v>
      </c>
      <c r="F2854" s="64">
        <v>42004</v>
      </c>
      <c r="G2854" s="58" t="s">
        <v>1903</v>
      </c>
      <c r="H2854" s="58">
        <v>0.02</v>
      </c>
      <c r="I2854" s="58">
        <v>0.02</v>
      </c>
      <c r="J2854" s="58">
        <v>0.02</v>
      </c>
      <c r="K2854" s="58">
        <v>0.02</v>
      </c>
      <c r="L2854" s="58">
        <v>0.02</v>
      </c>
      <c r="M2854" s="58">
        <v>0.02</v>
      </c>
      <c r="N2854" s="58">
        <v>0.02</v>
      </c>
      <c r="O2854" s="58">
        <v>0.02</v>
      </c>
      <c r="P2854" s="58">
        <v>0.15</v>
      </c>
      <c r="Q2854" s="58">
        <v>0.15</v>
      </c>
      <c r="R2854" s="58">
        <v>0.2</v>
      </c>
      <c r="S2854" s="58">
        <v>0.2</v>
      </c>
      <c r="T2854" s="58">
        <v>0.2</v>
      </c>
      <c r="U2854" s="58">
        <v>0.1</v>
      </c>
      <c r="V2854" s="58">
        <v>0.1</v>
      </c>
      <c r="W2854" s="58">
        <v>0.02</v>
      </c>
      <c r="X2854" s="58">
        <v>0.02</v>
      </c>
      <c r="Y2854" s="58">
        <v>0.02</v>
      </c>
      <c r="Z2854" s="58">
        <v>0.02</v>
      </c>
      <c r="AA2854" s="58">
        <v>0.02</v>
      </c>
      <c r="AB2854" s="58">
        <v>0.02</v>
      </c>
      <c r="AC2854" s="58">
        <v>0.02</v>
      </c>
      <c r="AD2854" s="58">
        <v>0.02</v>
      </c>
      <c r="AE2854" s="58">
        <v>0.02</v>
      </c>
      <c r="AF2854" s="58" t="s">
        <v>3304</v>
      </c>
    </row>
    <row r="2855" spans="1:32">
      <c r="A2855" s="58" t="s">
        <v>3163</v>
      </c>
      <c r="B2855" s="58" t="s">
        <v>1901</v>
      </c>
      <c r="D2855" s="58" t="s">
        <v>1922</v>
      </c>
      <c r="E2855" s="64">
        <v>41821</v>
      </c>
      <c r="F2855" s="64">
        <v>41883</v>
      </c>
      <c r="G2855" s="58" t="s">
        <v>1898</v>
      </c>
      <c r="H2855" s="58">
        <v>0.02</v>
      </c>
      <c r="I2855" s="58"/>
      <c r="J2855" s="58"/>
      <c r="K2855" s="58"/>
      <c r="L2855" s="58"/>
      <c r="M2855" s="58"/>
      <c r="N2855" s="58"/>
      <c r="O2855" s="58"/>
      <c r="P2855" s="58"/>
      <c r="Q2855" s="58"/>
      <c r="R2855" s="58"/>
      <c r="S2855" s="58"/>
      <c r="T2855" s="58"/>
      <c r="U2855" s="58"/>
      <c r="V2855" s="58"/>
      <c r="W2855" s="58"/>
      <c r="X2855" s="58"/>
      <c r="Y2855" s="58"/>
      <c r="Z2855" s="58"/>
      <c r="AA2855" s="58"/>
      <c r="AB2855" s="58"/>
      <c r="AC2855" s="58"/>
      <c r="AD2855" s="58"/>
      <c r="AE2855" s="58"/>
      <c r="AF2855" s="58" t="s">
        <v>3304</v>
      </c>
    </row>
    <row r="2856" spans="1:32">
      <c r="A2856" s="58" t="s">
        <v>3163</v>
      </c>
      <c r="B2856" s="58" t="s">
        <v>1901</v>
      </c>
      <c r="D2856" s="58" t="s">
        <v>1966</v>
      </c>
      <c r="E2856" s="64">
        <v>41821</v>
      </c>
      <c r="F2856" s="64">
        <v>41883</v>
      </c>
      <c r="G2856" s="58" t="s">
        <v>1903</v>
      </c>
      <c r="H2856" s="58">
        <v>0.02</v>
      </c>
      <c r="I2856" s="58">
        <v>0.02</v>
      </c>
      <c r="J2856" s="58">
        <v>0.02</v>
      </c>
      <c r="K2856" s="58">
        <v>0.02</v>
      </c>
      <c r="L2856" s="58">
        <v>0.02</v>
      </c>
      <c r="M2856" s="58">
        <v>0.02</v>
      </c>
      <c r="N2856" s="58">
        <v>0.02</v>
      </c>
      <c r="O2856" s="58">
        <v>0.02</v>
      </c>
      <c r="P2856" s="58">
        <v>0.15</v>
      </c>
      <c r="Q2856" s="58">
        <v>0.15</v>
      </c>
      <c r="R2856" s="58">
        <v>0.2</v>
      </c>
      <c r="S2856" s="58">
        <v>0.2</v>
      </c>
      <c r="T2856" s="58">
        <v>0.2</v>
      </c>
      <c r="U2856" s="58">
        <v>0.1</v>
      </c>
      <c r="V2856" s="58">
        <v>0.1</v>
      </c>
      <c r="W2856" s="58">
        <v>0.02</v>
      </c>
      <c r="X2856" s="58">
        <v>0.02</v>
      </c>
      <c r="Y2856" s="58">
        <v>0.02</v>
      </c>
      <c r="Z2856" s="58">
        <v>0.02</v>
      </c>
      <c r="AA2856" s="58">
        <v>0.02</v>
      </c>
      <c r="AB2856" s="58">
        <v>0.02</v>
      </c>
      <c r="AC2856" s="58">
        <v>0.02</v>
      </c>
      <c r="AD2856" s="58">
        <v>0.02</v>
      </c>
      <c r="AE2856" s="58">
        <v>0.02</v>
      </c>
      <c r="AF2856" s="58" t="s">
        <v>3304</v>
      </c>
    </row>
    <row r="2857" spans="1:32">
      <c r="A2857" s="58" t="s">
        <v>3163</v>
      </c>
      <c r="B2857" s="58" t="s">
        <v>1901</v>
      </c>
      <c r="D2857" s="58" t="s">
        <v>1922</v>
      </c>
      <c r="E2857" s="64">
        <v>41640</v>
      </c>
      <c r="F2857" s="64">
        <v>41820</v>
      </c>
      <c r="G2857" s="58" t="s">
        <v>1898</v>
      </c>
      <c r="H2857" s="58">
        <v>0.02</v>
      </c>
      <c r="I2857" s="58"/>
      <c r="J2857" s="58"/>
      <c r="K2857" s="58"/>
      <c r="L2857" s="58"/>
      <c r="M2857" s="58"/>
      <c r="N2857" s="58"/>
      <c r="O2857" s="58"/>
      <c r="P2857" s="58"/>
      <c r="Q2857" s="58"/>
      <c r="R2857" s="58"/>
      <c r="S2857" s="58"/>
      <c r="T2857" s="58"/>
      <c r="U2857" s="58"/>
      <c r="V2857" s="58"/>
      <c r="W2857" s="58"/>
      <c r="X2857" s="58"/>
      <c r="Y2857" s="58"/>
      <c r="Z2857" s="58"/>
      <c r="AA2857" s="58"/>
      <c r="AB2857" s="58"/>
      <c r="AC2857" s="58"/>
      <c r="AD2857" s="58"/>
      <c r="AE2857" s="58"/>
      <c r="AF2857" s="58" t="s">
        <v>3304</v>
      </c>
    </row>
    <row r="2858" spans="1:32">
      <c r="A2858" s="58" t="s">
        <v>3163</v>
      </c>
      <c r="B2858" s="58" t="s">
        <v>1901</v>
      </c>
      <c r="D2858" s="58" t="s">
        <v>1966</v>
      </c>
      <c r="E2858" s="64">
        <v>41640</v>
      </c>
      <c r="F2858" s="64">
        <v>41820</v>
      </c>
      <c r="G2858" s="58" t="s">
        <v>1903</v>
      </c>
      <c r="H2858" s="58">
        <v>0.02</v>
      </c>
      <c r="I2858" s="58">
        <v>0.02</v>
      </c>
      <c r="J2858" s="58">
        <v>0.02</v>
      </c>
      <c r="K2858" s="58">
        <v>0.02</v>
      </c>
      <c r="L2858" s="58">
        <v>0.02</v>
      </c>
      <c r="M2858" s="58">
        <v>0.02</v>
      </c>
      <c r="N2858" s="58">
        <v>0.02</v>
      </c>
      <c r="O2858" s="58">
        <v>0.02</v>
      </c>
      <c r="P2858" s="58">
        <v>0.15</v>
      </c>
      <c r="Q2858" s="58">
        <v>0.15</v>
      </c>
      <c r="R2858" s="58">
        <v>0.2</v>
      </c>
      <c r="S2858" s="58">
        <v>0.2</v>
      </c>
      <c r="T2858" s="58">
        <v>0.2</v>
      </c>
      <c r="U2858" s="58">
        <v>0.1</v>
      </c>
      <c r="V2858" s="58">
        <v>0.1</v>
      </c>
      <c r="W2858" s="58">
        <v>0.02</v>
      </c>
      <c r="X2858" s="58">
        <v>0.02</v>
      </c>
      <c r="Y2858" s="58">
        <v>0.02</v>
      </c>
      <c r="Z2858" s="58">
        <v>0.02</v>
      </c>
      <c r="AA2858" s="58">
        <v>0.02</v>
      </c>
      <c r="AB2858" s="58">
        <v>0.02</v>
      </c>
      <c r="AC2858" s="58">
        <v>0.02</v>
      </c>
      <c r="AD2858" s="58">
        <v>0.02</v>
      </c>
      <c r="AE2858" s="58">
        <v>0.02</v>
      </c>
      <c r="AF2858" s="58" t="s">
        <v>3304</v>
      </c>
    </row>
    <row r="2859" spans="1:32">
      <c r="A2859" s="58" t="s">
        <v>3164</v>
      </c>
      <c r="B2859" s="58" t="s">
        <v>1901</v>
      </c>
      <c r="C2859" s="58" t="s">
        <v>1914</v>
      </c>
      <c r="D2859" s="58" t="s">
        <v>1897</v>
      </c>
      <c r="E2859" s="64">
        <v>41640</v>
      </c>
      <c r="F2859" s="64">
        <v>42004</v>
      </c>
      <c r="G2859" s="58" t="s">
        <v>1898</v>
      </c>
      <c r="H2859" s="58">
        <v>55</v>
      </c>
      <c r="I2859" s="58"/>
      <c r="J2859" s="58"/>
      <c r="K2859" s="58"/>
      <c r="L2859" s="58"/>
      <c r="M2859" s="58"/>
      <c r="N2859" s="58"/>
      <c r="O2859" s="58"/>
      <c r="P2859" s="58"/>
      <c r="Q2859" s="58"/>
      <c r="R2859" s="58"/>
      <c r="S2859" s="58"/>
      <c r="T2859" s="58"/>
      <c r="U2859" s="58"/>
      <c r="V2859" s="58"/>
      <c r="W2859" s="58"/>
      <c r="X2859" s="58"/>
      <c r="Y2859" s="58"/>
      <c r="Z2859" s="58"/>
      <c r="AA2859" s="58"/>
      <c r="AB2859" s="58"/>
      <c r="AC2859" s="58"/>
      <c r="AD2859" s="58"/>
      <c r="AE2859" s="58"/>
      <c r="AF2859" s="58" t="s">
        <v>3304</v>
      </c>
    </row>
    <row r="2860" spans="1:32">
      <c r="A2860" s="58" t="s">
        <v>3165</v>
      </c>
      <c r="B2860" s="58" t="s">
        <v>1901</v>
      </c>
      <c r="D2860" s="58" t="s">
        <v>1897</v>
      </c>
      <c r="E2860" s="64">
        <v>41640</v>
      </c>
      <c r="F2860" s="64">
        <v>42004</v>
      </c>
      <c r="G2860" s="58" t="s">
        <v>1898</v>
      </c>
      <c r="H2860" s="58">
        <v>0.05</v>
      </c>
      <c r="I2860" s="58"/>
      <c r="J2860" s="58"/>
      <c r="K2860" s="58"/>
      <c r="L2860" s="58"/>
      <c r="M2860" s="58"/>
      <c r="N2860" s="58"/>
      <c r="O2860" s="58"/>
      <c r="P2860" s="58"/>
      <c r="Q2860" s="58"/>
      <c r="R2860" s="58"/>
      <c r="S2860" s="58"/>
      <c r="T2860" s="58"/>
      <c r="U2860" s="58"/>
      <c r="V2860" s="58"/>
      <c r="W2860" s="58"/>
      <c r="X2860" s="58"/>
      <c r="Y2860" s="58"/>
      <c r="Z2860" s="58"/>
      <c r="AA2860" s="58"/>
      <c r="AB2860" s="58"/>
      <c r="AC2860" s="58"/>
      <c r="AD2860" s="58"/>
      <c r="AE2860" s="58"/>
      <c r="AF2860" s="58" t="s">
        <v>3304</v>
      </c>
    </row>
    <row r="2861" spans="1:32">
      <c r="A2861" s="58" t="s">
        <v>3166</v>
      </c>
      <c r="B2861" s="58" t="s">
        <v>1901</v>
      </c>
      <c r="D2861" s="58" t="s">
        <v>1897</v>
      </c>
      <c r="E2861" s="64">
        <v>41640</v>
      </c>
      <c r="F2861" s="64">
        <v>42004</v>
      </c>
      <c r="G2861" s="58" t="s">
        <v>1898</v>
      </c>
      <c r="H2861" s="58">
        <v>0.2</v>
      </c>
      <c r="I2861" s="58"/>
      <c r="J2861" s="58"/>
      <c r="K2861" s="58"/>
      <c r="L2861" s="58"/>
      <c r="M2861" s="58"/>
      <c r="N2861" s="58"/>
      <c r="O2861" s="58"/>
      <c r="P2861" s="58"/>
      <c r="Q2861" s="58"/>
      <c r="R2861" s="58"/>
      <c r="S2861" s="58"/>
      <c r="T2861" s="58"/>
      <c r="U2861" s="58"/>
      <c r="V2861" s="58"/>
      <c r="W2861" s="58"/>
      <c r="X2861" s="58"/>
      <c r="Y2861" s="58"/>
      <c r="Z2861" s="58"/>
      <c r="AA2861" s="58"/>
      <c r="AB2861" s="58"/>
      <c r="AC2861" s="58"/>
      <c r="AD2861" s="58"/>
      <c r="AE2861" s="58"/>
      <c r="AF2861" s="58" t="s">
        <v>3304</v>
      </c>
    </row>
    <row r="2862" spans="1:32">
      <c r="A2862" s="58" t="s">
        <v>3167</v>
      </c>
      <c r="B2862" s="58" t="s">
        <v>1901</v>
      </c>
      <c r="C2862" s="58" t="s">
        <v>1914</v>
      </c>
      <c r="D2862" s="58" t="s">
        <v>1897</v>
      </c>
      <c r="E2862" s="64">
        <v>41640</v>
      </c>
      <c r="F2862" s="64">
        <v>42004</v>
      </c>
      <c r="G2862" s="58" t="s">
        <v>1898</v>
      </c>
      <c r="H2862" s="58">
        <v>60</v>
      </c>
      <c r="I2862" s="58"/>
      <c r="J2862" s="58"/>
      <c r="K2862" s="58"/>
      <c r="L2862" s="58"/>
      <c r="M2862" s="58"/>
      <c r="N2862" s="58"/>
      <c r="O2862" s="58"/>
      <c r="P2862" s="58"/>
      <c r="Q2862" s="58"/>
      <c r="R2862" s="58"/>
      <c r="S2862" s="58"/>
      <c r="T2862" s="58"/>
      <c r="U2862" s="58"/>
      <c r="V2862" s="58"/>
      <c r="W2862" s="58"/>
      <c r="X2862" s="58"/>
      <c r="Y2862" s="58"/>
      <c r="Z2862" s="58"/>
      <c r="AA2862" s="58"/>
      <c r="AB2862" s="58"/>
      <c r="AC2862" s="58"/>
      <c r="AD2862" s="58"/>
      <c r="AE2862" s="58"/>
      <c r="AF2862" s="58" t="s">
        <v>3304</v>
      </c>
    </row>
    <row r="2863" spans="1:32">
      <c r="A2863" s="58" t="s">
        <v>3168</v>
      </c>
      <c r="B2863" s="58" t="s">
        <v>1901</v>
      </c>
      <c r="C2863" s="58" t="s">
        <v>1900</v>
      </c>
      <c r="D2863" s="58" t="s">
        <v>1906</v>
      </c>
      <c r="E2863" s="64">
        <v>41640</v>
      </c>
      <c r="F2863" s="64">
        <v>42004</v>
      </c>
      <c r="G2863" s="58" t="s">
        <v>1903</v>
      </c>
      <c r="H2863" s="58">
        <v>0</v>
      </c>
      <c r="I2863" s="58">
        <v>0</v>
      </c>
      <c r="J2863" s="58">
        <v>0</v>
      </c>
      <c r="K2863" s="58">
        <v>0</v>
      </c>
      <c r="L2863" s="58">
        <v>725</v>
      </c>
      <c r="M2863" s="58">
        <v>417</v>
      </c>
      <c r="N2863" s="58">
        <v>290</v>
      </c>
      <c r="O2863" s="58">
        <v>0</v>
      </c>
      <c r="P2863" s="58">
        <v>0</v>
      </c>
      <c r="Q2863" s="58">
        <v>0</v>
      </c>
      <c r="R2863" s="58">
        <v>0</v>
      </c>
      <c r="S2863" s="58">
        <v>0</v>
      </c>
      <c r="T2863" s="58">
        <v>0</v>
      </c>
      <c r="U2863" s="58">
        <v>0</v>
      </c>
      <c r="V2863" s="58">
        <v>0</v>
      </c>
      <c r="W2863" s="58">
        <v>0</v>
      </c>
      <c r="X2863" s="58">
        <v>0</v>
      </c>
      <c r="Y2863" s="58">
        <v>0</v>
      </c>
      <c r="Z2863" s="58">
        <v>0</v>
      </c>
      <c r="AA2863" s="58">
        <v>0</v>
      </c>
      <c r="AB2863" s="58">
        <v>0</v>
      </c>
      <c r="AC2863" s="58">
        <v>0</v>
      </c>
      <c r="AD2863" s="58">
        <v>0</v>
      </c>
      <c r="AE2863" s="58">
        <v>0</v>
      </c>
      <c r="AF2863" s="58" t="s">
        <v>3304</v>
      </c>
    </row>
    <row r="2864" spans="1:32">
      <c r="A2864" s="58" t="s">
        <v>3168</v>
      </c>
      <c r="B2864" s="58" t="s">
        <v>1901</v>
      </c>
      <c r="C2864" s="58" t="s">
        <v>1900</v>
      </c>
      <c r="D2864" s="58" t="s">
        <v>2172</v>
      </c>
      <c r="E2864" s="64">
        <v>41640</v>
      </c>
      <c r="F2864" s="64">
        <v>42004</v>
      </c>
      <c r="G2864" s="58" t="s">
        <v>1903</v>
      </c>
      <c r="H2864" s="58">
        <v>0</v>
      </c>
      <c r="I2864" s="58">
        <v>0</v>
      </c>
      <c r="J2864" s="58">
        <v>0</v>
      </c>
      <c r="K2864" s="58">
        <v>0</v>
      </c>
      <c r="L2864" s="58">
        <v>125</v>
      </c>
      <c r="M2864" s="58">
        <v>117</v>
      </c>
      <c r="N2864" s="58">
        <v>90</v>
      </c>
      <c r="O2864" s="58">
        <v>0</v>
      </c>
      <c r="P2864" s="58">
        <v>0</v>
      </c>
      <c r="Q2864" s="58">
        <v>0</v>
      </c>
      <c r="R2864" s="58">
        <v>0</v>
      </c>
      <c r="S2864" s="58">
        <v>0</v>
      </c>
      <c r="T2864" s="58">
        <v>0</v>
      </c>
      <c r="U2864" s="58">
        <v>0</v>
      </c>
      <c r="V2864" s="58">
        <v>0</v>
      </c>
      <c r="W2864" s="58">
        <v>0</v>
      </c>
      <c r="X2864" s="58">
        <v>0</v>
      </c>
      <c r="Y2864" s="58">
        <v>0</v>
      </c>
      <c r="Z2864" s="58">
        <v>0</v>
      </c>
      <c r="AA2864" s="58">
        <v>125</v>
      </c>
      <c r="AB2864" s="58">
        <v>117</v>
      </c>
      <c r="AC2864" s="58">
        <v>90</v>
      </c>
      <c r="AD2864" s="58">
        <v>0</v>
      </c>
      <c r="AE2864" s="58">
        <v>0</v>
      </c>
      <c r="AF2864" s="58" t="s">
        <v>3304</v>
      </c>
    </row>
    <row r="2865" spans="1:32">
      <c r="A2865" s="58" t="s">
        <v>3169</v>
      </c>
      <c r="B2865" s="58" t="s">
        <v>1901</v>
      </c>
      <c r="C2865" s="58" t="s">
        <v>1900</v>
      </c>
      <c r="D2865" s="58" t="s">
        <v>1897</v>
      </c>
      <c r="E2865" s="64">
        <v>41640</v>
      </c>
      <c r="F2865" s="64">
        <v>42004</v>
      </c>
      <c r="G2865" s="58" t="s">
        <v>1898</v>
      </c>
      <c r="H2865" s="58">
        <v>0</v>
      </c>
      <c r="I2865" s="58"/>
      <c r="J2865" s="58"/>
      <c r="K2865" s="58"/>
      <c r="L2865" s="58"/>
      <c r="M2865" s="58"/>
      <c r="N2865" s="58"/>
      <c r="O2865" s="58"/>
      <c r="P2865" s="58"/>
      <c r="Q2865" s="58"/>
      <c r="R2865" s="58"/>
      <c r="S2865" s="58"/>
      <c r="T2865" s="58"/>
      <c r="U2865" s="58"/>
      <c r="V2865" s="58"/>
      <c r="W2865" s="58"/>
      <c r="X2865" s="58"/>
      <c r="Y2865" s="58"/>
      <c r="Z2865" s="58"/>
      <c r="AA2865" s="58"/>
      <c r="AB2865" s="58"/>
      <c r="AC2865" s="58"/>
      <c r="AD2865" s="58"/>
      <c r="AE2865" s="58"/>
      <c r="AF2865" s="58" t="s">
        <v>3304</v>
      </c>
    </row>
    <row r="2866" spans="1:32">
      <c r="A2866" s="58" t="s">
        <v>3170</v>
      </c>
      <c r="B2866" s="58" t="s">
        <v>1901</v>
      </c>
      <c r="D2866" s="58" t="s">
        <v>1906</v>
      </c>
      <c r="E2866" s="64">
        <v>41640</v>
      </c>
      <c r="F2866" s="64">
        <v>42004</v>
      </c>
      <c r="G2866" s="58" t="s">
        <v>1898</v>
      </c>
      <c r="H2866" s="58">
        <v>0</v>
      </c>
      <c r="I2866" s="58"/>
      <c r="J2866" s="58"/>
      <c r="K2866" s="58"/>
      <c r="L2866" s="58"/>
      <c r="M2866" s="58"/>
      <c r="N2866" s="58"/>
      <c r="O2866" s="58"/>
      <c r="P2866" s="58"/>
      <c r="Q2866" s="58"/>
      <c r="R2866" s="58"/>
      <c r="S2866" s="58"/>
      <c r="T2866" s="58"/>
      <c r="U2866" s="58"/>
      <c r="V2866" s="58"/>
      <c r="W2866" s="58"/>
      <c r="X2866" s="58"/>
      <c r="Y2866" s="58"/>
      <c r="Z2866" s="58"/>
      <c r="AA2866" s="58"/>
      <c r="AB2866" s="58"/>
      <c r="AC2866" s="58"/>
      <c r="AD2866" s="58"/>
      <c r="AE2866" s="58"/>
      <c r="AF2866" s="58" t="s">
        <v>3304</v>
      </c>
    </row>
    <row r="2867" spans="1:32">
      <c r="A2867" s="58" t="s">
        <v>3170</v>
      </c>
      <c r="B2867" s="58" t="s">
        <v>1901</v>
      </c>
      <c r="D2867" s="58" t="s">
        <v>2710</v>
      </c>
      <c r="E2867" s="64">
        <v>41640</v>
      </c>
      <c r="F2867" s="64">
        <v>42004</v>
      </c>
      <c r="G2867" s="58" t="s">
        <v>1903</v>
      </c>
      <c r="H2867" s="58">
        <v>0</v>
      </c>
      <c r="I2867" s="58">
        <v>0</v>
      </c>
      <c r="J2867" s="58">
        <v>0</v>
      </c>
      <c r="K2867" s="58">
        <v>0</v>
      </c>
      <c r="L2867" s="58">
        <v>0</v>
      </c>
      <c r="M2867" s="58">
        <v>0</v>
      </c>
      <c r="N2867" s="58">
        <v>0</v>
      </c>
      <c r="O2867" s="58">
        <v>1</v>
      </c>
      <c r="P2867" s="58">
        <v>1</v>
      </c>
      <c r="Q2867" s="58">
        <v>1</v>
      </c>
      <c r="R2867" s="58">
        <v>1</v>
      </c>
      <c r="S2867" s="58">
        <v>1</v>
      </c>
      <c r="T2867" s="58">
        <v>1</v>
      </c>
      <c r="U2867" s="58">
        <v>1</v>
      </c>
      <c r="V2867" s="58">
        <v>1</v>
      </c>
      <c r="W2867" s="58">
        <v>1</v>
      </c>
      <c r="X2867" s="58">
        <v>1</v>
      </c>
      <c r="Y2867" s="58">
        <v>0</v>
      </c>
      <c r="Z2867" s="58">
        <v>0</v>
      </c>
      <c r="AA2867" s="58">
        <v>0</v>
      </c>
      <c r="AB2867" s="58">
        <v>0</v>
      </c>
      <c r="AC2867" s="58">
        <v>0</v>
      </c>
      <c r="AD2867" s="58">
        <v>0</v>
      </c>
      <c r="AE2867" s="58">
        <v>0</v>
      </c>
      <c r="AF2867" s="58" t="s">
        <v>3304</v>
      </c>
    </row>
    <row r="2868" spans="1:32">
      <c r="A2868" s="58" t="s">
        <v>3171</v>
      </c>
      <c r="B2868" s="58" t="s">
        <v>2114</v>
      </c>
      <c r="D2868" s="58" t="s">
        <v>1906</v>
      </c>
      <c r="E2868" s="64">
        <v>41640</v>
      </c>
      <c r="F2868" s="64">
        <v>42004</v>
      </c>
      <c r="G2868" s="58" t="s">
        <v>1898</v>
      </c>
      <c r="H2868" s="58">
        <v>0</v>
      </c>
      <c r="I2868" s="58"/>
      <c r="J2868" s="58"/>
      <c r="K2868" s="58"/>
      <c r="L2868" s="58"/>
      <c r="M2868" s="58"/>
      <c r="N2868" s="58"/>
      <c r="O2868" s="58"/>
      <c r="P2868" s="58"/>
      <c r="Q2868" s="58"/>
      <c r="R2868" s="58"/>
      <c r="S2868" s="58"/>
      <c r="T2868" s="58"/>
      <c r="U2868" s="58"/>
      <c r="V2868" s="58"/>
      <c r="W2868" s="58"/>
      <c r="X2868" s="58"/>
      <c r="Y2868" s="58"/>
      <c r="Z2868" s="58"/>
      <c r="AA2868" s="58"/>
      <c r="AB2868" s="58"/>
      <c r="AC2868" s="58"/>
      <c r="AD2868" s="58"/>
      <c r="AE2868" s="58"/>
      <c r="AF2868" s="58" t="s">
        <v>3304</v>
      </c>
    </row>
    <row r="2869" spans="1:32">
      <c r="A2869" s="58" t="s">
        <v>3171</v>
      </c>
      <c r="B2869" s="58" t="s">
        <v>2114</v>
      </c>
      <c r="D2869" s="58" t="s">
        <v>2710</v>
      </c>
      <c r="E2869" s="64">
        <v>41640</v>
      </c>
      <c r="F2869" s="64">
        <v>42004</v>
      </c>
      <c r="G2869" s="58" t="s">
        <v>1903</v>
      </c>
      <c r="H2869" s="58">
        <v>0</v>
      </c>
      <c r="I2869" s="58">
        <v>0</v>
      </c>
      <c r="J2869" s="58">
        <v>0</v>
      </c>
      <c r="K2869" s="58">
        <v>0</v>
      </c>
      <c r="L2869" s="58">
        <v>0</v>
      </c>
      <c r="M2869" s="58">
        <v>0</v>
      </c>
      <c r="N2869" s="58">
        <v>0</v>
      </c>
      <c r="O2869" s="58">
        <v>0</v>
      </c>
      <c r="P2869" s="58">
        <v>1</v>
      </c>
      <c r="Q2869" s="58">
        <v>1</v>
      </c>
      <c r="R2869" s="58">
        <v>1</v>
      </c>
      <c r="S2869" s="58">
        <v>1</v>
      </c>
      <c r="T2869" s="58">
        <v>1</v>
      </c>
      <c r="U2869" s="58">
        <v>1</v>
      </c>
      <c r="V2869" s="58">
        <v>1</v>
      </c>
      <c r="W2869" s="58">
        <v>1</v>
      </c>
      <c r="X2869" s="58">
        <v>1</v>
      </c>
      <c r="Y2869" s="58">
        <v>1</v>
      </c>
      <c r="Z2869" s="58">
        <v>1</v>
      </c>
      <c r="AA2869" s="58">
        <v>1</v>
      </c>
      <c r="AB2869" s="58">
        <v>1</v>
      </c>
      <c r="AC2869" s="58">
        <v>0</v>
      </c>
      <c r="AD2869" s="58">
        <v>0</v>
      </c>
      <c r="AE2869" s="58">
        <v>0</v>
      </c>
      <c r="AF2869" s="58" t="s">
        <v>3304</v>
      </c>
    </row>
    <row r="2870" spans="1:32">
      <c r="A2870" s="58" t="s">
        <v>3172</v>
      </c>
      <c r="B2870" s="58" t="s">
        <v>2114</v>
      </c>
      <c r="D2870" s="58" t="s">
        <v>1897</v>
      </c>
      <c r="E2870" s="64">
        <v>41640</v>
      </c>
      <c r="F2870" s="64">
        <v>42004</v>
      </c>
      <c r="G2870" s="58" t="s">
        <v>1898</v>
      </c>
      <c r="H2870" s="58">
        <v>1</v>
      </c>
      <c r="I2870" s="58"/>
      <c r="J2870" s="58"/>
      <c r="K2870" s="58"/>
      <c r="L2870" s="58"/>
      <c r="M2870" s="58"/>
      <c r="N2870" s="58"/>
      <c r="O2870" s="58"/>
      <c r="P2870" s="58"/>
      <c r="Q2870" s="58"/>
      <c r="R2870" s="58"/>
      <c r="S2870" s="58"/>
      <c r="T2870" s="58"/>
      <c r="U2870" s="58"/>
      <c r="V2870" s="58"/>
      <c r="W2870" s="58"/>
      <c r="X2870" s="58"/>
      <c r="Y2870" s="58"/>
      <c r="Z2870" s="58"/>
      <c r="AA2870" s="58"/>
      <c r="AB2870" s="58"/>
      <c r="AC2870" s="58"/>
      <c r="AD2870" s="58"/>
      <c r="AE2870" s="58"/>
      <c r="AF2870" s="58" t="s">
        <v>3304</v>
      </c>
    </row>
    <row r="2871" spans="1:32">
      <c r="A2871" s="58" t="s">
        <v>3173</v>
      </c>
      <c r="B2871" s="58" t="s">
        <v>1896</v>
      </c>
      <c r="C2871" s="58" t="s">
        <v>1900</v>
      </c>
      <c r="D2871" s="58" t="s">
        <v>1897</v>
      </c>
      <c r="E2871" s="64">
        <v>41640</v>
      </c>
      <c r="F2871" s="64">
        <v>42004</v>
      </c>
      <c r="G2871" s="58" t="s">
        <v>1898</v>
      </c>
      <c r="H2871" s="58">
        <v>1</v>
      </c>
      <c r="I2871" s="58"/>
      <c r="J2871" s="58"/>
      <c r="K2871" s="58"/>
      <c r="L2871" s="58"/>
      <c r="M2871" s="58"/>
      <c r="N2871" s="58"/>
      <c r="O2871" s="58"/>
      <c r="P2871" s="58"/>
      <c r="Q2871" s="58"/>
      <c r="R2871" s="58"/>
      <c r="S2871" s="58"/>
      <c r="T2871" s="58"/>
      <c r="U2871" s="58"/>
      <c r="V2871" s="58"/>
      <c r="W2871" s="58"/>
      <c r="X2871" s="58"/>
      <c r="Y2871" s="58"/>
      <c r="Z2871" s="58"/>
      <c r="AA2871" s="58"/>
      <c r="AB2871" s="58"/>
      <c r="AC2871" s="58"/>
      <c r="AD2871" s="58"/>
      <c r="AE2871" s="58"/>
      <c r="AF2871" s="58" t="s">
        <v>3304</v>
      </c>
    </row>
    <row r="2872" spans="1:32">
      <c r="A2872" s="58" t="s">
        <v>3174</v>
      </c>
      <c r="B2872" s="58" t="s">
        <v>1896</v>
      </c>
      <c r="C2872" s="58" t="s">
        <v>1900</v>
      </c>
      <c r="D2872" s="58" t="s">
        <v>1897</v>
      </c>
      <c r="E2872" s="64">
        <v>41640</v>
      </c>
      <c r="F2872" s="64">
        <v>42004</v>
      </c>
      <c r="G2872" s="58" t="s">
        <v>1898</v>
      </c>
      <c r="H2872" s="58">
        <v>1</v>
      </c>
      <c r="I2872" s="58"/>
      <c r="J2872" s="58"/>
      <c r="K2872" s="58"/>
      <c r="L2872" s="58"/>
      <c r="M2872" s="58"/>
      <c r="N2872" s="58"/>
      <c r="O2872" s="58"/>
      <c r="P2872" s="58"/>
      <c r="Q2872" s="58"/>
      <c r="R2872" s="58"/>
      <c r="S2872" s="58"/>
      <c r="T2872" s="58"/>
      <c r="U2872" s="58"/>
      <c r="V2872" s="58"/>
      <c r="W2872" s="58"/>
      <c r="X2872" s="58"/>
      <c r="Y2872" s="58"/>
      <c r="Z2872" s="58"/>
      <c r="AA2872" s="58"/>
      <c r="AB2872" s="58"/>
      <c r="AC2872" s="58"/>
      <c r="AD2872" s="58"/>
      <c r="AE2872" s="58"/>
      <c r="AF2872" s="58" t="s">
        <v>3304</v>
      </c>
    </row>
    <row r="2873" spans="1:32">
      <c r="A2873" s="58" t="s">
        <v>3175</v>
      </c>
      <c r="B2873" s="58" t="s">
        <v>1896</v>
      </c>
      <c r="C2873" s="58" t="s">
        <v>1914</v>
      </c>
      <c r="D2873" s="58" t="s">
        <v>1897</v>
      </c>
      <c r="E2873" s="64">
        <v>41640</v>
      </c>
      <c r="F2873" s="64">
        <v>42004</v>
      </c>
      <c r="G2873" s="58" t="s">
        <v>1898</v>
      </c>
      <c r="H2873" s="58">
        <v>13</v>
      </c>
      <c r="I2873" s="58"/>
      <c r="J2873" s="58"/>
      <c r="K2873" s="58"/>
      <c r="L2873" s="58"/>
      <c r="M2873" s="58"/>
      <c r="N2873" s="58"/>
      <c r="O2873" s="58"/>
      <c r="P2873" s="58"/>
      <c r="Q2873" s="58"/>
      <c r="R2873" s="58"/>
      <c r="S2873" s="58"/>
      <c r="T2873" s="58"/>
      <c r="U2873" s="58"/>
      <c r="V2873" s="58"/>
      <c r="W2873" s="58"/>
      <c r="X2873" s="58"/>
      <c r="Y2873" s="58"/>
      <c r="Z2873" s="58"/>
      <c r="AA2873" s="58"/>
      <c r="AB2873" s="58"/>
      <c r="AC2873" s="58"/>
      <c r="AD2873" s="58"/>
      <c r="AE2873" s="58"/>
      <c r="AF2873" s="58" t="s">
        <v>3304</v>
      </c>
    </row>
    <row r="2874" spans="1:32">
      <c r="A2874" s="58" t="s">
        <v>3175</v>
      </c>
      <c r="B2874" s="58" t="s">
        <v>1896</v>
      </c>
      <c r="C2874" s="58" t="s">
        <v>1914</v>
      </c>
      <c r="D2874" s="58" t="s">
        <v>1918</v>
      </c>
      <c r="E2874" s="64">
        <v>41913</v>
      </c>
      <c r="F2874" s="64">
        <v>42004</v>
      </c>
      <c r="G2874" s="58" t="s">
        <v>1898</v>
      </c>
      <c r="H2874" s="58">
        <v>13</v>
      </c>
      <c r="I2874" s="58"/>
      <c r="J2874" s="58"/>
      <c r="K2874" s="58"/>
      <c r="L2874" s="58"/>
      <c r="M2874" s="58"/>
      <c r="N2874" s="58"/>
      <c r="O2874" s="58"/>
      <c r="P2874" s="58"/>
      <c r="Q2874" s="58"/>
      <c r="R2874" s="58"/>
      <c r="S2874" s="58"/>
      <c r="T2874" s="58"/>
      <c r="U2874" s="58"/>
      <c r="V2874" s="58"/>
      <c r="W2874" s="58"/>
      <c r="X2874" s="58"/>
      <c r="Y2874" s="58"/>
      <c r="Z2874" s="58"/>
      <c r="AA2874" s="58"/>
      <c r="AB2874" s="58"/>
      <c r="AC2874" s="58"/>
      <c r="AD2874" s="58"/>
      <c r="AE2874" s="58"/>
      <c r="AF2874" s="58" t="s">
        <v>3304</v>
      </c>
    </row>
    <row r="2875" spans="1:32">
      <c r="A2875" s="58" t="s">
        <v>3175</v>
      </c>
      <c r="B2875" s="58" t="s">
        <v>1896</v>
      </c>
      <c r="C2875" s="58" t="s">
        <v>1914</v>
      </c>
      <c r="D2875" s="58" t="s">
        <v>1918</v>
      </c>
      <c r="E2875" s="64">
        <v>41640</v>
      </c>
      <c r="F2875" s="64">
        <v>41729</v>
      </c>
      <c r="G2875" s="58" t="s">
        <v>1898</v>
      </c>
      <c r="H2875" s="58">
        <v>13</v>
      </c>
      <c r="I2875" s="58"/>
      <c r="J2875" s="58"/>
      <c r="K2875" s="58"/>
      <c r="L2875" s="58"/>
      <c r="M2875" s="58"/>
      <c r="N2875" s="58"/>
      <c r="O2875" s="58"/>
      <c r="P2875" s="58"/>
      <c r="Q2875" s="58"/>
      <c r="R2875" s="58"/>
      <c r="S2875" s="58"/>
      <c r="T2875" s="58"/>
      <c r="U2875" s="58"/>
      <c r="V2875" s="58"/>
      <c r="W2875" s="58"/>
      <c r="X2875" s="58"/>
      <c r="Y2875" s="58"/>
      <c r="Z2875" s="58"/>
      <c r="AA2875" s="58"/>
      <c r="AB2875" s="58"/>
      <c r="AC2875" s="58"/>
      <c r="AD2875" s="58"/>
      <c r="AE2875" s="58"/>
      <c r="AF2875" s="58" t="s">
        <v>3304</v>
      </c>
    </row>
    <row r="2876" spans="1:32">
      <c r="A2876" s="58" t="s">
        <v>3176</v>
      </c>
      <c r="B2876" s="58" t="s">
        <v>1896</v>
      </c>
      <c r="C2876" s="58" t="s">
        <v>1900</v>
      </c>
      <c r="D2876" s="58" t="s">
        <v>1897</v>
      </c>
      <c r="E2876" s="64">
        <v>41640</v>
      </c>
      <c r="F2876" s="64">
        <v>42004</v>
      </c>
      <c r="G2876" s="58" t="s">
        <v>1898</v>
      </c>
      <c r="H2876" s="58">
        <v>0</v>
      </c>
      <c r="I2876" s="58"/>
      <c r="J2876" s="58"/>
      <c r="K2876" s="58"/>
      <c r="L2876" s="58"/>
      <c r="M2876" s="58"/>
      <c r="N2876" s="58"/>
      <c r="O2876" s="58"/>
      <c r="P2876" s="58"/>
      <c r="Q2876" s="58"/>
      <c r="R2876" s="58"/>
      <c r="S2876" s="58"/>
      <c r="T2876" s="58"/>
      <c r="U2876" s="58"/>
      <c r="V2876" s="58"/>
      <c r="W2876" s="58"/>
      <c r="X2876" s="58"/>
      <c r="Y2876" s="58"/>
      <c r="Z2876" s="58"/>
      <c r="AA2876" s="58"/>
      <c r="AB2876" s="58"/>
      <c r="AC2876" s="58"/>
      <c r="AD2876" s="58"/>
      <c r="AE2876" s="58"/>
      <c r="AF2876" s="58" t="s">
        <v>3304</v>
      </c>
    </row>
    <row r="2877" spans="1:32">
      <c r="A2877" s="58" t="s">
        <v>3177</v>
      </c>
      <c r="B2877" s="58" t="s">
        <v>1910</v>
      </c>
      <c r="C2877" s="58" t="s">
        <v>1914</v>
      </c>
      <c r="D2877" s="58" t="s">
        <v>1897</v>
      </c>
      <c r="E2877" s="64">
        <v>41640</v>
      </c>
      <c r="F2877" s="64">
        <v>42004</v>
      </c>
      <c r="G2877" s="58" t="s">
        <v>1898</v>
      </c>
      <c r="H2877" s="58">
        <v>22</v>
      </c>
      <c r="I2877" s="58"/>
      <c r="J2877" s="58"/>
      <c r="K2877" s="58"/>
      <c r="L2877" s="58"/>
      <c r="M2877" s="58"/>
      <c r="N2877" s="58"/>
      <c r="O2877" s="58"/>
      <c r="P2877" s="58"/>
      <c r="Q2877" s="58"/>
      <c r="R2877" s="58"/>
      <c r="S2877" s="58"/>
      <c r="T2877" s="58"/>
      <c r="U2877" s="58"/>
      <c r="V2877" s="58"/>
      <c r="W2877" s="58"/>
      <c r="X2877" s="58"/>
      <c r="Y2877" s="58"/>
      <c r="Z2877" s="58"/>
      <c r="AA2877" s="58"/>
      <c r="AB2877" s="58"/>
      <c r="AC2877" s="58"/>
      <c r="AD2877" s="58"/>
      <c r="AE2877" s="58"/>
      <c r="AF2877" s="58" t="s">
        <v>3304</v>
      </c>
    </row>
    <row r="2878" spans="1:32">
      <c r="A2878" s="58" t="s">
        <v>3178</v>
      </c>
      <c r="B2878" s="58" t="s">
        <v>1910</v>
      </c>
      <c r="C2878" s="58" t="s">
        <v>1914</v>
      </c>
      <c r="D2878" s="58" t="s">
        <v>1897</v>
      </c>
      <c r="E2878" s="64">
        <v>41640</v>
      </c>
      <c r="F2878" s="64">
        <v>42004</v>
      </c>
      <c r="G2878" s="58" t="s">
        <v>1898</v>
      </c>
      <c r="H2878" s="58">
        <v>60</v>
      </c>
      <c r="I2878" s="58"/>
      <c r="J2878" s="58"/>
      <c r="K2878" s="58"/>
      <c r="L2878" s="58"/>
      <c r="M2878" s="58"/>
      <c r="N2878" s="58"/>
      <c r="O2878" s="58"/>
      <c r="P2878" s="58"/>
      <c r="Q2878" s="58"/>
      <c r="R2878" s="58"/>
      <c r="S2878" s="58"/>
      <c r="T2878" s="58"/>
      <c r="U2878" s="58"/>
      <c r="V2878" s="58"/>
      <c r="W2878" s="58"/>
      <c r="X2878" s="58"/>
      <c r="Y2878" s="58"/>
      <c r="Z2878" s="58"/>
      <c r="AA2878" s="58"/>
      <c r="AB2878" s="58"/>
      <c r="AC2878" s="58"/>
      <c r="AD2878" s="58"/>
      <c r="AE2878" s="58"/>
      <c r="AF2878" s="58" t="s">
        <v>3304</v>
      </c>
    </row>
    <row r="2879" spans="1:32">
      <c r="A2879" s="58" t="s">
        <v>3179</v>
      </c>
      <c r="B2879" s="58" t="s">
        <v>1910</v>
      </c>
      <c r="C2879" s="58" t="s">
        <v>1914</v>
      </c>
      <c r="D2879" s="58" t="s">
        <v>1897</v>
      </c>
      <c r="E2879" s="64">
        <v>41640</v>
      </c>
      <c r="F2879" s="64">
        <v>42004</v>
      </c>
      <c r="G2879" s="58" t="s">
        <v>1898</v>
      </c>
      <c r="H2879" s="58">
        <v>60</v>
      </c>
      <c r="I2879" s="58"/>
      <c r="J2879" s="58"/>
      <c r="K2879" s="58"/>
      <c r="L2879" s="58"/>
      <c r="M2879" s="58"/>
      <c r="N2879" s="58"/>
      <c r="O2879" s="58"/>
      <c r="P2879" s="58"/>
      <c r="Q2879" s="58"/>
      <c r="R2879" s="58"/>
      <c r="S2879" s="58"/>
      <c r="T2879" s="58"/>
      <c r="U2879" s="58"/>
      <c r="V2879" s="58"/>
      <c r="W2879" s="58"/>
      <c r="X2879" s="58"/>
      <c r="Y2879" s="58"/>
      <c r="Z2879" s="58"/>
      <c r="AA2879" s="58"/>
      <c r="AB2879" s="58"/>
      <c r="AC2879" s="58"/>
      <c r="AD2879" s="58"/>
      <c r="AE2879" s="58"/>
      <c r="AF2879" s="58" t="s">
        <v>3304</v>
      </c>
    </row>
    <row r="2880" spans="1:32">
      <c r="A2880" s="58" t="s">
        <v>3180</v>
      </c>
      <c r="B2880" s="58" t="s">
        <v>1896</v>
      </c>
      <c r="C2880" s="58" t="s">
        <v>1914</v>
      </c>
      <c r="D2880" s="58" t="s">
        <v>1897</v>
      </c>
      <c r="E2880" s="64">
        <v>41640</v>
      </c>
      <c r="F2880" s="64">
        <v>42004</v>
      </c>
      <c r="G2880" s="58" t="s">
        <v>1898</v>
      </c>
      <c r="H2880" s="58">
        <v>12.8</v>
      </c>
      <c r="I2880" s="58"/>
      <c r="J2880" s="58"/>
      <c r="K2880" s="58"/>
      <c r="L2880" s="58"/>
      <c r="M2880" s="58"/>
      <c r="N2880" s="58"/>
      <c r="O2880" s="58"/>
      <c r="P2880" s="58"/>
      <c r="Q2880" s="58"/>
      <c r="R2880" s="58"/>
      <c r="S2880" s="58"/>
      <c r="T2880" s="58"/>
      <c r="U2880" s="58"/>
      <c r="V2880" s="58"/>
      <c r="W2880" s="58"/>
      <c r="X2880" s="58"/>
      <c r="Y2880" s="58"/>
      <c r="Z2880" s="58"/>
      <c r="AA2880" s="58"/>
      <c r="AB2880" s="58"/>
      <c r="AC2880" s="58"/>
      <c r="AD2880" s="58"/>
      <c r="AE2880" s="58"/>
      <c r="AF2880" s="58" t="s">
        <v>3304</v>
      </c>
    </row>
    <row r="2881" spans="1:32">
      <c r="A2881" s="58" t="s">
        <v>3181</v>
      </c>
      <c r="B2881" s="58" t="s">
        <v>2</v>
      </c>
      <c r="D2881" s="58" t="s">
        <v>1906</v>
      </c>
      <c r="E2881" s="64">
        <v>41640</v>
      </c>
      <c r="F2881" s="64">
        <v>42004</v>
      </c>
      <c r="G2881" s="58" t="s">
        <v>1898</v>
      </c>
      <c r="H2881" s="58">
        <v>0.17730000000000001</v>
      </c>
      <c r="I2881" s="58"/>
      <c r="J2881" s="58"/>
      <c r="K2881" s="58"/>
      <c r="L2881" s="58"/>
      <c r="M2881" s="58"/>
      <c r="N2881" s="58"/>
      <c r="O2881" s="58"/>
      <c r="P2881" s="58"/>
      <c r="Q2881" s="58"/>
      <c r="R2881" s="58"/>
      <c r="S2881" s="58"/>
      <c r="T2881" s="58"/>
      <c r="U2881" s="58"/>
      <c r="V2881" s="58"/>
      <c r="W2881" s="58"/>
      <c r="X2881" s="58"/>
      <c r="Y2881" s="58"/>
      <c r="Z2881" s="58"/>
      <c r="AA2881" s="58"/>
      <c r="AB2881" s="58"/>
      <c r="AC2881" s="58"/>
      <c r="AD2881" s="58"/>
      <c r="AE2881" s="58"/>
      <c r="AF2881" s="58" t="s">
        <v>3304</v>
      </c>
    </row>
    <row r="2882" spans="1:32">
      <c r="A2882" s="58" t="s">
        <v>3181</v>
      </c>
      <c r="B2882" s="58" t="s">
        <v>2</v>
      </c>
      <c r="D2882" s="58" t="s">
        <v>1904</v>
      </c>
      <c r="E2882" s="64">
        <v>41640</v>
      </c>
      <c r="F2882" s="64">
        <v>42004</v>
      </c>
      <c r="G2882" s="58" t="s">
        <v>1898</v>
      </c>
      <c r="H2882" s="58">
        <v>0</v>
      </c>
      <c r="I2882" s="58"/>
      <c r="J2882" s="58"/>
      <c r="K2882" s="58"/>
      <c r="L2882" s="58"/>
      <c r="M2882" s="58"/>
      <c r="N2882" s="58"/>
      <c r="O2882" s="58"/>
      <c r="P2882" s="58"/>
      <c r="Q2882" s="58"/>
      <c r="R2882" s="58"/>
      <c r="S2882" s="58"/>
      <c r="T2882" s="58"/>
      <c r="U2882" s="58"/>
      <c r="V2882" s="58"/>
      <c r="W2882" s="58"/>
      <c r="X2882" s="58"/>
      <c r="Y2882" s="58"/>
      <c r="Z2882" s="58"/>
      <c r="AA2882" s="58"/>
      <c r="AB2882" s="58"/>
      <c r="AC2882" s="58"/>
      <c r="AD2882" s="58"/>
      <c r="AE2882" s="58"/>
      <c r="AF2882" s="58" t="s">
        <v>3304</v>
      </c>
    </row>
    <row r="2883" spans="1:32">
      <c r="A2883" s="58" t="s">
        <v>3181</v>
      </c>
      <c r="B2883" s="58" t="s">
        <v>2</v>
      </c>
      <c r="D2883" s="58" t="s">
        <v>1905</v>
      </c>
      <c r="E2883" s="64">
        <v>41640</v>
      </c>
      <c r="F2883" s="64">
        <v>42004</v>
      </c>
      <c r="G2883" s="58" t="s">
        <v>1898</v>
      </c>
      <c r="H2883" s="58">
        <v>1</v>
      </c>
      <c r="I2883" s="58"/>
      <c r="J2883" s="58"/>
      <c r="K2883" s="58"/>
      <c r="L2883" s="58"/>
      <c r="M2883" s="58"/>
      <c r="N2883" s="58"/>
      <c r="O2883" s="58"/>
      <c r="P2883" s="58"/>
      <c r="Q2883" s="58"/>
      <c r="R2883" s="58"/>
      <c r="S2883" s="58"/>
      <c r="T2883" s="58"/>
      <c r="U2883" s="58"/>
      <c r="V2883" s="58"/>
      <c r="W2883" s="58"/>
      <c r="X2883" s="58"/>
      <c r="Y2883" s="58"/>
      <c r="Z2883" s="58"/>
      <c r="AA2883" s="58"/>
      <c r="AB2883" s="58"/>
      <c r="AC2883" s="58"/>
      <c r="AD2883" s="58"/>
      <c r="AE2883" s="58"/>
      <c r="AF2883" s="58" t="s">
        <v>3304</v>
      </c>
    </row>
    <row r="2884" spans="1:32">
      <c r="A2884" s="58" t="s">
        <v>3181</v>
      </c>
      <c r="B2884" s="58" t="s">
        <v>2</v>
      </c>
      <c r="D2884" s="58" t="s">
        <v>1966</v>
      </c>
      <c r="E2884" s="64">
        <v>41883</v>
      </c>
      <c r="F2884" s="64">
        <v>42004</v>
      </c>
      <c r="G2884" s="58" t="s">
        <v>1903</v>
      </c>
      <c r="H2884" s="58">
        <v>0.17730000000000001</v>
      </c>
      <c r="I2884" s="58">
        <v>0.17730000000000001</v>
      </c>
      <c r="J2884" s="58">
        <v>0.17730000000000001</v>
      </c>
      <c r="K2884" s="58">
        <v>0.17730000000000001</v>
      </c>
      <c r="L2884" s="58">
        <v>0.17730000000000001</v>
      </c>
      <c r="M2884" s="58">
        <v>0.17730000000000001</v>
      </c>
      <c r="N2884" s="58">
        <v>0.17730000000000001</v>
      </c>
      <c r="O2884" s="58">
        <v>0.46800000000000003</v>
      </c>
      <c r="P2884" s="58">
        <v>0.46800000000000003</v>
      </c>
      <c r="Q2884" s="58">
        <v>0.46800000000000003</v>
      </c>
      <c r="R2884" s="58">
        <v>0.46800000000000003</v>
      </c>
      <c r="S2884" s="58">
        <v>0.46800000000000003</v>
      </c>
      <c r="T2884" s="58">
        <v>0.46800000000000003</v>
      </c>
      <c r="U2884" s="58">
        <v>0.46800000000000003</v>
      </c>
      <c r="V2884" s="58">
        <v>0.46800000000000003</v>
      </c>
      <c r="W2884" s="58">
        <v>0.46800000000000003</v>
      </c>
      <c r="X2884" s="58">
        <v>0.46800000000000003</v>
      </c>
      <c r="Y2884" s="58">
        <v>0.46800000000000003</v>
      </c>
      <c r="Z2884" s="58">
        <v>0.46800000000000003</v>
      </c>
      <c r="AA2884" s="58">
        <v>0.46800000000000003</v>
      </c>
      <c r="AB2884" s="58">
        <v>0.46800000000000003</v>
      </c>
      <c r="AC2884" s="58">
        <v>0.17730000000000001</v>
      </c>
      <c r="AD2884" s="58">
        <v>0.17730000000000001</v>
      </c>
      <c r="AE2884" s="58">
        <v>0.17730000000000001</v>
      </c>
      <c r="AF2884" s="58" t="s">
        <v>3304</v>
      </c>
    </row>
    <row r="2885" spans="1:32">
      <c r="A2885" s="58" t="s">
        <v>3181</v>
      </c>
      <c r="B2885" s="58" t="s">
        <v>2</v>
      </c>
      <c r="D2885" s="58" t="s">
        <v>1922</v>
      </c>
      <c r="E2885" s="64">
        <v>41821</v>
      </c>
      <c r="F2885" s="64">
        <v>41883</v>
      </c>
      <c r="G2885" s="58" t="s">
        <v>1898</v>
      </c>
      <c r="H2885" s="58">
        <v>0.17730000000000001</v>
      </c>
      <c r="I2885" s="58"/>
      <c r="J2885" s="58"/>
      <c r="K2885" s="58"/>
      <c r="L2885" s="58"/>
      <c r="M2885" s="58"/>
      <c r="N2885" s="58"/>
      <c r="O2885" s="58"/>
      <c r="P2885" s="58"/>
      <c r="Q2885" s="58"/>
      <c r="R2885" s="58"/>
      <c r="S2885" s="58"/>
      <c r="T2885" s="58"/>
      <c r="U2885" s="58"/>
      <c r="V2885" s="58"/>
      <c r="W2885" s="58"/>
      <c r="X2885" s="58"/>
      <c r="Y2885" s="58"/>
      <c r="Z2885" s="58"/>
      <c r="AA2885" s="58"/>
      <c r="AB2885" s="58"/>
      <c r="AC2885" s="58"/>
      <c r="AD2885" s="58"/>
      <c r="AE2885" s="58"/>
      <c r="AF2885" s="58" t="s">
        <v>3304</v>
      </c>
    </row>
    <row r="2886" spans="1:32">
      <c r="A2886" s="58" t="s">
        <v>3181</v>
      </c>
      <c r="B2886" s="58" t="s">
        <v>2</v>
      </c>
      <c r="D2886" s="58" t="s">
        <v>1966</v>
      </c>
      <c r="E2886" s="64">
        <v>41821</v>
      </c>
      <c r="F2886" s="64">
        <v>41883</v>
      </c>
      <c r="G2886" s="58" t="s">
        <v>1903</v>
      </c>
      <c r="H2886" s="58">
        <v>0.17730000000000001</v>
      </c>
      <c r="I2886" s="58">
        <v>0.17730000000000001</v>
      </c>
      <c r="J2886" s="58">
        <v>0.17730000000000001</v>
      </c>
      <c r="K2886" s="58">
        <v>0.17730000000000001</v>
      </c>
      <c r="L2886" s="58">
        <v>0.17730000000000001</v>
      </c>
      <c r="M2886" s="58">
        <v>0.17730000000000001</v>
      </c>
      <c r="N2886" s="58">
        <v>0.17730000000000001</v>
      </c>
      <c r="O2886" s="58">
        <v>0.17730000000000001</v>
      </c>
      <c r="P2886" s="58">
        <v>0.26</v>
      </c>
      <c r="Q2886" s="58">
        <v>0.26</v>
      </c>
      <c r="R2886" s="58">
        <v>0.26</v>
      </c>
      <c r="S2886" s="58">
        <v>0.26</v>
      </c>
      <c r="T2886" s="58">
        <v>0.26</v>
      </c>
      <c r="U2886" s="58">
        <v>0.26</v>
      </c>
      <c r="V2886" s="58">
        <v>0.26</v>
      </c>
      <c r="W2886" s="58">
        <v>0.26</v>
      </c>
      <c r="X2886" s="58">
        <v>0.26</v>
      </c>
      <c r="Y2886" s="58">
        <v>0.26</v>
      </c>
      <c r="Z2886" s="58">
        <v>0.26</v>
      </c>
      <c r="AA2886" s="58">
        <v>0.26</v>
      </c>
      <c r="AB2886" s="58">
        <v>0.17730000000000001</v>
      </c>
      <c r="AC2886" s="58">
        <v>0.17730000000000001</v>
      </c>
      <c r="AD2886" s="58">
        <v>0.17730000000000001</v>
      </c>
      <c r="AE2886" s="58">
        <v>0.17730000000000001</v>
      </c>
      <c r="AF2886" s="58" t="s">
        <v>3304</v>
      </c>
    </row>
    <row r="2887" spans="1:32">
      <c r="A2887" s="58" t="s">
        <v>3181</v>
      </c>
      <c r="B2887" s="58" t="s">
        <v>2</v>
      </c>
      <c r="D2887" s="58" t="s">
        <v>1922</v>
      </c>
      <c r="E2887" s="64">
        <v>41640</v>
      </c>
      <c r="F2887" s="64">
        <v>41820</v>
      </c>
      <c r="G2887" s="58" t="s">
        <v>1898</v>
      </c>
      <c r="H2887" s="58">
        <v>0.17730000000000001</v>
      </c>
      <c r="I2887" s="58"/>
      <c r="J2887" s="58"/>
      <c r="K2887" s="58"/>
      <c r="L2887" s="58"/>
      <c r="M2887" s="58"/>
      <c r="N2887" s="58"/>
      <c r="O2887" s="58"/>
      <c r="P2887" s="58"/>
      <c r="Q2887" s="58"/>
      <c r="R2887" s="58"/>
      <c r="S2887" s="58"/>
      <c r="T2887" s="58"/>
      <c r="U2887" s="58"/>
      <c r="V2887" s="58"/>
      <c r="W2887" s="58"/>
      <c r="X2887" s="58"/>
      <c r="Y2887" s="58"/>
      <c r="Z2887" s="58"/>
      <c r="AA2887" s="58"/>
      <c r="AB2887" s="58"/>
      <c r="AC2887" s="58"/>
      <c r="AD2887" s="58"/>
      <c r="AE2887" s="58"/>
      <c r="AF2887" s="58" t="s">
        <v>3304</v>
      </c>
    </row>
    <row r="2888" spans="1:32">
      <c r="A2888" s="58" t="s">
        <v>3181</v>
      </c>
      <c r="B2888" s="58" t="s">
        <v>2</v>
      </c>
      <c r="D2888" s="58" t="s">
        <v>1966</v>
      </c>
      <c r="E2888" s="64">
        <v>41640</v>
      </c>
      <c r="F2888" s="64">
        <v>41820</v>
      </c>
      <c r="G2888" s="58" t="s">
        <v>1903</v>
      </c>
      <c r="H2888" s="58">
        <v>0.17730000000000001</v>
      </c>
      <c r="I2888" s="58">
        <v>0.17730000000000001</v>
      </c>
      <c r="J2888" s="58">
        <v>0.17730000000000001</v>
      </c>
      <c r="K2888" s="58">
        <v>0.17730000000000001</v>
      </c>
      <c r="L2888" s="58">
        <v>0.17730000000000001</v>
      </c>
      <c r="M2888" s="58">
        <v>0.17730000000000001</v>
      </c>
      <c r="N2888" s="58">
        <v>0.17730000000000001</v>
      </c>
      <c r="O2888" s="58">
        <v>0.46800000000000003</v>
      </c>
      <c r="P2888" s="58">
        <v>0.46800000000000003</v>
      </c>
      <c r="Q2888" s="58">
        <v>0.46800000000000003</v>
      </c>
      <c r="R2888" s="58">
        <v>0.46800000000000003</v>
      </c>
      <c r="S2888" s="58">
        <v>0.46800000000000003</v>
      </c>
      <c r="T2888" s="58">
        <v>0.46800000000000003</v>
      </c>
      <c r="U2888" s="58">
        <v>0.46800000000000003</v>
      </c>
      <c r="V2888" s="58">
        <v>0.46800000000000003</v>
      </c>
      <c r="W2888" s="58">
        <v>0.46800000000000003</v>
      </c>
      <c r="X2888" s="58">
        <v>0.46800000000000003</v>
      </c>
      <c r="Y2888" s="58">
        <v>0.46800000000000003</v>
      </c>
      <c r="Z2888" s="58">
        <v>0.46800000000000003</v>
      </c>
      <c r="AA2888" s="58">
        <v>0.46800000000000003</v>
      </c>
      <c r="AB2888" s="58">
        <v>0.46800000000000003</v>
      </c>
      <c r="AC2888" s="58">
        <v>0.17730000000000001</v>
      </c>
      <c r="AD2888" s="58">
        <v>0.17730000000000001</v>
      </c>
      <c r="AE2888" s="58">
        <v>0.17730000000000001</v>
      </c>
      <c r="AF2888" s="58" t="s">
        <v>3304</v>
      </c>
    </row>
    <row r="2889" spans="1:32">
      <c r="A2889" s="58" t="s">
        <v>3182</v>
      </c>
      <c r="B2889" s="58" t="s">
        <v>1896</v>
      </c>
      <c r="D2889" s="58" t="s">
        <v>1897</v>
      </c>
      <c r="E2889" s="64">
        <v>41640</v>
      </c>
      <c r="F2889" s="64">
        <v>42004</v>
      </c>
      <c r="G2889" s="58" t="s">
        <v>1898</v>
      </c>
      <c r="H2889" s="58">
        <v>0</v>
      </c>
      <c r="I2889" s="58"/>
      <c r="J2889" s="58"/>
      <c r="K2889" s="58"/>
      <c r="L2889" s="58"/>
      <c r="M2889" s="58"/>
      <c r="N2889" s="58"/>
      <c r="O2889" s="58"/>
      <c r="P2889" s="58"/>
      <c r="Q2889" s="58"/>
      <c r="R2889" s="58"/>
      <c r="S2889" s="58"/>
      <c r="T2889" s="58"/>
      <c r="U2889" s="58"/>
      <c r="V2889" s="58"/>
      <c r="W2889" s="58"/>
      <c r="X2889" s="58"/>
      <c r="Y2889" s="58"/>
      <c r="Z2889" s="58"/>
      <c r="AA2889" s="58"/>
      <c r="AB2889" s="58"/>
      <c r="AC2889" s="58"/>
      <c r="AD2889" s="58"/>
      <c r="AE2889" s="58"/>
      <c r="AF2889" s="58" t="s">
        <v>3304</v>
      </c>
    </row>
    <row r="2890" spans="1:32">
      <c r="A2890" s="58" t="s">
        <v>3183</v>
      </c>
      <c r="B2890" s="58" t="s">
        <v>1899</v>
      </c>
      <c r="C2890" s="58" t="s">
        <v>1900</v>
      </c>
      <c r="D2890" s="58" t="s">
        <v>1897</v>
      </c>
      <c r="E2890" s="64">
        <v>41640</v>
      </c>
      <c r="F2890" s="64">
        <v>42004</v>
      </c>
      <c r="G2890" s="58" t="s">
        <v>1898</v>
      </c>
      <c r="H2890" s="58">
        <v>120</v>
      </c>
      <c r="I2890" s="58"/>
      <c r="J2890" s="58"/>
      <c r="K2890" s="58"/>
      <c r="L2890" s="58"/>
      <c r="M2890" s="58"/>
      <c r="N2890" s="58"/>
      <c r="O2890" s="58"/>
      <c r="P2890" s="58"/>
      <c r="Q2890" s="58"/>
      <c r="R2890" s="58"/>
      <c r="S2890" s="58"/>
      <c r="T2890" s="58"/>
      <c r="U2890" s="58"/>
      <c r="V2890" s="58"/>
      <c r="W2890" s="58"/>
      <c r="X2890" s="58"/>
      <c r="Y2890" s="58"/>
      <c r="Z2890" s="58"/>
      <c r="AA2890" s="58"/>
      <c r="AB2890" s="58"/>
      <c r="AC2890" s="58"/>
      <c r="AD2890" s="58"/>
      <c r="AE2890" s="58"/>
      <c r="AF2890" s="58" t="s">
        <v>3304</v>
      </c>
    </row>
    <row r="2891" spans="1:32">
      <c r="A2891" s="58" t="s">
        <v>3184</v>
      </c>
      <c r="B2891" s="58" t="s">
        <v>1896</v>
      </c>
      <c r="C2891" s="58" t="s">
        <v>1900</v>
      </c>
      <c r="D2891" s="58" t="s">
        <v>1897</v>
      </c>
      <c r="E2891" s="64">
        <v>41640</v>
      </c>
      <c r="F2891" s="64">
        <v>42004</v>
      </c>
      <c r="G2891" s="58" t="s">
        <v>1898</v>
      </c>
      <c r="H2891" s="58">
        <v>0.2</v>
      </c>
      <c r="I2891" s="58"/>
      <c r="J2891" s="58"/>
      <c r="K2891" s="58"/>
      <c r="L2891" s="58"/>
      <c r="M2891" s="58"/>
      <c r="N2891" s="58"/>
      <c r="O2891" s="58"/>
      <c r="P2891" s="58"/>
      <c r="Q2891" s="58"/>
      <c r="R2891" s="58"/>
      <c r="S2891" s="58"/>
      <c r="T2891" s="58"/>
      <c r="U2891" s="58"/>
      <c r="V2891" s="58"/>
      <c r="W2891" s="58"/>
      <c r="X2891" s="58"/>
      <c r="Y2891" s="58"/>
      <c r="Z2891" s="58"/>
      <c r="AA2891" s="58"/>
      <c r="AB2891" s="58"/>
      <c r="AC2891" s="58"/>
      <c r="AD2891" s="58"/>
      <c r="AE2891" s="58"/>
      <c r="AF2891" s="58" t="s">
        <v>3304</v>
      </c>
    </row>
    <row r="2892" spans="1:32">
      <c r="A2892" s="58" t="s">
        <v>3185</v>
      </c>
      <c r="B2892" s="58" t="s">
        <v>1896</v>
      </c>
      <c r="D2892" s="58" t="s">
        <v>1897</v>
      </c>
      <c r="E2892" s="64">
        <v>41640</v>
      </c>
      <c r="F2892" s="64">
        <v>42004</v>
      </c>
      <c r="G2892" s="58" t="s">
        <v>1898</v>
      </c>
      <c r="H2892" s="58">
        <v>0</v>
      </c>
      <c r="I2892" s="58"/>
      <c r="J2892" s="58"/>
      <c r="K2892" s="58"/>
      <c r="L2892" s="58"/>
      <c r="M2892" s="58"/>
      <c r="N2892" s="58"/>
      <c r="O2892" s="58"/>
      <c r="P2892" s="58"/>
      <c r="Q2892" s="58"/>
      <c r="R2892" s="58"/>
      <c r="S2892" s="58"/>
      <c r="T2892" s="58"/>
      <c r="U2892" s="58"/>
      <c r="V2892" s="58"/>
      <c r="W2892" s="58"/>
      <c r="X2892" s="58"/>
      <c r="Y2892" s="58"/>
      <c r="Z2892" s="58"/>
      <c r="AA2892" s="58"/>
      <c r="AB2892" s="58"/>
      <c r="AC2892" s="58"/>
      <c r="AD2892" s="58"/>
      <c r="AE2892" s="58"/>
      <c r="AF2892" s="58" t="s">
        <v>3304</v>
      </c>
    </row>
    <row r="2893" spans="1:32">
      <c r="A2893" s="58" t="s">
        <v>3186</v>
      </c>
      <c r="B2893" s="58" t="s">
        <v>1896</v>
      </c>
      <c r="D2893" s="58" t="s">
        <v>1897</v>
      </c>
      <c r="E2893" s="64">
        <v>41640</v>
      </c>
      <c r="F2893" s="64">
        <v>42004</v>
      </c>
      <c r="G2893" s="58" t="s">
        <v>1898</v>
      </c>
      <c r="H2893" s="58">
        <v>1</v>
      </c>
      <c r="I2893" s="58"/>
      <c r="J2893" s="58"/>
      <c r="K2893" s="58"/>
      <c r="L2893" s="58"/>
      <c r="M2893" s="58"/>
      <c r="N2893" s="58"/>
      <c r="O2893" s="58"/>
      <c r="P2893" s="58"/>
      <c r="Q2893" s="58"/>
      <c r="R2893" s="58"/>
      <c r="S2893" s="58"/>
      <c r="T2893" s="58"/>
      <c r="U2893" s="58"/>
      <c r="V2893" s="58"/>
      <c r="W2893" s="58"/>
      <c r="X2893" s="58"/>
      <c r="Y2893" s="58"/>
      <c r="Z2893" s="58"/>
      <c r="AA2893" s="58"/>
      <c r="AB2893" s="58"/>
      <c r="AC2893" s="58"/>
      <c r="AD2893" s="58"/>
      <c r="AE2893" s="58"/>
      <c r="AF2893" s="58" t="s">
        <v>3304</v>
      </c>
    </row>
    <row r="2894" spans="1:32">
      <c r="A2894" s="58" t="s">
        <v>3187</v>
      </c>
      <c r="B2894" s="58" t="s">
        <v>1910</v>
      </c>
      <c r="C2894" s="58" t="s">
        <v>1914</v>
      </c>
      <c r="D2894" s="58" t="s">
        <v>1897</v>
      </c>
      <c r="E2894" s="64">
        <v>41640</v>
      </c>
      <c r="F2894" s="64">
        <v>42004</v>
      </c>
      <c r="G2894" s="58" t="s">
        <v>1898</v>
      </c>
      <c r="H2894" s="58">
        <v>55</v>
      </c>
      <c r="I2894" s="58"/>
      <c r="J2894" s="58"/>
      <c r="K2894" s="58"/>
      <c r="L2894" s="58"/>
      <c r="M2894" s="58"/>
      <c r="N2894" s="58"/>
      <c r="O2894" s="58"/>
      <c r="P2894" s="58"/>
      <c r="Q2894" s="58"/>
      <c r="R2894" s="58"/>
      <c r="S2894" s="58"/>
      <c r="T2894" s="58"/>
      <c r="U2894" s="58"/>
      <c r="V2894" s="58"/>
      <c r="W2894" s="58"/>
      <c r="X2894" s="58"/>
      <c r="Y2894" s="58"/>
      <c r="Z2894" s="58"/>
      <c r="AA2894" s="58"/>
      <c r="AB2894" s="58"/>
      <c r="AC2894" s="58"/>
      <c r="AD2894" s="58"/>
      <c r="AE2894" s="58"/>
      <c r="AF2894" s="58" t="s">
        <v>3304</v>
      </c>
    </row>
    <row r="2895" spans="1:32">
      <c r="A2895" s="58" t="s">
        <v>3188</v>
      </c>
      <c r="B2895" s="58" t="s">
        <v>1910</v>
      </c>
      <c r="D2895" s="58" t="s">
        <v>1897</v>
      </c>
      <c r="E2895" s="64">
        <v>41640</v>
      </c>
      <c r="F2895" s="64">
        <v>42004</v>
      </c>
      <c r="G2895" s="58" t="s">
        <v>1898</v>
      </c>
      <c r="H2895" s="58">
        <v>0.05</v>
      </c>
      <c r="I2895" s="58"/>
      <c r="J2895" s="58"/>
      <c r="K2895" s="58"/>
      <c r="L2895" s="58"/>
      <c r="M2895" s="58"/>
      <c r="N2895" s="58"/>
      <c r="O2895" s="58"/>
      <c r="P2895" s="58"/>
      <c r="Q2895" s="58"/>
      <c r="R2895" s="58"/>
      <c r="S2895" s="58"/>
      <c r="T2895" s="58"/>
      <c r="U2895" s="58"/>
      <c r="V2895" s="58"/>
      <c r="W2895" s="58"/>
      <c r="X2895" s="58"/>
      <c r="Y2895" s="58"/>
      <c r="Z2895" s="58"/>
      <c r="AA2895" s="58"/>
      <c r="AB2895" s="58"/>
      <c r="AC2895" s="58"/>
      <c r="AD2895" s="58"/>
      <c r="AE2895" s="58"/>
      <c r="AF2895" s="58" t="s">
        <v>3304</v>
      </c>
    </row>
    <row r="2896" spans="1:32">
      <c r="A2896" s="58" t="s">
        <v>3189</v>
      </c>
      <c r="B2896" s="58" t="s">
        <v>1910</v>
      </c>
      <c r="D2896" s="58" t="s">
        <v>1897</v>
      </c>
      <c r="E2896" s="64">
        <v>41640</v>
      </c>
      <c r="F2896" s="64">
        <v>42004</v>
      </c>
      <c r="G2896" s="58" t="s">
        <v>1898</v>
      </c>
      <c r="H2896" s="58">
        <v>0.2</v>
      </c>
      <c r="I2896" s="58"/>
      <c r="J2896" s="58"/>
      <c r="K2896" s="58"/>
      <c r="L2896" s="58"/>
      <c r="M2896" s="58"/>
      <c r="N2896" s="58"/>
      <c r="O2896" s="58"/>
      <c r="P2896" s="58"/>
      <c r="Q2896" s="58"/>
      <c r="R2896" s="58"/>
      <c r="S2896" s="58"/>
      <c r="T2896" s="58"/>
      <c r="U2896" s="58"/>
      <c r="V2896" s="58"/>
      <c r="W2896" s="58"/>
      <c r="X2896" s="58"/>
      <c r="Y2896" s="58"/>
      <c r="Z2896" s="58"/>
      <c r="AA2896" s="58"/>
      <c r="AB2896" s="58"/>
      <c r="AC2896" s="58"/>
      <c r="AD2896" s="58"/>
      <c r="AE2896" s="58"/>
      <c r="AF2896" s="58" t="s">
        <v>3304</v>
      </c>
    </row>
    <row r="2897" spans="1:32">
      <c r="A2897" s="58" t="s">
        <v>3190</v>
      </c>
      <c r="B2897" s="58" t="s">
        <v>1910</v>
      </c>
      <c r="C2897" s="58" t="s">
        <v>1914</v>
      </c>
      <c r="D2897" s="58" t="s">
        <v>1897</v>
      </c>
      <c r="E2897" s="64">
        <v>41640</v>
      </c>
      <c r="F2897" s="64">
        <v>42004</v>
      </c>
      <c r="G2897" s="58" t="s">
        <v>1898</v>
      </c>
      <c r="H2897" s="58">
        <v>60</v>
      </c>
      <c r="I2897" s="58"/>
      <c r="J2897" s="58"/>
      <c r="K2897" s="58"/>
      <c r="L2897" s="58"/>
      <c r="M2897" s="58"/>
      <c r="N2897" s="58"/>
      <c r="O2897" s="58"/>
      <c r="P2897" s="58"/>
      <c r="Q2897" s="58"/>
      <c r="R2897" s="58"/>
      <c r="S2897" s="58"/>
      <c r="T2897" s="58"/>
      <c r="U2897" s="58"/>
      <c r="V2897" s="58"/>
      <c r="W2897" s="58"/>
      <c r="X2897" s="58"/>
      <c r="Y2897" s="58"/>
      <c r="Z2897" s="58"/>
      <c r="AA2897" s="58"/>
      <c r="AB2897" s="58"/>
      <c r="AC2897" s="58"/>
      <c r="AD2897" s="58"/>
      <c r="AE2897" s="58"/>
      <c r="AF2897" s="58" t="s">
        <v>3304</v>
      </c>
    </row>
    <row r="2898" spans="1:32">
      <c r="A2898" s="58" t="s">
        <v>3191</v>
      </c>
      <c r="B2898" s="58" t="s">
        <v>1910</v>
      </c>
      <c r="C2898" s="58" t="s">
        <v>1914</v>
      </c>
      <c r="D2898" s="58" t="s">
        <v>1897</v>
      </c>
      <c r="E2898" s="64">
        <v>41640</v>
      </c>
      <c r="F2898" s="64">
        <v>42004</v>
      </c>
      <c r="G2898" s="58" t="s">
        <v>1898</v>
      </c>
      <c r="H2898" s="58">
        <v>55</v>
      </c>
      <c r="I2898" s="58"/>
      <c r="J2898" s="58"/>
      <c r="K2898" s="58"/>
      <c r="L2898" s="58"/>
      <c r="M2898" s="58"/>
      <c r="N2898" s="58"/>
      <c r="O2898" s="58"/>
      <c r="P2898" s="58"/>
      <c r="Q2898" s="58"/>
      <c r="R2898" s="58"/>
      <c r="S2898" s="58"/>
      <c r="T2898" s="58"/>
      <c r="U2898" s="58"/>
      <c r="V2898" s="58"/>
      <c r="W2898" s="58"/>
      <c r="X2898" s="58"/>
      <c r="Y2898" s="58"/>
      <c r="Z2898" s="58"/>
      <c r="AA2898" s="58"/>
      <c r="AB2898" s="58"/>
      <c r="AC2898" s="58"/>
      <c r="AD2898" s="58"/>
      <c r="AE2898" s="58"/>
      <c r="AF2898" s="58" t="s">
        <v>3304</v>
      </c>
    </row>
    <row r="2899" spans="1:32">
      <c r="A2899" s="58" t="s">
        <v>3192</v>
      </c>
      <c r="B2899" s="58" t="s">
        <v>1910</v>
      </c>
      <c r="D2899" s="58" t="s">
        <v>1897</v>
      </c>
      <c r="E2899" s="64">
        <v>41640</v>
      </c>
      <c r="F2899" s="64">
        <v>42004</v>
      </c>
      <c r="G2899" s="58" t="s">
        <v>1898</v>
      </c>
      <c r="H2899" s="58">
        <v>0.05</v>
      </c>
      <c r="I2899" s="58"/>
      <c r="J2899" s="58"/>
      <c r="K2899" s="58"/>
      <c r="L2899" s="58"/>
      <c r="M2899" s="58"/>
      <c r="N2899" s="58"/>
      <c r="O2899" s="58"/>
      <c r="P2899" s="58"/>
      <c r="Q2899" s="58"/>
      <c r="R2899" s="58"/>
      <c r="S2899" s="58"/>
      <c r="T2899" s="58"/>
      <c r="U2899" s="58"/>
      <c r="V2899" s="58"/>
      <c r="W2899" s="58"/>
      <c r="X2899" s="58"/>
      <c r="Y2899" s="58"/>
      <c r="Z2899" s="58"/>
      <c r="AA2899" s="58"/>
      <c r="AB2899" s="58"/>
      <c r="AC2899" s="58"/>
      <c r="AD2899" s="58"/>
      <c r="AE2899" s="58"/>
      <c r="AF2899" s="58" t="s">
        <v>3304</v>
      </c>
    </row>
    <row r="2900" spans="1:32">
      <c r="A2900" s="58" t="s">
        <v>3193</v>
      </c>
      <c r="B2900" s="58" t="s">
        <v>1910</v>
      </c>
      <c r="D2900" s="58" t="s">
        <v>1897</v>
      </c>
      <c r="E2900" s="64">
        <v>41640</v>
      </c>
      <c r="F2900" s="64">
        <v>42004</v>
      </c>
      <c r="G2900" s="58" t="s">
        <v>1898</v>
      </c>
      <c r="H2900" s="58">
        <v>0.2</v>
      </c>
      <c r="I2900" s="58"/>
      <c r="J2900" s="58"/>
      <c r="K2900" s="58"/>
      <c r="L2900" s="58"/>
      <c r="M2900" s="58"/>
      <c r="N2900" s="58"/>
      <c r="O2900" s="58"/>
      <c r="P2900" s="58"/>
      <c r="Q2900" s="58"/>
      <c r="R2900" s="58"/>
      <c r="S2900" s="58"/>
      <c r="T2900" s="58"/>
      <c r="U2900" s="58"/>
      <c r="V2900" s="58"/>
      <c r="W2900" s="58"/>
      <c r="X2900" s="58"/>
      <c r="Y2900" s="58"/>
      <c r="Z2900" s="58"/>
      <c r="AA2900" s="58"/>
      <c r="AB2900" s="58"/>
      <c r="AC2900" s="58"/>
      <c r="AD2900" s="58"/>
      <c r="AE2900" s="58"/>
      <c r="AF2900" s="58" t="s">
        <v>3304</v>
      </c>
    </row>
    <row r="2901" spans="1:32">
      <c r="A2901" s="58" t="s">
        <v>3194</v>
      </c>
      <c r="B2901" s="58" t="s">
        <v>1910</v>
      </c>
      <c r="C2901" s="58" t="s">
        <v>1914</v>
      </c>
      <c r="D2901" s="58" t="s">
        <v>1897</v>
      </c>
      <c r="E2901" s="64">
        <v>41640</v>
      </c>
      <c r="F2901" s="64">
        <v>42004</v>
      </c>
      <c r="G2901" s="58" t="s">
        <v>1898</v>
      </c>
      <c r="H2901" s="58">
        <v>60</v>
      </c>
      <c r="I2901" s="58"/>
      <c r="J2901" s="58"/>
      <c r="K2901" s="58"/>
      <c r="L2901" s="58"/>
      <c r="M2901" s="58"/>
      <c r="N2901" s="58"/>
      <c r="O2901" s="58"/>
      <c r="P2901" s="58"/>
      <c r="Q2901" s="58"/>
      <c r="R2901" s="58"/>
      <c r="S2901" s="58"/>
      <c r="T2901" s="58"/>
      <c r="U2901" s="58"/>
      <c r="V2901" s="58"/>
      <c r="W2901" s="58"/>
      <c r="X2901" s="58"/>
      <c r="Y2901" s="58"/>
      <c r="Z2901" s="58"/>
      <c r="AA2901" s="58"/>
      <c r="AB2901" s="58"/>
      <c r="AC2901" s="58"/>
      <c r="AD2901" s="58"/>
      <c r="AE2901" s="58"/>
      <c r="AF2901" s="58" t="s">
        <v>3304</v>
      </c>
    </row>
    <row r="2902" spans="1:32">
      <c r="A2902" s="58" t="s">
        <v>3195</v>
      </c>
      <c r="B2902" s="58" t="s">
        <v>1924</v>
      </c>
      <c r="D2902" s="58" t="s">
        <v>1917</v>
      </c>
      <c r="E2902" s="64">
        <v>41640</v>
      </c>
      <c r="F2902" s="64">
        <v>42004</v>
      </c>
      <c r="G2902" s="58" t="s">
        <v>1898</v>
      </c>
      <c r="H2902" s="58">
        <v>0</v>
      </c>
      <c r="I2902" s="58"/>
      <c r="J2902" s="58"/>
      <c r="K2902" s="58"/>
      <c r="L2902" s="58"/>
      <c r="M2902" s="58"/>
      <c r="N2902" s="58"/>
      <c r="O2902" s="58"/>
      <c r="P2902" s="58"/>
      <c r="Q2902" s="58"/>
      <c r="R2902" s="58"/>
      <c r="S2902" s="58"/>
      <c r="T2902" s="58"/>
      <c r="U2902" s="58"/>
      <c r="V2902" s="58"/>
      <c r="W2902" s="58"/>
      <c r="X2902" s="58"/>
      <c r="Y2902" s="58"/>
      <c r="Z2902" s="58"/>
      <c r="AA2902" s="58"/>
      <c r="AB2902" s="58"/>
      <c r="AC2902" s="58"/>
      <c r="AD2902" s="58"/>
      <c r="AE2902" s="58"/>
      <c r="AF2902" s="58" t="s">
        <v>3304</v>
      </c>
    </row>
    <row r="2903" spans="1:32">
      <c r="A2903" s="58" t="s">
        <v>3195</v>
      </c>
      <c r="B2903" s="58" t="s">
        <v>1924</v>
      </c>
      <c r="D2903" s="58" t="s">
        <v>1905</v>
      </c>
      <c r="E2903" s="64">
        <v>41640</v>
      </c>
      <c r="F2903" s="64">
        <v>42004</v>
      </c>
      <c r="G2903" s="58" t="s">
        <v>1898</v>
      </c>
      <c r="H2903" s="58">
        <v>0.3</v>
      </c>
      <c r="I2903" s="58"/>
      <c r="J2903" s="58"/>
      <c r="K2903" s="58"/>
      <c r="L2903" s="58"/>
      <c r="M2903" s="58"/>
      <c r="N2903" s="58"/>
      <c r="O2903" s="58"/>
      <c r="P2903" s="58"/>
      <c r="Q2903" s="58"/>
      <c r="R2903" s="58"/>
      <c r="S2903" s="58"/>
      <c r="T2903" s="58"/>
      <c r="U2903" s="58"/>
      <c r="V2903" s="58"/>
      <c r="W2903" s="58"/>
      <c r="X2903" s="58"/>
      <c r="Y2903" s="58"/>
      <c r="Z2903" s="58"/>
      <c r="AA2903" s="58"/>
      <c r="AB2903" s="58"/>
      <c r="AC2903" s="58"/>
      <c r="AD2903" s="58"/>
      <c r="AE2903" s="58"/>
      <c r="AF2903" s="58" t="s">
        <v>3304</v>
      </c>
    </row>
    <row r="2904" spans="1:32">
      <c r="A2904" s="58" t="s">
        <v>3195</v>
      </c>
      <c r="B2904" s="58" t="s">
        <v>1924</v>
      </c>
      <c r="D2904" s="58" t="s">
        <v>1966</v>
      </c>
      <c r="E2904" s="64">
        <v>41640</v>
      </c>
      <c r="F2904" s="64">
        <v>42004</v>
      </c>
      <c r="G2904" s="58" t="s">
        <v>1903</v>
      </c>
      <c r="H2904" s="58">
        <v>0</v>
      </c>
      <c r="I2904" s="58">
        <v>0</v>
      </c>
      <c r="J2904" s="58">
        <v>0</v>
      </c>
      <c r="K2904" s="58">
        <v>0</v>
      </c>
      <c r="L2904" s="58">
        <v>0</v>
      </c>
      <c r="M2904" s="58">
        <v>0</v>
      </c>
      <c r="N2904" s="58">
        <v>0</v>
      </c>
      <c r="O2904" s="58">
        <v>0</v>
      </c>
      <c r="P2904" s="58">
        <v>0.3</v>
      </c>
      <c r="Q2904" s="58">
        <v>0.3</v>
      </c>
      <c r="R2904" s="58">
        <v>0.3</v>
      </c>
      <c r="S2904" s="58">
        <v>0.3</v>
      </c>
      <c r="T2904" s="58">
        <v>0.3</v>
      </c>
      <c r="U2904" s="58">
        <v>0.3</v>
      </c>
      <c r="V2904" s="58">
        <v>0.3</v>
      </c>
      <c r="W2904" s="58">
        <v>0.15</v>
      </c>
      <c r="X2904" s="58">
        <v>0</v>
      </c>
      <c r="Y2904" s="58">
        <v>0</v>
      </c>
      <c r="Z2904" s="58">
        <v>0</v>
      </c>
      <c r="AA2904" s="58">
        <v>0</v>
      </c>
      <c r="AB2904" s="58">
        <v>0</v>
      </c>
      <c r="AC2904" s="58">
        <v>0</v>
      </c>
      <c r="AD2904" s="58">
        <v>0</v>
      </c>
      <c r="AE2904" s="58">
        <v>0</v>
      </c>
      <c r="AF2904" s="58" t="s">
        <v>3304</v>
      </c>
    </row>
    <row r="2905" spans="1:32">
      <c r="A2905" s="58" t="s">
        <v>3196</v>
      </c>
      <c r="B2905" s="58" t="s">
        <v>1901</v>
      </c>
      <c r="D2905" s="58" t="s">
        <v>1917</v>
      </c>
      <c r="E2905" s="64">
        <v>41640</v>
      </c>
      <c r="F2905" s="64">
        <v>42004</v>
      </c>
      <c r="G2905" s="58" t="s">
        <v>1898</v>
      </c>
      <c r="H2905" s="58">
        <v>0.35</v>
      </c>
      <c r="I2905" s="58"/>
      <c r="J2905" s="58"/>
      <c r="K2905" s="58"/>
      <c r="L2905" s="58"/>
      <c r="M2905" s="58"/>
      <c r="N2905" s="58"/>
      <c r="O2905" s="58"/>
      <c r="P2905" s="58"/>
      <c r="Q2905" s="58"/>
      <c r="R2905" s="58"/>
      <c r="S2905" s="58"/>
      <c r="T2905" s="58"/>
      <c r="U2905" s="58"/>
      <c r="V2905" s="58"/>
      <c r="W2905" s="58"/>
      <c r="X2905" s="58"/>
      <c r="Y2905" s="58"/>
      <c r="Z2905" s="58"/>
      <c r="AA2905" s="58"/>
      <c r="AB2905" s="58"/>
      <c r="AC2905" s="58"/>
      <c r="AD2905" s="58"/>
      <c r="AE2905" s="58"/>
      <c r="AF2905" s="58" t="s">
        <v>3304</v>
      </c>
    </row>
    <row r="2906" spans="1:32">
      <c r="A2906" s="58" t="s">
        <v>3196</v>
      </c>
      <c r="B2906" s="58" t="s">
        <v>1901</v>
      </c>
      <c r="D2906" s="58" t="s">
        <v>1905</v>
      </c>
      <c r="E2906" s="64">
        <v>41640</v>
      </c>
      <c r="F2906" s="64">
        <v>42004</v>
      </c>
      <c r="G2906" s="58" t="s">
        <v>1903</v>
      </c>
      <c r="H2906" s="58">
        <v>0.35</v>
      </c>
      <c r="I2906" s="58">
        <v>0.35</v>
      </c>
      <c r="J2906" s="58">
        <v>0.35</v>
      </c>
      <c r="K2906" s="58">
        <v>0.35</v>
      </c>
      <c r="L2906" s="58">
        <v>0.35</v>
      </c>
      <c r="M2906" s="58">
        <v>0.35</v>
      </c>
      <c r="N2906" s="58">
        <v>0.35</v>
      </c>
      <c r="O2906" s="58">
        <v>0.35</v>
      </c>
      <c r="P2906" s="58">
        <v>0.95</v>
      </c>
      <c r="Q2906" s="58">
        <v>0.95</v>
      </c>
      <c r="R2906" s="58">
        <v>0.95</v>
      </c>
      <c r="S2906" s="58">
        <v>0.95</v>
      </c>
      <c r="T2906" s="58">
        <v>0.95</v>
      </c>
      <c r="U2906" s="58">
        <v>0.95</v>
      </c>
      <c r="V2906" s="58">
        <v>0.95</v>
      </c>
      <c r="W2906" s="58">
        <v>0.95</v>
      </c>
      <c r="X2906" s="58">
        <v>0.95</v>
      </c>
      <c r="Y2906" s="58">
        <v>0.35</v>
      </c>
      <c r="Z2906" s="58">
        <v>0.35</v>
      </c>
      <c r="AA2906" s="58">
        <v>0.35</v>
      </c>
      <c r="AB2906" s="58">
        <v>0.35</v>
      </c>
      <c r="AC2906" s="58">
        <v>0.35</v>
      </c>
      <c r="AD2906" s="58">
        <v>0.35</v>
      </c>
      <c r="AE2906" s="58">
        <v>0.35</v>
      </c>
      <c r="AF2906" s="58" t="s">
        <v>3304</v>
      </c>
    </row>
    <row r="2907" spans="1:32">
      <c r="A2907" s="58" t="s">
        <v>3196</v>
      </c>
      <c r="B2907" s="58" t="s">
        <v>1901</v>
      </c>
      <c r="D2907" s="58" t="s">
        <v>1966</v>
      </c>
      <c r="E2907" s="64">
        <v>41883</v>
      </c>
      <c r="F2907" s="64">
        <v>42004</v>
      </c>
      <c r="G2907" s="58" t="s">
        <v>1903</v>
      </c>
      <c r="H2907" s="58">
        <v>0.35</v>
      </c>
      <c r="I2907" s="58">
        <v>0.35</v>
      </c>
      <c r="J2907" s="58">
        <v>0.35</v>
      </c>
      <c r="K2907" s="58">
        <v>0.35</v>
      </c>
      <c r="L2907" s="58">
        <v>0.35</v>
      </c>
      <c r="M2907" s="58">
        <v>0.35</v>
      </c>
      <c r="N2907" s="58">
        <v>0.35</v>
      </c>
      <c r="O2907" s="58">
        <v>0.35</v>
      </c>
      <c r="P2907" s="58">
        <v>0.95</v>
      </c>
      <c r="Q2907" s="58">
        <v>0.95</v>
      </c>
      <c r="R2907" s="58">
        <v>0.95</v>
      </c>
      <c r="S2907" s="58">
        <v>0.95</v>
      </c>
      <c r="T2907" s="58">
        <v>0.95</v>
      </c>
      <c r="U2907" s="58">
        <v>0.95</v>
      </c>
      <c r="V2907" s="58">
        <v>0.95</v>
      </c>
      <c r="W2907" s="58">
        <v>0.95</v>
      </c>
      <c r="X2907" s="58">
        <v>0.95</v>
      </c>
      <c r="Y2907" s="58">
        <v>0.35</v>
      </c>
      <c r="Z2907" s="58">
        <v>0.35</v>
      </c>
      <c r="AA2907" s="58">
        <v>0.35</v>
      </c>
      <c r="AB2907" s="58">
        <v>0.35</v>
      </c>
      <c r="AC2907" s="58">
        <v>0.35</v>
      </c>
      <c r="AD2907" s="58">
        <v>0.35</v>
      </c>
      <c r="AE2907" s="58">
        <v>0.35</v>
      </c>
      <c r="AF2907" s="58" t="s">
        <v>3304</v>
      </c>
    </row>
    <row r="2908" spans="1:32">
      <c r="A2908" s="58" t="s">
        <v>3196</v>
      </c>
      <c r="B2908" s="58" t="s">
        <v>1901</v>
      </c>
      <c r="D2908" s="58" t="s">
        <v>1922</v>
      </c>
      <c r="E2908" s="64">
        <v>41821</v>
      </c>
      <c r="F2908" s="64">
        <v>41883</v>
      </c>
      <c r="G2908" s="58" t="s">
        <v>1898</v>
      </c>
      <c r="H2908" s="58">
        <v>0.25</v>
      </c>
      <c r="I2908" s="58"/>
      <c r="J2908" s="58"/>
      <c r="K2908" s="58"/>
      <c r="L2908" s="58"/>
      <c r="M2908" s="58"/>
      <c r="N2908" s="58"/>
      <c r="O2908" s="58"/>
      <c r="P2908" s="58"/>
      <c r="Q2908" s="58"/>
      <c r="R2908" s="58"/>
      <c r="S2908" s="58"/>
      <c r="T2908" s="58"/>
      <c r="U2908" s="58"/>
      <c r="V2908" s="58"/>
      <c r="W2908" s="58"/>
      <c r="X2908" s="58"/>
      <c r="Y2908" s="58"/>
      <c r="Z2908" s="58"/>
      <c r="AA2908" s="58"/>
      <c r="AB2908" s="58"/>
      <c r="AC2908" s="58"/>
      <c r="AD2908" s="58"/>
      <c r="AE2908" s="58"/>
      <c r="AF2908" s="58" t="s">
        <v>3304</v>
      </c>
    </row>
    <row r="2909" spans="1:32">
      <c r="A2909" s="58" t="s">
        <v>3196</v>
      </c>
      <c r="B2909" s="58" t="s">
        <v>1901</v>
      </c>
      <c r="D2909" s="58" t="s">
        <v>1966</v>
      </c>
      <c r="E2909" s="64">
        <v>41821</v>
      </c>
      <c r="F2909" s="64">
        <v>41883</v>
      </c>
      <c r="G2909" s="58" t="s">
        <v>1903</v>
      </c>
      <c r="H2909" s="58">
        <v>0.25</v>
      </c>
      <c r="I2909" s="58">
        <v>0.25</v>
      </c>
      <c r="J2909" s="58">
        <v>0.25</v>
      </c>
      <c r="K2909" s="58">
        <v>0.25</v>
      </c>
      <c r="L2909" s="58">
        <v>0.25</v>
      </c>
      <c r="M2909" s="58">
        <v>0.25</v>
      </c>
      <c r="N2909" s="58">
        <v>0.25</v>
      </c>
      <c r="O2909" s="58">
        <v>0.25</v>
      </c>
      <c r="P2909" s="58">
        <v>0.5</v>
      </c>
      <c r="Q2909" s="58">
        <v>0.5</v>
      </c>
      <c r="R2909" s="58">
        <v>0.5</v>
      </c>
      <c r="S2909" s="58">
        <v>0.5</v>
      </c>
      <c r="T2909" s="58">
        <v>0.5</v>
      </c>
      <c r="U2909" s="58">
        <v>0.5</v>
      </c>
      <c r="V2909" s="58">
        <v>0.5</v>
      </c>
      <c r="W2909" s="58">
        <v>0.5</v>
      </c>
      <c r="X2909" s="58">
        <v>0.5</v>
      </c>
      <c r="Y2909" s="58">
        <v>0.25</v>
      </c>
      <c r="Z2909" s="58">
        <v>0.25</v>
      </c>
      <c r="AA2909" s="58">
        <v>0.25</v>
      </c>
      <c r="AB2909" s="58">
        <v>0.25</v>
      </c>
      <c r="AC2909" s="58">
        <v>0.25</v>
      </c>
      <c r="AD2909" s="58">
        <v>0.25</v>
      </c>
      <c r="AE2909" s="58">
        <v>0.25</v>
      </c>
      <c r="AF2909" s="58" t="s">
        <v>3304</v>
      </c>
    </row>
    <row r="2910" spans="1:32">
      <c r="A2910" s="58" t="s">
        <v>3196</v>
      </c>
      <c r="B2910" s="58" t="s">
        <v>1901</v>
      </c>
      <c r="D2910" s="58" t="s">
        <v>1922</v>
      </c>
      <c r="E2910" s="64">
        <v>41640</v>
      </c>
      <c r="F2910" s="64">
        <v>41820</v>
      </c>
      <c r="G2910" s="58" t="s">
        <v>1898</v>
      </c>
      <c r="H2910" s="58">
        <v>0.35</v>
      </c>
      <c r="I2910" s="58"/>
      <c r="J2910" s="58"/>
      <c r="K2910" s="58"/>
      <c r="L2910" s="58"/>
      <c r="M2910" s="58"/>
      <c r="N2910" s="58"/>
      <c r="O2910" s="58"/>
      <c r="P2910" s="58"/>
      <c r="Q2910" s="58"/>
      <c r="R2910" s="58"/>
      <c r="S2910" s="58"/>
      <c r="T2910" s="58"/>
      <c r="U2910" s="58"/>
      <c r="V2910" s="58"/>
      <c r="W2910" s="58"/>
      <c r="X2910" s="58"/>
      <c r="Y2910" s="58"/>
      <c r="Z2910" s="58"/>
      <c r="AA2910" s="58"/>
      <c r="AB2910" s="58"/>
      <c r="AC2910" s="58"/>
      <c r="AD2910" s="58"/>
      <c r="AE2910" s="58"/>
      <c r="AF2910" s="58" t="s">
        <v>3304</v>
      </c>
    </row>
    <row r="2911" spans="1:32">
      <c r="A2911" s="58" t="s">
        <v>3196</v>
      </c>
      <c r="B2911" s="58" t="s">
        <v>1901</v>
      </c>
      <c r="D2911" s="58" t="s">
        <v>1966</v>
      </c>
      <c r="E2911" s="64">
        <v>41640</v>
      </c>
      <c r="F2911" s="64">
        <v>41820</v>
      </c>
      <c r="G2911" s="58" t="s">
        <v>1903</v>
      </c>
      <c r="H2911" s="58">
        <v>0.35</v>
      </c>
      <c r="I2911" s="58">
        <v>0.35</v>
      </c>
      <c r="J2911" s="58">
        <v>0.35</v>
      </c>
      <c r="K2911" s="58">
        <v>0.35</v>
      </c>
      <c r="L2911" s="58">
        <v>0.35</v>
      </c>
      <c r="M2911" s="58">
        <v>0.35</v>
      </c>
      <c r="N2911" s="58">
        <v>0.35</v>
      </c>
      <c r="O2911" s="58">
        <v>0.35</v>
      </c>
      <c r="P2911" s="58">
        <v>0.95</v>
      </c>
      <c r="Q2911" s="58">
        <v>0.95</v>
      </c>
      <c r="R2911" s="58">
        <v>0.95</v>
      </c>
      <c r="S2911" s="58">
        <v>0.95</v>
      </c>
      <c r="T2911" s="58">
        <v>0.95</v>
      </c>
      <c r="U2911" s="58">
        <v>0.95</v>
      </c>
      <c r="V2911" s="58">
        <v>0.95</v>
      </c>
      <c r="W2911" s="58">
        <v>0.95</v>
      </c>
      <c r="X2911" s="58">
        <v>0.95</v>
      </c>
      <c r="Y2911" s="58">
        <v>0.35</v>
      </c>
      <c r="Z2911" s="58">
        <v>0.35</v>
      </c>
      <c r="AA2911" s="58">
        <v>0.35</v>
      </c>
      <c r="AB2911" s="58">
        <v>0.35</v>
      </c>
      <c r="AC2911" s="58">
        <v>0.35</v>
      </c>
      <c r="AD2911" s="58">
        <v>0.35</v>
      </c>
      <c r="AE2911" s="58">
        <v>0.35</v>
      </c>
      <c r="AF2911" s="58" t="s">
        <v>3304</v>
      </c>
    </row>
    <row r="2912" spans="1:32">
      <c r="A2912" s="58" t="s">
        <v>3197</v>
      </c>
      <c r="B2912" s="58" t="s">
        <v>0</v>
      </c>
      <c r="D2912" s="58" t="s">
        <v>1906</v>
      </c>
      <c r="E2912" s="64">
        <v>41640</v>
      </c>
      <c r="F2912" s="64">
        <v>42004</v>
      </c>
      <c r="G2912" s="58" t="s">
        <v>1898</v>
      </c>
      <c r="H2912" s="58">
        <v>0.17730000000000001</v>
      </c>
      <c r="I2912" s="58"/>
      <c r="J2912" s="58"/>
      <c r="K2912" s="58"/>
      <c r="L2912" s="58"/>
      <c r="M2912" s="58"/>
      <c r="N2912" s="58"/>
      <c r="O2912" s="58"/>
      <c r="P2912" s="58"/>
      <c r="Q2912" s="58"/>
      <c r="R2912" s="58"/>
      <c r="S2912" s="58"/>
      <c r="T2912" s="58"/>
      <c r="U2912" s="58"/>
      <c r="V2912" s="58"/>
      <c r="W2912" s="58"/>
      <c r="X2912" s="58"/>
      <c r="Y2912" s="58"/>
      <c r="Z2912" s="58"/>
      <c r="AA2912" s="58"/>
      <c r="AB2912" s="58"/>
      <c r="AC2912" s="58"/>
      <c r="AD2912" s="58"/>
      <c r="AE2912" s="58"/>
      <c r="AF2912" s="58" t="s">
        <v>3304</v>
      </c>
    </row>
    <row r="2913" spans="1:32">
      <c r="A2913" s="58" t="s">
        <v>3197</v>
      </c>
      <c r="B2913" s="58" t="s">
        <v>0</v>
      </c>
      <c r="D2913" s="58" t="s">
        <v>1904</v>
      </c>
      <c r="E2913" s="64">
        <v>41640</v>
      </c>
      <c r="F2913" s="64">
        <v>42004</v>
      </c>
      <c r="G2913" s="58" t="s">
        <v>1898</v>
      </c>
      <c r="H2913" s="58">
        <v>0</v>
      </c>
      <c r="I2913" s="58"/>
      <c r="J2913" s="58"/>
      <c r="K2913" s="58"/>
      <c r="L2913" s="58"/>
      <c r="M2913" s="58"/>
      <c r="N2913" s="58"/>
      <c r="O2913" s="58"/>
      <c r="P2913" s="58"/>
      <c r="Q2913" s="58"/>
      <c r="R2913" s="58"/>
      <c r="S2913" s="58"/>
      <c r="T2913" s="58"/>
      <c r="U2913" s="58"/>
      <c r="V2913" s="58"/>
      <c r="W2913" s="58"/>
      <c r="X2913" s="58"/>
      <c r="Y2913" s="58"/>
      <c r="Z2913" s="58"/>
      <c r="AA2913" s="58"/>
      <c r="AB2913" s="58"/>
      <c r="AC2913" s="58"/>
      <c r="AD2913" s="58"/>
      <c r="AE2913" s="58"/>
      <c r="AF2913" s="58" t="s">
        <v>3304</v>
      </c>
    </row>
    <row r="2914" spans="1:32">
      <c r="A2914" s="58" t="s">
        <v>3197</v>
      </c>
      <c r="B2914" s="58" t="s">
        <v>0</v>
      </c>
      <c r="D2914" s="58" t="s">
        <v>1905</v>
      </c>
      <c r="E2914" s="64">
        <v>41640</v>
      </c>
      <c r="F2914" s="64">
        <v>42004</v>
      </c>
      <c r="G2914" s="58" t="s">
        <v>1898</v>
      </c>
      <c r="H2914" s="58">
        <v>1</v>
      </c>
      <c r="I2914" s="58"/>
      <c r="J2914" s="58"/>
      <c r="K2914" s="58"/>
      <c r="L2914" s="58"/>
      <c r="M2914" s="58"/>
      <c r="N2914" s="58"/>
      <c r="O2914" s="58"/>
      <c r="P2914" s="58"/>
      <c r="Q2914" s="58"/>
      <c r="R2914" s="58"/>
      <c r="S2914" s="58"/>
      <c r="T2914" s="58"/>
      <c r="U2914" s="58"/>
      <c r="V2914" s="58"/>
      <c r="W2914" s="58"/>
      <c r="X2914" s="58"/>
      <c r="Y2914" s="58"/>
      <c r="Z2914" s="58"/>
      <c r="AA2914" s="58"/>
      <c r="AB2914" s="58"/>
      <c r="AC2914" s="58"/>
      <c r="AD2914" s="58"/>
      <c r="AE2914" s="58"/>
      <c r="AF2914" s="58" t="s">
        <v>3304</v>
      </c>
    </row>
    <row r="2915" spans="1:32">
      <c r="A2915" s="58" t="s">
        <v>3197</v>
      </c>
      <c r="B2915" s="58" t="s">
        <v>0</v>
      </c>
      <c r="D2915" s="58" t="s">
        <v>1966</v>
      </c>
      <c r="E2915" s="64">
        <v>41883</v>
      </c>
      <c r="F2915" s="64">
        <v>42004</v>
      </c>
      <c r="G2915" s="58" t="s">
        <v>1903</v>
      </c>
      <c r="H2915" s="58">
        <v>0.17730000000000001</v>
      </c>
      <c r="I2915" s="58">
        <v>0.17730000000000001</v>
      </c>
      <c r="J2915" s="58">
        <v>0.17730000000000001</v>
      </c>
      <c r="K2915" s="58">
        <v>0.17730000000000001</v>
      </c>
      <c r="L2915" s="58">
        <v>0.17730000000000001</v>
      </c>
      <c r="M2915" s="58">
        <v>0.17730000000000001</v>
      </c>
      <c r="N2915" s="58">
        <v>0.17730000000000001</v>
      </c>
      <c r="O2915" s="58">
        <v>0.9</v>
      </c>
      <c r="P2915" s="58">
        <v>0.9</v>
      </c>
      <c r="Q2915" s="58">
        <v>0.9</v>
      </c>
      <c r="R2915" s="58">
        <v>0.9</v>
      </c>
      <c r="S2915" s="58">
        <v>0.9</v>
      </c>
      <c r="T2915" s="58">
        <v>0.9</v>
      </c>
      <c r="U2915" s="58">
        <v>0.9</v>
      </c>
      <c r="V2915" s="58">
        <v>0.9</v>
      </c>
      <c r="W2915" s="58">
        <v>0.9</v>
      </c>
      <c r="X2915" s="58">
        <v>0.9</v>
      </c>
      <c r="Y2915" s="58">
        <v>0.9</v>
      </c>
      <c r="Z2915" s="58">
        <v>0.9</v>
      </c>
      <c r="AA2915" s="58">
        <v>0.9</v>
      </c>
      <c r="AB2915" s="58">
        <v>0.9</v>
      </c>
      <c r="AC2915" s="58">
        <v>0.17730000000000001</v>
      </c>
      <c r="AD2915" s="58">
        <v>0.17730000000000001</v>
      </c>
      <c r="AE2915" s="58">
        <v>0.17730000000000001</v>
      </c>
      <c r="AF2915" s="58" t="s">
        <v>3304</v>
      </c>
    </row>
    <row r="2916" spans="1:32">
      <c r="A2916" s="58" t="s">
        <v>3197</v>
      </c>
      <c r="B2916" s="58" t="s">
        <v>0</v>
      </c>
      <c r="D2916" s="58" t="s">
        <v>1922</v>
      </c>
      <c r="E2916" s="64">
        <v>41821</v>
      </c>
      <c r="F2916" s="64">
        <v>41883</v>
      </c>
      <c r="G2916" s="58" t="s">
        <v>1898</v>
      </c>
      <c r="H2916" s="58">
        <v>0.17730000000000001</v>
      </c>
      <c r="I2916" s="58"/>
      <c r="J2916" s="58"/>
      <c r="K2916" s="58"/>
      <c r="L2916" s="58"/>
      <c r="M2916" s="58"/>
      <c r="N2916" s="58"/>
      <c r="O2916" s="58"/>
      <c r="P2916" s="58"/>
      <c r="Q2916" s="58"/>
      <c r="R2916" s="58"/>
      <c r="S2916" s="58"/>
      <c r="T2916" s="58"/>
      <c r="U2916" s="58"/>
      <c r="V2916" s="58"/>
      <c r="W2916" s="58"/>
      <c r="X2916" s="58"/>
      <c r="Y2916" s="58"/>
      <c r="Z2916" s="58"/>
      <c r="AA2916" s="58"/>
      <c r="AB2916" s="58"/>
      <c r="AC2916" s="58"/>
      <c r="AD2916" s="58"/>
      <c r="AE2916" s="58"/>
      <c r="AF2916" s="58" t="s">
        <v>3304</v>
      </c>
    </row>
    <row r="2917" spans="1:32">
      <c r="A2917" s="58" t="s">
        <v>3197</v>
      </c>
      <c r="B2917" s="58" t="s">
        <v>0</v>
      </c>
      <c r="D2917" s="58" t="s">
        <v>1966</v>
      </c>
      <c r="E2917" s="64">
        <v>41821</v>
      </c>
      <c r="F2917" s="64">
        <v>41883</v>
      </c>
      <c r="G2917" s="58" t="s">
        <v>1903</v>
      </c>
      <c r="H2917" s="58">
        <v>0.17730000000000001</v>
      </c>
      <c r="I2917" s="58">
        <v>0.17730000000000001</v>
      </c>
      <c r="J2917" s="58">
        <v>0.17730000000000001</v>
      </c>
      <c r="K2917" s="58">
        <v>0.17730000000000001</v>
      </c>
      <c r="L2917" s="58">
        <v>0.17730000000000001</v>
      </c>
      <c r="M2917" s="58">
        <v>0.17730000000000001</v>
      </c>
      <c r="N2917" s="58">
        <v>0.17730000000000001</v>
      </c>
      <c r="O2917" s="58">
        <v>0.17730000000000001</v>
      </c>
      <c r="P2917" s="58">
        <v>0.5</v>
      </c>
      <c r="Q2917" s="58">
        <v>0.5</v>
      </c>
      <c r="R2917" s="58">
        <v>0.5</v>
      </c>
      <c r="S2917" s="58">
        <v>0.5</v>
      </c>
      <c r="T2917" s="58">
        <v>0.5</v>
      </c>
      <c r="U2917" s="58">
        <v>0.5</v>
      </c>
      <c r="V2917" s="58">
        <v>0.5</v>
      </c>
      <c r="W2917" s="58">
        <v>0.5</v>
      </c>
      <c r="X2917" s="58">
        <v>0.5</v>
      </c>
      <c r="Y2917" s="58">
        <v>0.5</v>
      </c>
      <c r="Z2917" s="58">
        <v>0.5</v>
      </c>
      <c r="AA2917" s="58">
        <v>0.5</v>
      </c>
      <c r="AB2917" s="58">
        <v>0.17730000000000001</v>
      </c>
      <c r="AC2917" s="58">
        <v>0.17730000000000001</v>
      </c>
      <c r="AD2917" s="58">
        <v>0.17730000000000001</v>
      </c>
      <c r="AE2917" s="58">
        <v>0.17730000000000001</v>
      </c>
      <c r="AF2917" s="58" t="s">
        <v>3304</v>
      </c>
    </row>
    <row r="2918" spans="1:32">
      <c r="A2918" s="58" t="s">
        <v>3197</v>
      </c>
      <c r="B2918" s="58" t="s">
        <v>0</v>
      </c>
      <c r="D2918" s="58" t="s">
        <v>1922</v>
      </c>
      <c r="E2918" s="64">
        <v>41640</v>
      </c>
      <c r="F2918" s="64">
        <v>41820</v>
      </c>
      <c r="G2918" s="58" t="s">
        <v>1898</v>
      </c>
      <c r="H2918" s="58">
        <v>0.17730000000000001</v>
      </c>
      <c r="I2918" s="58"/>
      <c r="J2918" s="58"/>
      <c r="K2918" s="58"/>
      <c r="L2918" s="58"/>
      <c r="M2918" s="58"/>
      <c r="N2918" s="58"/>
      <c r="O2918" s="58"/>
      <c r="P2918" s="58"/>
      <c r="Q2918" s="58"/>
      <c r="R2918" s="58"/>
      <c r="S2918" s="58"/>
      <c r="T2918" s="58"/>
      <c r="U2918" s="58"/>
      <c r="V2918" s="58"/>
      <c r="W2918" s="58"/>
      <c r="X2918" s="58"/>
      <c r="Y2918" s="58"/>
      <c r="Z2918" s="58"/>
      <c r="AA2918" s="58"/>
      <c r="AB2918" s="58"/>
      <c r="AC2918" s="58"/>
      <c r="AD2918" s="58"/>
      <c r="AE2918" s="58"/>
      <c r="AF2918" s="58" t="s">
        <v>3304</v>
      </c>
    </row>
    <row r="2919" spans="1:32">
      <c r="A2919" s="58" t="s">
        <v>3197</v>
      </c>
      <c r="B2919" s="58" t="s">
        <v>0</v>
      </c>
      <c r="D2919" s="58" t="s">
        <v>1966</v>
      </c>
      <c r="E2919" s="64">
        <v>41640</v>
      </c>
      <c r="F2919" s="64">
        <v>41820</v>
      </c>
      <c r="G2919" s="58" t="s">
        <v>1903</v>
      </c>
      <c r="H2919" s="58">
        <v>0.17730000000000001</v>
      </c>
      <c r="I2919" s="58">
        <v>0.17730000000000001</v>
      </c>
      <c r="J2919" s="58">
        <v>0.17730000000000001</v>
      </c>
      <c r="K2919" s="58">
        <v>0.17730000000000001</v>
      </c>
      <c r="L2919" s="58">
        <v>0.17730000000000001</v>
      </c>
      <c r="M2919" s="58">
        <v>0.17730000000000001</v>
      </c>
      <c r="N2919" s="58">
        <v>0.17730000000000001</v>
      </c>
      <c r="O2919" s="58">
        <v>0.9</v>
      </c>
      <c r="P2919" s="58">
        <v>0.9</v>
      </c>
      <c r="Q2919" s="58">
        <v>0.9</v>
      </c>
      <c r="R2919" s="58">
        <v>0.9</v>
      </c>
      <c r="S2919" s="58">
        <v>0.9</v>
      </c>
      <c r="T2919" s="58">
        <v>0.9</v>
      </c>
      <c r="U2919" s="58">
        <v>0.9</v>
      </c>
      <c r="V2919" s="58">
        <v>0.9</v>
      </c>
      <c r="W2919" s="58">
        <v>0.9</v>
      </c>
      <c r="X2919" s="58">
        <v>0.9</v>
      </c>
      <c r="Y2919" s="58">
        <v>0.9</v>
      </c>
      <c r="Z2919" s="58">
        <v>0.9</v>
      </c>
      <c r="AA2919" s="58">
        <v>0.9</v>
      </c>
      <c r="AB2919" s="58">
        <v>0.9</v>
      </c>
      <c r="AC2919" s="58">
        <v>0.17730000000000001</v>
      </c>
      <c r="AD2919" s="58">
        <v>0.17730000000000001</v>
      </c>
      <c r="AE2919" s="58">
        <v>0.17730000000000001</v>
      </c>
      <c r="AF2919" s="58" t="s">
        <v>3304</v>
      </c>
    </row>
    <row r="2920" spans="1:32">
      <c r="A2920" s="58" t="s">
        <v>3198</v>
      </c>
      <c r="B2920" s="58" t="s">
        <v>0</v>
      </c>
      <c r="D2920" s="58" t="s">
        <v>1906</v>
      </c>
      <c r="E2920" s="64">
        <v>41640</v>
      </c>
      <c r="F2920" s="64">
        <v>42004</v>
      </c>
      <c r="G2920" s="58" t="s">
        <v>1898</v>
      </c>
      <c r="H2920" s="58">
        <v>0.17730000000000001</v>
      </c>
      <c r="I2920" s="58"/>
      <c r="J2920" s="58"/>
      <c r="K2920" s="58"/>
      <c r="L2920" s="58"/>
      <c r="M2920" s="58"/>
      <c r="N2920" s="58"/>
      <c r="O2920" s="58"/>
      <c r="P2920" s="58"/>
      <c r="Q2920" s="58"/>
      <c r="R2920" s="58"/>
      <c r="S2920" s="58"/>
      <c r="T2920" s="58"/>
      <c r="U2920" s="58"/>
      <c r="V2920" s="58"/>
      <c r="W2920" s="58"/>
      <c r="X2920" s="58"/>
      <c r="Y2920" s="58"/>
      <c r="Z2920" s="58"/>
      <c r="AA2920" s="58"/>
      <c r="AB2920" s="58"/>
      <c r="AC2920" s="58"/>
      <c r="AD2920" s="58"/>
      <c r="AE2920" s="58"/>
      <c r="AF2920" s="58" t="s">
        <v>3304</v>
      </c>
    </row>
    <row r="2921" spans="1:32">
      <c r="A2921" s="58" t="s">
        <v>3198</v>
      </c>
      <c r="B2921" s="58" t="s">
        <v>0</v>
      </c>
      <c r="D2921" s="58" t="s">
        <v>1904</v>
      </c>
      <c r="E2921" s="64">
        <v>41640</v>
      </c>
      <c r="F2921" s="64">
        <v>42004</v>
      </c>
      <c r="G2921" s="58" t="s">
        <v>1898</v>
      </c>
      <c r="H2921" s="58">
        <v>0</v>
      </c>
      <c r="I2921" s="58"/>
      <c r="J2921" s="58"/>
      <c r="K2921" s="58"/>
      <c r="L2921" s="58"/>
      <c r="M2921" s="58"/>
      <c r="N2921" s="58"/>
      <c r="O2921" s="58"/>
      <c r="P2921" s="58"/>
      <c r="Q2921" s="58"/>
      <c r="R2921" s="58"/>
      <c r="S2921" s="58"/>
      <c r="T2921" s="58"/>
      <c r="U2921" s="58"/>
      <c r="V2921" s="58"/>
      <c r="W2921" s="58"/>
      <c r="X2921" s="58"/>
      <c r="Y2921" s="58"/>
      <c r="Z2921" s="58"/>
      <c r="AA2921" s="58"/>
      <c r="AB2921" s="58"/>
      <c r="AC2921" s="58"/>
      <c r="AD2921" s="58"/>
      <c r="AE2921" s="58"/>
      <c r="AF2921" s="58" t="s">
        <v>3304</v>
      </c>
    </row>
    <row r="2922" spans="1:32">
      <c r="A2922" s="58" t="s">
        <v>3198</v>
      </c>
      <c r="B2922" s="58" t="s">
        <v>0</v>
      </c>
      <c r="D2922" s="58" t="s">
        <v>1905</v>
      </c>
      <c r="E2922" s="64">
        <v>41640</v>
      </c>
      <c r="F2922" s="64">
        <v>42004</v>
      </c>
      <c r="G2922" s="58" t="s">
        <v>1898</v>
      </c>
      <c r="H2922" s="58">
        <v>1</v>
      </c>
      <c r="I2922" s="58"/>
      <c r="J2922" s="58"/>
      <c r="K2922" s="58"/>
      <c r="L2922" s="58"/>
      <c r="M2922" s="58"/>
      <c r="N2922" s="58"/>
      <c r="O2922" s="58"/>
      <c r="P2922" s="58"/>
      <c r="Q2922" s="58"/>
      <c r="R2922" s="58"/>
      <c r="S2922" s="58"/>
      <c r="T2922" s="58"/>
      <c r="U2922" s="58"/>
      <c r="V2922" s="58"/>
      <c r="W2922" s="58"/>
      <c r="X2922" s="58"/>
      <c r="Y2922" s="58"/>
      <c r="Z2922" s="58"/>
      <c r="AA2922" s="58"/>
      <c r="AB2922" s="58"/>
      <c r="AC2922" s="58"/>
      <c r="AD2922" s="58"/>
      <c r="AE2922" s="58"/>
      <c r="AF2922" s="58" t="s">
        <v>3304</v>
      </c>
    </row>
    <row r="2923" spans="1:32">
      <c r="A2923" s="58" t="s">
        <v>3198</v>
      </c>
      <c r="B2923" s="58" t="s">
        <v>0</v>
      </c>
      <c r="D2923" s="58" t="s">
        <v>1966</v>
      </c>
      <c r="E2923" s="64">
        <v>41883</v>
      </c>
      <c r="F2923" s="64">
        <v>42004</v>
      </c>
      <c r="G2923" s="58" t="s">
        <v>1903</v>
      </c>
      <c r="H2923" s="58">
        <v>0.17730000000000001</v>
      </c>
      <c r="I2923" s="58">
        <v>0.17730000000000001</v>
      </c>
      <c r="J2923" s="58">
        <v>0.17730000000000001</v>
      </c>
      <c r="K2923" s="58">
        <v>0.17730000000000001</v>
      </c>
      <c r="L2923" s="58">
        <v>0.17730000000000001</v>
      </c>
      <c r="M2923" s="58">
        <v>0.17730000000000001</v>
      </c>
      <c r="N2923" s="58">
        <v>0.17730000000000001</v>
      </c>
      <c r="O2923" s="58">
        <v>0.9</v>
      </c>
      <c r="P2923" s="58">
        <v>0.9</v>
      </c>
      <c r="Q2923" s="58">
        <v>0.9</v>
      </c>
      <c r="R2923" s="58">
        <v>0.9</v>
      </c>
      <c r="S2923" s="58">
        <v>0.9</v>
      </c>
      <c r="T2923" s="58">
        <v>0.9</v>
      </c>
      <c r="U2923" s="58">
        <v>0.9</v>
      </c>
      <c r="V2923" s="58">
        <v>0.9</v>
      </c>
      <c r="W2923" s="58">
        <v>0.9</v>
      </c>
      <c r="X2923" s="58">
        <v>0.9</v>
      </c>
      <c r="Y2923" s="58">
        <v>0.9</v>
      </c>
      <c r="Z2923" s="58">
        <v>0.9</v>
      </c>
      <c r="AA2923" s="58">
        <v>0.9</v>
      </c>
      <c r="AB2923" s="58">
        <v>0.9</v>
      </c>
      <c r="AC2923" s="58">
        <v>0.17730000000000001</v>
      </c>
      <c r="AD2923" s="58">
        <v>0.17730000000000001</v>
      </c>
      <c r="AE2923" s="58">
        <v>0.17730000000000001</v>
      </c>
      <c r="AF2923" s="58" t="s">
        <v>3304</v>
      </c>
    </row>
    <row r="2924" spans="1:32">
      <c r="A2924" s="58" t="s">
        <v>3198</v>
      </c>
      <c r="B2924" s="58" t="s">
        <v>0</v>
      </c>
      <c r="D2924" s="58" t="s">
        <v>1922</v>
      </c>
      <c r="E2924" s="64">
        <v>41821</v>
      </c>
      <c r="F2924" s="64">
        <v>41883</v>
      </c>
      <c r="G2924" s="58" t="s">
        <v>1898</v>
      </c>
      <c r="H2924" s="58">
        <v>0.17730000000000001</v>
      </c>
      <c r="I2924" s="58"/>
      <c r="J2924" s="58"/>
      <c r="K2924" s="58"/>
      <c r="L2924" s="58"/>
      <c r="M2924" s="58"/>
      <c r="N2924" s="58"/>
      <c r="O2924" s="58"/>
      <c r="P2924" s="58"/>
      <c r="Q2924" s="58"/>
      <c r="R2924" s="58"/>
      <c r="S2924" s="58"/>
      <c r="T2924" s="58"/>
      <c r="U2924" s="58"/>
      <c r="V2924" s="58"/>
      <c r="W2924" s="58"/>
      <c r="X2924" s="58"/>
      <c r="Y2924" s="58"/>
      <c r="Z2924" s="58"/>
      <c r="AA2924" s="58"/>
      <c r="AB2924" s="58"/>
      <c r="AC2924" s="58"/>
      <c r="AD2924" s="58"/>
      <c r="AE2924" s="58"/>
      <c r="AF2924" s="58" t="s">
        <v>3304</v>
      </c>
    </row>
    <row r="2925" spans="1:32">
      <c r="A2925" s="58" t="s">
        <v>3198</v>
      </c>
      <c r="B2925" s="58" t="s">
        <v>0</v>
      </c>
      <c r="D2925" s="58" t="s">
        <v>1966</v>
      </c>
      <c r="E2925" s="64">
        <v>41821</v>
      </c>
      <c r="F2925" s="64">
        <v>41883</v>
      </c>
      <c r="G2925" s="58" t="s">
        <v>1903</v>
      </c>
      <c r="H2925" s="58">
        <v>0.17730000000000001</v>
      </c>
      <c r="I2925" s="58">
        <v>0.17730000000000001</v>
      </c>
      <c r="J2925" s="58">
        <v>0.17730000000000001</v>
      </c>
      <c r="K2925" s="58">
        <v>0.17730000000000001</v>
      </c>
      <c r="L2925" s="58">
        <v>0.17730000000000001</v>
      </c>
      <c r="M2925" s="58">
        <v>0.17730000000000001</v>
      </c>
      <c r="N2925" s="58">
        <v>0.17730000000000001</v>
      </c>
      <c r="O2925" s="58">
        <v>0.17730000000000001</v>
      </c>
      <c r="P2925" s="58">
        <v>0.5</v>
      </c>
      <c r="Q2925" s="58">
        <v>0.5</v>
      </c>
      <c r="R2925" s="58">
        <v>0.5</v>
      </c>
      <c r="S2925" s="58">
        <v>0.5</v>
      </c>
      <c r="T2925" s="58">
        <v>0.5</v>
      </c>
      <c r="U2925" s="58">
        <v>0.5</v>
      </c>
      <c r="V2925" s="58">
        <v>0.5</v>
      </c>
      <c r="W2925" s="58">
        <v>0.5</v>
      </c>
      <c r="X2925" s="58">
        <v>0.5</v>
      </c>
      <c r="Y2925" s="58">
        <v>0.5</v>
      </c>
      <c r="Z2925" s="58">
        <v>0.5</v>
      </c>
      <c r="AA2925" s="58">
        <v>0.5</v>
      </c>
      <c r="AB2925" s="58">
        <v>0.17730000000000001</v>
      </c>
      <c r="AC2925" s="58">
        <v>0.17730000000000001</v>
      </c>
      <c r="AD2925" s="58">
        <v>0.17730000000000001</v>
      </c>
      <c r="AE2925" s="58">
        <v>0.17730000000000001</v>
      </c>
      <c r="AF2925" s="58" t="s">
        <v>3304</v>
      </c>
    </row>
    <row r="2926" spans="1:32">
      <c r="A2926" s="58" t="s">
        <v>3198</v>
      </c>
      <c r="B2926" s="58" t="s">
        <v>0</v>
      </c>
      <c r="D2926" s="58" t="s">
        <v>1922</v>
      </c>
      <c r="E2926" s="64">
        <v>41640</v>
      </c>
      <c r="F2926" s="64">
        <v>41820</v>
      </c>
      <c r="G2926" s="58" t="s">
        <v>1898</v>
      </c>
      <c r="H2926" s="58">
        <v>0.17730000000000001</v>
      </c>
      <c r="I2926" s="58"/>
      <c r="J2926" s="58"/>
      <c r="K2926" s="58"/>
      <c r="L2926" s="58"/>
      <c r="M2926" s="58"/>
      <c r="N2926" s="58"/>
      <c r="O2926" s="58"/>
      <c r="P2926" s="58"/>
      <c r="Q2926" s="58"/>
      <c r="R2926" s="58"/>
      <c r="S2926" s="58"/>
      <c r="T2926" s="58"/>
      <c r="U2926" s="58"/>
      <c r="V2926" s="58"/>
      <c r="W2926" s="58"/>
      <c r="X2926" s="58"/>
      <c r="Y2926" s="58"/>
      <c r="Z2926" s="58"/>
      <c r="AA2926" s="58"/>
      <c r="AB2926" s="58"/>
      <c r="AC2926" s="58"/>
      <c r="AD2926" s="58"/>
      <c r="AE2926" s="58"/>
      <c r="AF2926" s="58" t="s">
        <v>3304</v>
      </c>
    </row>
    <row r="2927" spans="1:32">
      <c r="A2927" s="58" t="s">
        <v>3198</v>
      </c>
      <c r="B2927" s="58" t="s">
        <v>0</v>
      </c>
      <c r="D2927" s="58" t="s">
        <v>1966</v>
      </c>
      <c r="E2927" s="64">
        <v>41640</v>
      </c>
      <c r="F2927" s="64">
        <v>41820</v>
      </c>
      <c r="G2927" s="58" t="s">
        <v>1903</v>
      </c>
      <c r="H2927" s="58">
        <v>0.17730000000000001</v>
      </c>
      <c r="I2927" s="58">
        <v>0.17730000000000001</v>
      </c>
      <c r="J2927" s="58">
        <v>0.17730000000000001</v>
      </c>
      <c r="K2927" s="58">
        <v>0.17730000000000001</v>
      </c>
      <c r="L2927" s="58">
        <v>0.17730000000000001</v>
      </c>
      <c r="M2927" s="58">
        <v>0.17730000000000001</v>
      </c>
      <c r="N2927" s="58">
        <v>0.17730000000000001</v>
      </c>
      <c r="O2927" s="58">
        <v>0.9</v>
      </c>
      <c r="P2927" s="58">
        <v>0.9</v>
      </c>
      <c r="Q2927" s="58">
        <v>0.9</v>
      </c>
      <c r="R2927" s="58">
        <v>0.9</v>
      </c>
      <c r="S2927" s="58">
        <v>0.9</v>
      </c>
      <c r="T2927" s="58">
        <v>0.9</v>
      </c>
      <c r="U2927" s="58">
        <v>0.9</v>
      </c>
      <c r="V2927" s="58">
        <v>0.9</v>
      </c>
      <c r="W2927" s="58">
        <v>0.9</v>
      </c>
      <c r="X2927" s="58">
        <v>0.9</v>
      </c>
      <c r="Y2927" s="58">
        <v>0.9</v>
      </c>
      <c r="Z2927" s="58">
        <v>0.9</v>
      </c>
      <c r="AA2927" s="58">
        <v>0.9</v>
      </c>
      <c r="AB2927" s="58">
        <v>0.9</v>
      </c>
      <c r="AC2927" s="58">
        <v>0.17730000000000001</v>
      </c>
      <c r="AD2927" s="58">
        <v>0.17730000000000001</v>
      </c>
      <c r="AE2927" s="58">
        <v>0.17730000000000001</v>
      </c>
      <c r="AF2927" s="58" t="s">
        <v>3304</v>
      </c>
    </row>
    <row r="2928" spans="1:32">
      <c r="A2928" s="58" t="s">
        <v>3199</v>
      </c>
      <c r="B2928" s="58" t="s">
        <v>0</v>
      </c>
      <c r="D2928" s="58" t="s">
        <v>1906</v>
      </c>
      <c r="E2928" s="64">
        <v>41640</v>
      </c>
      <c r="F2928" s="64">
        <v>42004</v>
      </c>
      <c r="G2928" s="58" t="s">
        <v>1898</v>
      </c>
      <c r="H2928" s="58">
        <v>0.17730000000000001</v>
      </c>
      <c r="I2928" s="58"/>
      <c r="J2928" s="58"/>
      <c r="K2928" s="58"/>
      <c r="L2928" s="58"/>
      <c r="M2928" s="58"/>
      <c r="N2928" s="58"/>
      <c r="O2928" s="58"/>
      <c r="P2928" s="58"/>
      <c r="Q2928" s="58"/>
      <c r="R2928" s="58"/>
      <c r="S2928" s="58"/>
      <c r="T2928" s="58"/>
      <c r="U2928" s="58"/>
      <c r="V2928" s="58"/>
      <c r="W2928" s="58"/>
      <c r="X2928" s="58"/>
      <c r="Y2928" s="58"/>
      <c r="Z2928" s="58"/>
      <c r="AA2928" s="58"/>
      <c r="AB2928" s="58"/>
      <c r="AC2928" s="58"/>
      <c r="AD2928" s="58"/>
      <c r="AE2928" s="58"/>
      <c r="AF2928" s="58" t="s">
        <v>3304</v>
      </c>
    </row>
    <row r="2929" spans="1:32">
      <c r="A2929" s="58" t="s">
        <v>3199</v>
      </c>
      <c r="B2929" s="58" t="s">
        <v>0</v>
      </c>
      <c r="D2929" s="58" t="s">
        <v>1904</v>
      </c>
      <c r="E2929" s="64">
        <v>41640</v>
      </c>
      <c r="F2929" s="64">
        <v>42004</v>
      </c>
      <c r="G2929" s="58" t="s">
        <v>1898</v>
      </c>
      <c r="H2929" s="58">
        <v>0</v>
      </c>
      <c r="I2929" s="58"/>
      <c r="J2929" s="58"/>
      <c r="K2929" s="58"/>
      <c r="L2929" s="58"/>
      <c r="M2929" s="58"/>
      <c r="N2929" s="58"/>
      <c r="O2929" s="58"/>
      <c r="P2929" s="58"/>
      <c r="Q2929" s="58"/>
      <c r="R2929" s="58"/>
      <c r="S2929" s="58"/>
      <c r="T2929" s="58"/>
      <c r="U2929" s="58"/>
      <c r="V2929" s="58"/>
      <c r="W2929" s="58"/>
      <c r="X2929" s="58"/>
      <c r="Y2929" s="58"/>
      <c r="Z2929" s="58"/>
      <c r="AA2929" s="58"/>
      <c r="AB2929" s="58"/>
      <c r="AC2929" s="58"/>
      <c r="AD2929" s="58"/>
      <c r="AE2929" s="58"/>
      <c r="AF2929" s="58" t="s">
        <v>3304</v>
      </c>
    </row>
    <row r="2930" spans="1:32">
      <c r="A2930" s="58" t="s">
        <v>3199</v>
      </c>
      <c r="B2930" s="58" t="s">
        <v>0</v>
      </c>
      <c r="D2930" s="58" t="s">
        <v>1905</v>
      </c>
      <c r="E2930" s="64">
        <v>41640</v>
      </c>
      <c r="F2930" s="64">
        <v>42004</v>
      </c>
      <c r="G2930" s="58" t="s">
        <v>1898</v>
      </c>
      <c r="H2930" s="58">
        <v>1</v>
      </c>
      <c r="I2930" s="58"/>
      <c r="J2930" s="58"/>
      <c r="K2930" s="58"/>
      <c r="L2930" s="58"/>
      <c r="M2930" s="58"/>
      <c r="N2930" s="58"/>
      <c r="O2930" s="58"/>
      <c r="P2930" s="58"/>
      <c r="Q2930" s="58"/>
      <c r="R2930" s="58"/>
      <c r="S2930" s="58"/>
      <c r="T2930" s="58"/>
      <c r="U2930" s="58"/>
      <c r="V2930" s="58"/>
      <c r="W2930" s="58"/>
      <c r="X2930" s="58"/>
      <c r="Y2930" s="58"/>
      <c r="Z2930" s="58"/>
      <c r="AA2930" s="58"/>
      <c r="AB2930" s="58"/>
      <c r="AC2930" s="58"/>
      <c r="AD2930" s="58"/>
      <c r="AE2930" s="58"/>
      <c r="AF2930" s="58" t="s">
        <v>3304</v>
      </c>
    </row>
    <row r="2931" spans="1:32">
      <c r="A2931" s="58" t="s">
        <v>3199</v>
      </c>
      <c r="B2931" s="58" t="s">
        <v>0</v>
      </c>
      <c r="D2931" s="58" t="s">
        <v>1966</v>
      </c>
      <c r="E2931" s="64">
        <v>41883</v>
      </c>
      <c r="F2931" s="64">
        <v>42004</v>
      </c>
      <c r="G2931" s="58" t="s">
        <v>1903</v>
      </c>
      <c r="H2931" s="58">
        <v>0.17730000000000001</v>
      </c>
      <c r="I2931" s="58">
        <v>0.17730000000000001</v>
      </c>
      <c r="J2931" s="58">
        <v>0.17730000000000001</v>
      </c>
      <c r="K2931" s="58">
        <v>0.17730000000000001</v>
      </c>
      <c r="L2931" s="58">
        <v>0.17730000000000001</v>
      </c>
      <c r="M2931" s="58">
        <v>0.17730000000000001</v>
      </c>
      <c r="N2931" s="58">
        <v>0.17730000000000001</v>
      </c>
      <c r="O2931" s="58">
        <v>0.9</v>
      </c>
      <c r="P2931" s="58">
        <v>0.9</v>
      </c>
      <c r="Q2931" s="58">
        <v>0.9</v>
      </c>
      <c r="R2931" s="58">
        <v>0.9</v>
      </c>
      <c r="S2931" s="58">
        <v>0.9</v>
      </c>
      <c r="T2931" s="58">
        <v>0.9</v>
      </c>
      <c r="U2931" s="58">
        <v>0.9</v>
      </c>
      <c r="V2931" s="58">
        <v>0.9</v>
      </c>
      <c r="W2931" s="58">
        <v>0.9</v>
      </c>
      <c r="X2931" s="58">
        <v>0.9</v>
      </c>
      <c r="Y2931" s="58">
        <v>0.9</v>
      </c>
      <c r="Z2931" s="58">
        <v>0.9</v>
      </c>
      <c r="AA2931" s="58">
        <v>0.9</v>
      </c>
      <c r="AB2931" s="58">
        <v>0.9</v>
      </c>
      <c r="AC2931" s="58">
        <v>0.17730000000000001</v>
      </c>
      <c r="AD2931" s="58">
        <v>0.17730000000000001</v>
      </c>
      <c r="AE2931" s="58">
        <v>0.17730000000000001</v>
      </c>
      <c r="AF2931" s="58" t="s">
        <v>3304</v>
      </c>
    </row>
    <row r="2932" spans="1:32">
      <c r="A2932" s="58" t="s">
        <v>3199</v>
      </c>
      <c r="B2932" s="58" t="s">
        <v>0</v>
      </c>
      <c r="D2932" s="58" t="s">
        <v>1922</v>
      </c>
      <c r="E2932" s="64">
        <v>41821</v>
      </c>
      <c r="F2932" s="64">
        <v>41883</v>
      </c>
      <c r="G2932" s="58" t="s">
        <v>1898</v>
      </c>
      <c r="H2932" s="58">
        <v>0.17730000000000001</v>
      </c>
      <c r="I2932" s="58"/>
      <c r="J2932" s="58"/>
      <c r="K2932" s="58"/>
      <c r="L2932" s="58"/>
      <c r="M2932" s="58"/>
      <c r="N2932" s="58"/>
      <c r="O2932" s="58"/>
      <c r="P2932" s="58"/>
      <c r="Q2932" s="58"/>
      <c r="R2932" s="58"/>
      <c r="S2932" s="58"/>
      <c r="T2932" s="58"/>
      <c r="U2932" s="58"/>
      <c r="V2932" s="58"/>
      <c r="W2932" s="58"/>
      <c r="X2932" s="58"/>
      <c r="Y2932" s="58"/>
      <c r="Z2932" s="58"/>
      <c r="AA2932" s="58"/>
      <c r="AB2932" s="58"/>
      <c r="AC2932" s="58"/>
      <c r="AD2932" s="58"/>
      <c r="AE2932" s="58"/>
      <c r="AF2932" s="58" t="s">
        <v>3304</v>
      </c>
    </row>
    <row r="2933" spans="1:32">
      <c r="A2933" s="58" t="s">
        <v>3199</v>
      </c>
      <c r="B2933" s="58" t="s">
        <v>0</v>
      </c>
      <c r="D2933" s="58" t="s">
        <v>1966</v>
      </c>
      <c r="E2933" s="64">
        <v>41821</v>
      </c>
      <c r="F2933" s="64">
        <v>41883</v>
      </c>
      <c r="G2933" s="58" t="s">
        <v>1903</v>
      </c>
      <c r="H2933" s="58">
        <v>0.17730000000000001</v>
      </c>
      <c r="I2933" s="58">
        <v>0.17730000000000001</v>
      </c>
      <c r="J2933" s="58">
        <v>0.17730000000000001</v>
      </c>
      <c r="K2933" s="58">
        <v>0.17730000000000001</v>
      </c>
      <c r="L2933" s="58">
        <v>0.17730000000000001</v>
      </c>
      <c r="M2933" s="58">
        <v>0.17730000000000001</v>
      </c>
      <c r="N2933" s="58">
        <v>0.17730000000000001</v>
      </c>
      <c r="O2933" s="58">
        <v>0.17730000000000001</v>
      </c>
      <c r="P2933" s="58">
        <v>0.5</v>
      </c>
      <c r="Q2933" s="58">
        <v>0.5</v>
      </c>
      <c r="R2933" s="58">
        <v>0.5</v>
      </c>
      <c r="S2933" s="58">
        <v>0.5</v>
      </c>
      <c r="T2933" s="58">
        <v>0.5</v>
      </c>
      <c r="U2933" s="58">
        <v>0.5</v>
      </c>
      <c r="V2933" s="58">
        <v>0.5</v>
      </c>
      <c r="W2933" s="58">
        <v>0.5</v>
      </c>
      <c r="X2933" s="58">
        <v>0.5</v>
      </c>
      <c r="Y2933" s="58">
        <v>0.5</v>
      </c>
      <c r="Z2933" s="58">
        <v>0.5</v>
      </c>
      <c r="AA2933" s="58">
        <v>0.5</v>
      </c>
      <c r="AB2933" s="58">
        <v>0.17730000000000001</v>
      </c>
      <c r="AC2933" s="58">
        <v>0.17730000000000001</v>
      </c>
      <c r="AD2933" s="58">
        <v>0.17730000000000001</v>
      </c>
      <c r="AE2933" s="58">
        <v>0.17730000000000001</v>
      </c>
      <c r="AF2933" s="58" t="s">
        <v>3304</v>
      </c>
    </row>
    <row r="2934" spans="1:32">
      <c r="A2934" s="58" t="s">
        <v>3199</v>
      </c>
      <c r="B2934" s="58" t="s">
        <v>0</v>
      </c>
      <c r="D2934" s="58" t="s">
        <v>1922</v>
      </c>
      <c r="E2934" s="64">
        <v>41640</v>
      </c>
      <c r="F2934" s="64">
        <v>41820</v>
      </c>
      <c r="G2934" s="58" t="s">
        <v>1898</v>
      </c>
      <c r="H2934" s="58">
        <v>0.17730000000000001</v>
      </c>
      <c r="I2934" s="58"/>
      <c r="J2934" s="58"/>
      <c r="K2934" s="58"/>
      <c r="L2934" s="58"/>
      <c r="M2934" s="58"/>
      <c r="N2934" s="58"/>
      <c r="O2934" s="58"/>
      <c r="P2934" s="58"/>
      <c r="Q2934" s="58"/>
      <c r="R2934" s="58"/>
      <c r="S2934" s="58"/>
      <c r="T2934" s="58"/>
      <c r="U2934" s="58"/>
      <c r="V2934" s="58"/>
      <c r="W2934" s="58"/>
      <c r="X2934" s="58"/>
      <c r="Y2934" s="58"/>
      <c r="Z2934" s="58"/>
      <c r="AA2934" s="58"/>
      <c r="AB2934" s="58"/>
      <c r="AC2934" s="58"/>
      <c r="AD2934" s="58"/>
      <c r="AE2934" s="58"/>
      <c r="AF2934" s="58" t="s">
        <v>3304</v>
      </c>
    </row>
    <row r="2935" spans="1:32">
      <c r="A2935" s="58" t="s">
        <v>3199</v>
      </c>
      <c r="B2935" s="58" t="s">
        <v>0</v>
      </c>
      <c r="D2935" s="58" t="s">
        <v>1966</v>
      </c>
      <c r="E2935" s="64">
        <v>41640</v>
      </c>
      <c r="F2935" s="64">
        <v>41820</v>
      </c>
      <c r="G2935" s="58" t="s">
        <v>1903</v>
      </c>
      <c r="H2935" s="58">
        <v>0.17730000000000001</v>
      </c>
      <c r="I2935" s="58">
        <v>0.17730000000000001</v>
      </c>
      <c r="J2935" s="58">
        <v>0.17730000000000001</v>
      </c>
      <c r="K2935" s="58">
        <v>0.17730000000000001</v>
      </c>
      <c r="L2935" s="58">
        <v>0.17730000000000001</v>
      </c>
      <c r="M2935" s="58">
        <v>0.17730000000000001</v>
      </c>
      <c r="N2935" s="58">
        <v>0.17730000000000001</v>
      </c>
      <c r="O2935" s="58">
        <v>0.9</v>
      </c>
      <c r="P2935" s="58">
        <v>0.9</v>
      </c>
      <c r="Q2935" s="58">
        <v>0.9</v>
      </c>
      <c r="R2935" s="58">
        <v>0.9</v>
      </c>
      <c r="S2935" s="58">
        <v>0.9</v>
      </c>
      <c r="T2935" s="58">
        <v>0.9</v>
      </c>
      <c r="U2935" s="58">
        <v>0.9</v>
      </c>
      <c r="V2935" s="58">
        <v>0.9</v>
      </c>
      <c r="W2935" s="58">
        <v>0.9</v>
      </c>
      <c r="X2935" s="58">
        <v>0.9</v>
      </c>
      <c r="Y2935" s="58">
        <v>0.9</v>
      </c>
      <c r="Z2935" s="58">
        <v>0.9</v>
      </c>
      <c r="AA2935" s="58">
        <v>0.9</v>
      </c>
      <c r="AB2935" s="58">
        <v>0.9</v>
      </c>
      <c r="AC2935" s="58">
        <v>0.17730000000000001</v>
      </c>
      <c r="AD2935" s="58">
        <v>0.17730000000000001</v>
      </c>
      <c r="AE2935" s="58">
        <v>0.17730000000000001</v>
      </c>
      <c r="AF2935" s="58" t="s">
        <v>3304</v>
      </c>
    </row>
    <row r="2936" spans="1:32">
      <c r="A2936" s="58" t="s">
        <v>3200</v>
      </c>
      <c r="B2936" s="58" t="s">
        <v>0</v>
      </c>
      <c r="D2936" s="58" t="s">
        <v>1906</v>
      </c>
      <c r="E2936" s="64">
        <v>41640</v>
      </c>
      <c r="F2936" s="64">
        <v>42004</v>
      </c>
      <c r="G2936" s="58" t="s">
        <v>1898</v>
      </c>
      <c r="H2936" s="58">
        <v>0.17730000000000001</v>
      </c>
      <c r="I2936" s="58"/>
      <c r="J2936" s="58"/>
      <c r="K2936" s="58"/>
      <c r="L2936" s="58"/>
      <c r="M2936" s="58"/>
      <c r="N2936" s="58"/>
      <c r="O2936" s="58"/>
      <c r="P2936" s="58"/>
      <c r="Q2936" s="58"/>
      <c r="R2936" s="58"/>
      <c r="S2936" s="58"/>
      <c r="T2936" s="58"/>
      <c r="U2936" s="58"/>
      <c r="V2936" s="58"/>
      <c r="W2936" s="58"/>
      <c r="X2936" s="58"/>
      <c r="Y2936" s="58"/>
      <c r="Z2936" s="58"/>
      <c r="AA2936" s="58"/>
      <c r="AB2936" s="58"/>
      <c r="AC2936" s="58"/>
      <c r="AD2936" s="58"/>
      <c r="AE2936" s="58"/>
      <c r="AF2936" s="58" t="s">
        <v>3304</v>
      </c>
    </row>
    <row r="2937" spans="1:32">
      <c r="A2937" s="58" t="s">
        <v>3200</v>
      </c>
      <c r="B2937" s="58" t="s">
        <v>0</v>
      </c>
      <c r="D2937" s="58" t="s">
        <v>1904</v>
      </c>
      <c r="E2937" s="64">
        <v>41640</v>
      </c>
      <c r="F2937" s="64">
        <v>42004</v>
      </c>
      <c r="G2937" s="58" t="s">
        <v>1898</v>
      </c>
      <c r="H2937" s="58">
        <v>0</v>
      </c>
      <c r="I2937" s="58"/>
      <c r="J2937" s="58"/>
      <c r="K2937" s="58"/>
      <c r="L2937" s="58"/>
      <c r="M2937" s="58"/>
      <c r="N2937" s="58"/>
      <c r="O2937" s="58"/>
      <c r="P2937" s="58"/>
      <c r="Q2937" s="58"/>
      <c r="R2937" s="58"/>
      <c r="S2937" s="58"/>
      <c r="T2937" s="58"/>
      <c r="U2937" s="58"/>
      <c r="V2937" s="58"/>
      <c r="W2937" s="58"/>
      <c r="X2937" s="58"/>
      <c r="Y2937" s="58"/>
      <c r="Z2937" s="58"/>
      <c r="AA2937" s="58"/>
      <c r="AB2937" s="58"/>
      <c r="AC2937" s="58"/>
      <c r="AD2937" s="58"/>
      <c r="AE2937" s="58"/>
      <c r="AF2937" s="58" t="s">
        <v>3304</v>
      </c>
    </row>
    <row r="2938" spans="1:32">
      <c r="A2938" s="58" t="s">
        <v>3200</v>
      </c>
      <c r="B2938" s="58" t="s">
        <v>0</v>
      </c>
      <c r="D2938" s="58" t="s">
        <v>1905</v>
      </c>
      <c r="E2938" s="64">
        <v>41640</v>
      </c>
      <c r="F2938" s="64">
        <v>42004</v>
      </c>
      <c r="G2938" s="58" t="s">
        <v>1898</v>
      </c>
      <c r="H2938" s="58">
        <v>1</v>
      </c>
      <c r="I2938" s="58"/>
      <c r="J2938" s="58"/>
      <c r="K2938" s="58"/>
      <c r="L2938" s="58"/>
      <c r="M2938" s="58"/>
      <c r="N2938" s="58"/>
      <c r="O2938" s="58"/>
      <c r="P2938" s="58"/>
      <c r="Q2938" s="58"/>
      <c r="R2938" s="58"/>
      <c r="S2938" s="58"/>
      <c r="T2938" s="58"/>
      <c r="U2938" s="58"/>
      <c r="V2938" s="58"/>
      <c r="W2938" s="58"/>
      <c r="X2938" s="58"/>
      <c r="Y2938" s="58"/>
      <c r="Z2938" s="58"/>
      <c r="AA2938" s="58"/>
      <c r="AB2938" s="58"/>
      <c r="AC2938" s="58"/>
      <c r="AD2938" s="58"/>
      <c r="AE2938" s="58"/>
      <c r="AF2938" s="58" t="s">
        <v>3304</v>
      </c>
    </row>
    <row r="2939" spans="1:32">
      <c r="A2939" s="58" t="s">
        <v>3200</v>
      </c>
      <c r="B2939" s="58" t="s">
        <v>0</v>
      </c>
      <c r="D2939" s="58" t="s">
        <v>1966</v>
      </c>
      <c r="E2939" s="64">
        <v>41883</v>
      </c>
      <c r="F2939" s="64">
        <v>42004</v>
      </c>
      <c r="G2939" s="58" t="s">
        <v>1903</v>
      </c>
      <c r="H2939" s="58">
        <v>0.17730000000000001</v>
      </c>
      <c r="I2939" s="58">
        <v>0.17730000000000001</v>
      </c>
      <c r="J2939" s="58">
        <v>0.17730000000000001</v>
      </c>
      <c r="K2939" s="58">
        <v>0.17730000000000001</v>
      </c>
      <c r="L2939" s="58">
        <v>0.17730000000000001</v>
      </c>
      <c r="M2939" s="58">
        <v>0.17730000000000001</v>
      </c>
      <c r="N2939" s="58">
        <v>0.17730000000000001</v>
      </c>
      <c r="O2939" s="58">
        <v>0.9</v>
      </c>
      <c r="P2939" s="58">
        <v>0.9</v>
      </c>
      <c r="Q2939" s="58">
        <v>0.9</v>
      </c>
      <c r="R2939" s="58">
        <v>0.9</v>
      </c>
      <c r="S2939" s="58">
        <v>0.9</v>
      </c>
      <c r="T2939" s="58">
        <v>0.9</v>
      </c>
      <c r="U2939" s="58">
        <v>0.9</v>
      </c>
      <c r="V2939" s="58">
        <v>0.9</v>
      </c>
      <c r="W2939" s="58">
        <v>0.9</v>
      </c>
      <c r="X2939" s="58">
        <v>0.9</v>
      </c>
      <c r="Y2939" s="58">
        <v>0.9</v>
      </c>
      <c r="Z2939" s="58">
        <v>0.9</v>
      </c>
      <c r="AA2939" s="58">
        <v>0.9</v>
      </c>
      <c r="AB2939" s="58">
        <v>0.9</v>
      </c>
      <c r="AC2939" s="58">
        <v>0.17730000000000001</v>
      </c>
      <c r="AD2939" s="58">
        <v>0.17730000000000001</v>
      </c>
      <c r="AE2939" s="58">
        <v>0.17730000000000001</v>
      </c>
      <c r="AF2939" s="58" t="s">
        <v>3304</v>
      </c>
    </row>
    <row r="2940" spans="1:32">
      <c r="A2940" s="58" t="s">
        <v>3200</v>
      </c>
      <c r="B2940" s="58" t="s">
        <v>0</v>
      </c>
      <c r="D2940" s="58" t="s">
        <v>1922</v>
      </c>
      <c r="E2940" s="64">
        <v>41821</v>
      </c>
      <c r="F2940" s="64">
        <v>41883</v>
      </c>
      <c r="G2940" s="58" t="s">
        <v>1898</v>
      </c>
      <c r="H2940" s="58">
        <v>0.17730000000000001</v>
      </c>
      <c r="I2940" s="58"/>
      <c r="J2940" s="58"/>
      <c r="K2940" s="58"/>
      <c r="L2940" s="58"/>
      <c r="M2940" s="58"/>
      <c r="N2940" s="58"/>
      <c r="O2940" s="58"/>
      <c r="P2940" s="58"/>
      <c r="Q2940" s="58"/>
      <c r="R2940" s="58"/>
      <c r="S2940" s="58"/>
      <c r="T2940" s="58"/>
      <c r="U2940" s="58"/>
      <c r="V2940" s="58"/>
      <c r="W2940" s="58"/>
      <c r="X2940" s="58"/>
      <c r="Y2940" s="58"/>
      <c r="Z2940" s="58"/>
      <c r="AA2940" s="58"/>
      <c r="AB2940" s="58"/>
      <c r="AC2940" s="58"/>
      <c r="AD2940" s="58"/>
      <c r="AE2940" s="58"/>
      <c r="AF2940" s="58" t="s">
        <v>3304</v>
      </c>
    </row>
    <row r="2941" spans="1:32">
      <c r="A2941" s="58" t="s">
        <v>3200</v>
      </c>
      <c r="B2941" s="58" t="s">
        <v>0</v>
      </c>
      <c r="D2941" s="58" t="s">
        <v>1966</v>
      </c>
      <c r="E2941" s="64">
        <v>41821</v>
      </c>
      <c r="F2941" s="64">
        <v>41883</v>
      </c>
      <c r="G2941" s="58" t="s">
        <v>1903</v>
      </c>
      <c r="H2941" s="58">
        <v>0.17730000000000001</v>
      </c>
      <c r="I2941" s="58">
        <v>0.17730000000000001</v>
      </c>
      <c r="J2941" s="58">
        <v>0.17730000000000001</v>
      </c>
      <c r="K2941" s="58">
        <v>0.17730000000000001</v>
      </c>
      <c r="L2941" s="58">
        <v>0.17730000000000001</v>
      </c>
      <c r="M2941" s="58">
        <v>0.17730000000000001</v>
      </c>
      <c r="N2941" s="58">
        <v>0.17730000000000001</v>
      </c>
      <c r="O2941" s="58">
        <v>0.17730000000000001</v>
      </c>
      <c r="P2941" s="58">
        <v>0.5</v>
      </c>
      <c r="Q2941" s="58">
        <v>0.5</v>
      </c>
      <c r="R2941" s="58">
        <v>0.5</v>
      </c>
      <c r="S2941" s="58">
        <v>0.5</v>
      </c>
      <c r="T2941" s="58">
        <v>0.5</v>
      </c>
      <c r="U2941" s="58">
        <v>0.5</v>
      </c>
      <c r="V2941" s="58">
        <v>0.5</v>
      </c>
      <c r="W2941" s="58">
        <v>0.5</v>
      </c>
      <c r="X2941" s="58">
        <v>0.5</v>
      </c>
      <c r="Y2941" s="58">
        <v>0.5</v>
      </c>
      <c r="Z2941" s="58">
        <v>0.5</v>
      </c>
      <c r="AA2941" s="58">
        <v>0.5</v>
      </c>
      <c r="AB2941" s="58">
        <v>0.17730000000000001</v>
      </c>
      <c r="AC2941" s="58">
        <v>0.17730000000000001</v>
      </c>
      <c r="AD2941" s="58">
        <v>0.17730000000000001</v>
      </c>
      <c r="AE2941" s="58">
        <v>0.17730000000000001</v>
      </c>
      <c r="AF2941" s="58" t="s">
        <v>3304</v>
      </c>
    </row>
    <row r="2942" spans="1:32">
      <c r="A2942" s="58" t="s">
        <v>3200</v>
      </c>
      <c r="B2942" s="58" t="s">
        <v>0</v>
      </c>
      <c r="D2942" s="58" t="s">
        <v>1922</v>
      </c>
      <c r="E2942" s="64">
        <v>41640</v>
      </c>
      <c r="F2942" s="64">
        <v>41820</v>
      </c>
      <c r="G2942" s="58" t="s">
        <v>1898</v>
      </c>
      <c r="H2942" s="58">
        <v>0.17730000000000001</v>
      </c>
      <c r="I2942" s="58"/>
      <c r="J2942" s="58"/>
      <c r="K2942" s="58"/>
      <c r="L2942" s="58"/>
      <c r="M2942" s="58"/>
      <c r="N2942" s="58"/>
      <c r="O2942" s="58"/>
      <c r="P2942" s="58"/>
      <c r="Q2942" s="58"/>
      <c r="R2942" s="58"/>
      <c r="S2942" s="58"/>
      <c r="T2942" s="58"/>
      <c r="U2942" s="58"/>
      <c r="V2942" s="58"/>
      <c r="W2942" s="58"/>
      <c r="X2942" s="58"/>
      <c r="Y2942" s="58"/>
      <c r="Z2942" s="58"/>
      <c r="AA2942" s="58"/>
      <c r="AB2942" s="58"/>
      <c r="AC2942" s="58"/>
      <c r="AD2942" s="58"/>
      <c r="AE2942" s="58"/>
      <c r="AF2942" s="58" t="s">
        <v>3304</v>
      </c>
    </row>
    <row r="2943" spans="1:32">
      <c r="A2943" s="58" t="s">
        <v>3200</v>
      </c>
      <c r="B2943" s="58" t="s">
        <v>0</v>
      </c>
      <c r="D2943" s="58" t="s">
        <v>1966</v>
      </c>
      <c r="E2943" s="64">
        <v>41640</v>
      </c>
      <c r="F2943" s="64">
        <v>41820</v>
      </c>
      <c r="G2943" s="58" t="s">
        <v>1903</v>
      </c>
      <c r="H2943" s="58">
        <v>0.17730000000000001</v>
      </c>
      <c r="I2943" s="58">
        <v>0.17730000000000001</v>
      </c>
      <c r="J2943" s="58">
        <v>0.17730000000000001</v>
      </c>
      <c r="K2943" s="58">
        <v>0.17730000000000001</v>
      </c>
      <c r="L2943" s="58">
        <v>0.17730000000000001</v>
      </c>
      <c r="M2943" s="58">
        <v>0.17730000000000001</v>
      </c>
      <c r="N2943" s="58">
        <v>0.17730000000000001</v>
      </c>
      <c r="O2943" s="58">
        <v>0.9</v>
      </c>
      <c r="P2943" s="58">
        <v>0.9</v>
      </c>
      <c r="Q2943" s="58">
        <v>0.9</v>
      </c>
      <c r="R2943" s="58">
        <v>0.9</v>
      </c>
      <c r="S2943" s="58">
        <v>0.9</v>
      </c>
      <c r="T2943" s="58">
        <v>0.9</v>
      </c>
      <c r="U2943" s="58">
        <v>0.9</v>
      </c>
      <c r="V2943" s="58">
        <v>0.9</v>
      </c>
      <c r="W2943" s="58">
        <v>0.9</v>
      </c>
      <c r="X2943" s="58">
        <v>0.9</v>
      </c>
      <c r="Y2943" s="58">
        <v>0.9</v>
      </c>
      <c r="Z2943" s="58">
        <v>0.9</v>
      </c>
      <c r="AA2943" s="58">
        <v>0.9</v>
      </c>
      <c r="AB2943" s="58">
        <v>0.9</v>
      </c>
      <c r="AC2943" s="58">
        <v>0.17730000000000001</v>
      </c>
      <c r="AD2943" s="58">
        <v>0.17730000000000001</v>
      </c>
      <c r="AE2943" s="58">
        <v>0.17730000000000001</v>
      </c>
      <c r="AF2943" s="58" t="s">
        <v>3304</v>
      </c>
    </row>
    <row r="2944" spans="1:32">
      <c r="A2944" s="58" t="s">
        <v>3201</v>
      </c>
      <c r="B2944" s="58" t="s">
        <v>0</v>
      </c>
      <c r="D2944" s="58" t="s">
        <v>1906</v>
      </c>
      <c r="E2944" s="64">
        <v>41640</v>
      </c>
      <c r="F2944" s="64">
        <v>42004</v>
      </c>
      <c r="G2944" s="58" t="s">
        <v>1898</v>
      </c>
      <c r="H2944" s="58">
        <v>0.17730000000000001</v>
      </c>
      <c r="I2944" s="58"/>
      <c r="J2944" s="58"/>
      <c r="K2944" s="58"/>
      <c r="L2944" s="58"/>
      <c r="M2944" s="58"/>
      <c r="N2944" s="58"/>
      <c r="O2944" s="58"/>
      <c r="P2944" s="58"/>
      <c r="Q2944" s="58"/>
      <c r="R2944" s="58"/>
      <c r="S2944" s="58"/>
      <c r="T2944" s="58"/>
      <c r="U2944" s="58"/>
      <c r="V2944" s="58"/>
      <c r="W2944" s="58"/>
      <c r="X2944" s="58"/>
      <c r="Y2944" s="58"/>
      <c r="Z2944" s="58"/>
      <c r="AA2944" s="58"/>
      <c r="AB2944" s="58"/>
      <c r="AC2944" s="58"/>
      <c r="AD2944" s="58"/>
      <c r="AE2944" s="58"/>
      <c r="AF2944" s="58" t="s">
        <v>3304</v>
      </c>
    </row>
    <row r="2945" spans="1:32">
      <c r="A2945" s="58" t="s">
        <v>3201</v>
      </c>
      <c r="B2945" s="58" t="s">
        <v>0</v>
      </c>
      <c r="D2945" s="58" t="s">
        <v>1904</v>
      </c>
      <c r="E2945" s="64">
        <v>41640</v>
      </c>
      <c r="F2945" s="64">
        <v>42004</v>
      </c>
      <c r="G2945" s="58" t="s">
        <v>1898</v>
      </c>
      <c r="H2945" s="58">
        <v>0</v>
      </c>
      <c r="I2945" s="58"/>
      <c r="J2945" s="58"/>
      <c r="K2945" s="58"/>
      <c r="L2945" s="58"/>
      <c r="M2945" s="58"/>
      <c r="N2945" s="58"/>
      <c r="O2945" s="58"/>
      <c r="P2945" s="58"/>
      <c r="Q2945" s="58"/>
      <c r="R2945" s="58"/>
      <c r="S2945" s="58"/>
      <c r="T2945" s="58"/>
      <c r="U2945" s="58"/>
      <c r="V2945" s="58"/>
      <c r="W2945" s="58"/>
      <c r="X2945" s="58"/>
      <c r="Y2945" s="58"/>
      <c r="Z2945" s="58"/>
      <c r="AA2945" s="58"/>
      <c r="AB2945" s="58"/>
      <c r="AC2945" s="58"/>
      <c r="AD2945" s="58"/>
      <c r="AE2945" s="58"/>
      <c r="AF2945" s="58" t="s">
        <v>3304</v>
      </c>
    </row>
    <row r="2946" spans="1:32">
      <c r="A2946" s="58" t="s">
        <v>3201</v>
      </c>
      <c r="B2946" s="58" t="s">
        <v>0</v>
      </c>
      <c r="D2946" s="58" t="s">
        <v>1905</v>
      </c>
      <c r="E2946" s="64">
        <v>41640</v>
      </c>
      <c r="F2946" s="64">
        <v>42004</v>
      </c>
      <c r="G2946" s="58" t="s">
        <v>1898</v>
      </c>
      <c r="H2946" s="58">
        <v>1</v>
      </c>
      <c r="I2946" s="58"/>
      <c r="J2946" s="58"/>
      <c r="K2946" s="58"/>
      <c r="L2946" s="58"/>
      <c r="M2946" s="58"/>
      <c r="N2946" s="58"/>
      <c r="O2946" s="58"/>
      <c r="P2946" s="58"/>
      <c r="Q2946" s="58"/>
      <c r="R2946" s="58"/>
      <c r="S2946" s="58"/>
      <c r="T2946" s="58"/>
      <c r="U2946" s="58"/>
      <c r="V2946" s="58"/>
      <c r="W2946" s="58"/>
      <c r="X2946" s="58"/>
      <c r="Y2946" s="58"/>
      <c r="Z2946" s="58"/>
      <c r="AA2946" s="58"/>
      <c r="AB2946" s="58"/>
      <c r="AC2946" s="58"/>
      <c r="AD2946" s="58"/>
      <c r="AE2946" s="58"/>
      <c r="AF2946" s="58" t="s">
        <v>3304</v>
      </c>
    </row>
    <row r="2947" spans="1:32">
      <c r="A2947" s="58" t="s">
        <v>3201</v>
      </c>
      <c r="B2947" s="58" t="s">
        <v>0</v>
      </c>
      <c r="D2947" s="58" t="s">
        <v>1966</v>
      </c>
      <c r="E2947" s="64">
        <v>41883</v>
      </c>
      <c r="F2947" s="64">
        <v>42004</v>
      </c>
      <c r="G2947" s="58" t="s">
        <v>1903</v>
      </c>
      <c r="H2947" s="58">
        <v>0.17730000000000001</v>
      </c>
      <c r="I2947" s="58">
        <v>0.17730000000000001</v>
      </c>
      <c r="J2947" s="58">
        <v>0.17730000000000001</v>
      </c>
      <c r="K2947" s="58">
        <v>0.17730000000000001</v>
      </c>
      <c r="L2947" s="58">
        <v>0.17730000000000001</v>
      </c>
      <c r="M2947" s="58">
        <v>0.17730000000000001</v>
      </c>
      <c r="N2947" s="58">
        <v>0.17730000000000001</v>
      </c>
      <c r="O2947" s="58">
        <v>0.9</v>
      </c>
      <c r="P2947" s="58">
        <v>0.9</v>
      </c>
      <c r="Q2947" s="58">
        <v>0.9</v>
      </c>
      <c r="R2947" s="58">
        <v>0.9</v>
      </c>
      <c r="S2947" s="58">
        <v>0.9</v>
      </c>
      <c r="T2947" s="58">
        <v>0.9</v>
      </c>
      <c r="U2947" s="58">
        <v>0.9</v>
      </c>
      <c r="V2947" s="58">
        <v>0.9</v>
      </c>
      <c r="W2947" s="58">
        <v>0.9</v>
      </c>
      <c r="X2947" s="58">
        <v>0.9</v>
      </c>
      <c r="Y2947" s="58">
        <v>0.9</v>
      </c>
      <c r="Z2947" s="58">
        <v>0.9</v>
      </c>
      <c r="AA2947" s="58">
        <v>0.9</v>
      </c>
      <c r="AB2947" s="58">
        <v>0.9</v>
      </c>
      <c r="AC2947" s="58">
        <v>0.17730000000000001</v>
      </c>
      <c r="AD2947" s="58">
        <v>0.17730000000000001</v>
      </c>
      <c r="AE2947" s="58">
        <v>0.17730000000000001</v>
      </c>
      <c r="AF2947" s="58" t="s">
        <v>3304</v>
      </c>
    </row>
    <row r="2948" spans="1:32">
      <c r="A2948" s="58" t="s">
        <v>3201</v>
      </c>
      <c r="B2948" s="58" t="s">
        <v>0</v>
      </c>
      <c r="D2948" s="58" t="s">
        <v>1922</v>
      </c>
      <c r="E2948" s="64">
        <v>41821</v>
      </c>
      <c r="F2948" s="64">
        <v>41883</v>
      </c>
      <c r="G2948" s="58" t="s">
        <v>1898</v>
      </c>
      <c r="H2948" s="58">
        <v>0.17730000000000001</v>
      </c>
      <c r="I2948" s="58"/>
      <c r="J2948" s="58"/>
      <c r="K2948" s="58"/>
      <c r="L2948" s="58"/>
      <c r="M2948" s="58"/>
      <c r="N2948" s="58"/>
      <c r="O2948" s="58"/>
      <c r="P2948" s="58"/>
      <c r="Q2948" s="58"/>
      <c r="R2948" s="58"/>
      <c r="S2948" s="58"/>
      <c r="T2948" s="58"/>
      <c r="U2948" s="58"/>
      <c r="V2948" s="58"/>
      <c r="W2948" s="58"/>
      <c r="X2948" s="58"/>
      <c r="Y2948" s="58"/>
      <c r="Z2948" s="58"/>
      <c r="AA2948" s="58"/>
      <c r="AB2948" s="58"/>
      <c r="AC2948" s="58"/>
      <c r="AD2948" s="58"/>
      <c r="AE2948" s="58"/>
      <c r="AF2948" s="58" t="s">
        <v>3304</v>
      </c>
    </row>
    <row r="2949" spans="1:32">
      <c r="A2949" s="58" t="s">
        <v>3201</v>
      </c>
      <c r="B2949" s="58" t="s">
        <v>0</v>
      </c>
      <c r="D2949" s="58" t="s">
        <v>1966</v>
      </c>
      <c r="E2949" s="64">
        <v>41821</v>
      </c>
      <c r="F2949" s="64">
        <v>41883</v>
      </c>
      <c r="G2949" s="58" t="s">
        <v>1903</v>
      </c>
      <c r="H2949" s="58">
        <v>0.17730000000000001</v>
      </c>
      <c r="I2949" s="58">
        <v>0.17730000000000001</v>
      </c>
      <c r="J2949" s="58">
        <v>0.17730000000000001</v>
      </c>
      <c r="K2949" s="58">
        <v>0.17730000000000001</v>
      </c>
      <c r="L2949" s="58">
        <v>0.17730000000000001</v>
      </c>
      <c r="M2949" s="58">
        <v>0.17730000000000001</v>
      </c>
      <c r="N2949" s="58">
        <v>0.17730000000000001</v>
      </c>
      <c r="O2949" s="58">
        <v>0.17730000000000001</v>
      </c>
      <c r="P2949" s="58">
        <v>0.5</v>
      </c>
      <c r="Q2949" s="58">
        <v>0.5</v>
      </c>
      <c r="R2949" s="58">
        <v>0.5</v>
      </c>
      <c r="S2949" s="58">
        <v>0.5</v>
      </c>
      <c r="T2949" s="58">
        <v>0.5</v>
      </c>
      <c r="U2949" s="58">
        <v>0.5</v>
      </c>
      <c r="V2949" s="58">
        <v>0.5</v>
      </c>
      <c r="W2949" s="58">
        <v>0.5</v>
      </c>
      <c r="X2949" s="58">
        <v>0.5</v>
      </c>
      <c r="Y2949" s="58">
        <v>0.5</v>
      </c>
      <c r="Z2949" s="58">
        <v>0.5</v>
      </c>
      <c r="AA2949" s="58">
        <v>0.5</v>
      </c>
      <c r="AB2949" s="58">
        <v>0.17730000000000001</v>
      </c>
      <c r="AC2949" s="58">
        <v>0.17730000000000001</v>
      </c>
      <c r="AD2949" s="58">
        <v>0.17730000000000001</v>
      </c>
      <c r="AE2949" s="58">
        <v>0.17730000000000001</v>
      </c>
      <c r="AF2949" s="58" t="s">
        <v>3304</v>
      </c>
    </row>
    <row r="2950" spans="1:32">
      <c r="A2950" s="58" t="s">
        <v>3201</v>
      </c>
      <c r="B2950" s="58" t="s">
        <v>0</v>
      </c>
      <c r="D2950" s="58" t="s">
        <v>1922</v>
      </c>
      <c r="E2950" s="64">
        <v>41640</v>
      </c>
      <c r="F2950" s="64">
        <v>41820</v>
      </c>
      <c r="G2950" s="58" t="s">
        <v>1898</v>
      </c>
      <c r="H2950" s="58">
        <v>0.17730000000000001</v>
      </c>
      <c r="I2950" s="58"/>
      <c r="J2950" s="58"/>
      <c r="K2950" s="58"/>
      <c r="L2950" s="58"/>
      <c r="M2950" s="58"/>
      <c r="N2950" s="58"/>
      <c r="O2950" s="58"/>
      <c r="P2950" s="58"/>
      <c r="Q2950" s="58"/>
      <c r="R2950" s="58"/>
      <c r="S2950" s="58"/>
      <c r="T2950" s="58"/>
      <c r="U2950" s="58"/>
      <c r="V2950" s="58"/>
      <c r="W2950" s="58"/>
      <c r="X2950" s="58"/>
      <c r="Y2950" s="58"/>
      <c r="Z2950" s="58"/>
      <c r="AA2950" s="58"/>
      <c r="AB2950" s="58"/>
      <c r="AC2950" s="58"/>
      <c r="AD2950" s="58"/>
      <c r="AE2950" s="58"/>
      <c r="AF2950" s="58" t="s">
        <v>3304</v>
      </c>
    </row>
    <row r="2951" spans="1:32">
      <c r="A2951" s="58" t="s">
        <v>3201</v>
      </c>
      <c r="B2951" s="58" t="s">
        <v>0</v>
      </c>
      <c r="D2951" s="58" t="s">
        <v>1966</v>
      </c>
      <c r="E2951" s="64">
        <v>41640</v>
      </c>
      <c r="F2951" s="64">
        <v>41820</v>
      </c>
      <c r="G2951" s="58" t="s">
        <v>1903</v>
      </c>
      <c r="H2951" s="58">
        <v>0.17730000000000001</v>
      </c>
      <c r="I2951" s="58">
        <v>0.17730000000000001</v>
      </c>
      <c r="J2951" s="58">
        <v>0.17730000000000001</v>
      </c>
      <c r="K2951" s="58">
        <v>0.17730000000000001</v>
      </c>
      <c r="L2951" s="58">
        <v>0.17730000000000001</v>
      </c>
      <c r="M2951" s="58">
        <v>0.17730000000000001</v>
      </c>
      <c r="N2951" s="58">
        <v>0.17730000000000001</v>
      </c>
      <c r="O2951" s="58">
        <v>0.9</v>
      </c>
      <c r="P2951" s="58">
        <v>0.9</v>
      </c>
      <c r="Q2951" s="58">
        <v>0.9</v>
      </c>
      <c r="R2951" s="58">
        <v>0.9</v>
      </c>
      <c r="S2951" s="58">
        <v>0.9</v>
      </c>
      <c r="T2951" s="58">
        <v>0.9</v>
      </c>
      <c r="U2951" s="58">
        <v>0.9</v>
      </c>
      <c r="V2951" s="58">
        <v>0.9</v>
      </c>
      <c r="W2951" s="58">
        <v>0.9</v>
      </c>
      <c r="X2951" s="58">
        <v>0.9</v>
      </c>
      <c r="Y2951" s="58">
        <v>0.9</v>
      </c>
      <c r="Z2951" s="58">
        <v>0.9</v>
      </c>
      <c r="AA2951" s="58">
        <v>0.9</v>
      </c>
      <c r="AB2951" s="58">
        <v>0.9</v>
      </c>
      <c r="AC2951" s="58">
        <v>0.17730000000000001</v>
      </c>
      <c r="AD2951" s="58">
        <v>0.17730000000000001</v>
      </c>
      <c r="AE2951" s="58">
        <v>0.17730000000000001</v>
      </c>
      <c r="AF2951" s="58" t="s">
        <v>3304</v>
      </c>
    </row>
    <row r="2952" spans="1:32">
      <c r="A2952" s="58" t="s">
        <v>3202</v>
      </c>
      <c r="B2952" s="58" t="s">
        <v>0</v>
      </c>
      <c r="D2952" s="58" t="s">
        <v>1906</v>
      </c>
      <c r="E2952" s="64">
        <v>41640</v>
      </c>
      <c r="F2952" s="64">
        <v>42004</v>
      </c>
      <c r="G2952" s="58" t="s">
        <v>1898</v>
      </c>
      <c r="H2952" s="58">
        <v>0.17730000000000001</v>
      </c>
      <c r="I2952" s="58"/>
      <c r="J2952" s="58"/>
      <c r="K2952" s="58"/>
      <c r="L2952" s="58"/>
      <c r="M2952" s="58"/>
      <c r="N2952" s="58"/>
      <c r="O2952" s="58"/>
      <c r="P2952" s="58"/>
      <c r="Q2952" s="58"/>
      <c r="R2952" s="58"/>
      <c r="S2952" s="58"/>
      <c r="T2952" s="58"/>
      <c r="U2952" s="58"/>
      <c r="V2952" s="58"/>
      <c r="W2952" s="58"/>
      <c r="X2952" s="58"/>
      <c r="Y2952" s="58"/>
      <c r="Z2952" s="58"/>
      <c r="AA2952" s="58"/>
      <c r="AB2952" s="58"/>
      <c r="AC2952" s="58"/>
      <c r="AD2952" s="58"/>
      <c r="AE2952" s="58"/>
      <c r="AF2952" s="58" t="s">
        <v>3304</v>
      </c>
    </row>
    <row r="2953" spans="1:32">
      <c r="A2953" s="58" t="s">
        <v>3202</v>
      </c>
      <c r="B2953" s="58" t="s">
        <v>0</v>
      </c>
      <c r="D2953" s="58" t="s">
        <v>1904</v>
      </c>
      <c r="E2953" s="64">
        <v>41640</v>
      </c>
      <c r="F2953" s="64">
        <v>42004</v>
      </c>
      <c r="G2953" s="58" t="s">
        <v>1898</v>
      </c>
      <c r="H2953" s="58">
        <v>0</v>
      </c>
      <c r="I2953" s="58"/>
      <c r="J2953" s="58"/>
      <c r="K2953" s="58"/>
      <c r="L2953" s="58"/>
      <c r="M2953" s="58"/>
      <c r="N2953" s="58"/>
      <c r="O2953" s="58"/>
      <c r="P2953" s="58"/>
      <c r="Q2953" s="58"/>
      <c r="R2953" s="58"/>
      <c r="S2953" s="58"/>
      <c r="T2953" s="58"/>
      <c r="U2953" s="58"/>
      <c r="V2953" s="58"/>
      <c r="W2953" s="58"/>
      <c r="X2953" s="58"/>
      <c r="Y2953" s="58"/>
      <c r="Z2953" s="58"/>
      <c r="AA2953" s="58"/>
      <c r="AB2953" s="58"/>
      <c r="AC2953" s="58"/>
      <c r="AD2953" s="58"/>
      <c r="AE2953" s="58"/>
      <c r="AF2953" s="58" t="s">
        <v>3304</v>
      </c>
    </row>
    <row r="2954" spans="1:32">
      <c r="A2954" s="58" t="s">
        <v>3202</v>
      </c>
      <c r="B2954" s="58" t="s">
        <v>0</v>
      </c>
      <c r="D2954" s="58" t="s">
        <v>1905</v>
      </c>
      <c r="E2954" s="64">
        <v>41640</v>
      </c>
      <c r="F2954" s="64">
        <v>42004</v>
      </c>
      <c r="G2954" s="58" t="s">
        <v>1898</v>
      </c>
      <c r="H2954" s="58">
        <v>1</v>
      </c>
      <c r="I2954" s="58"/>
      <c r="J2954" s="58"/>
      <c r="K2954" s="58"/>
      <c r="L2954" s="58"/>
      <c r="M2954" s="58"/>
      <c r="N2954" s="58"/>
      <c r="O2954" s="58"/>
      <c r="P2954" s="58"/>
      <c r="Q2954" s="58"/>
      <c r="R2954" s="58"/>
      <c r="S2954" s="58"/>
      <c r="T2954" s="58"/>
      <c r="U2954" s="58"/>
      <c r="V2954" s="58"/>
      <c r="W2954" s="58"/>
      <c r="X2954" s="58"/>
      <c r="Y2954" s="58"/>
      <c r="Z2954" s="58"/>
      <c r="AA2954" s="58"/>
      <c r="AB2954" s="58"/>
      <c r="AC2954" s="58"/>
      <c r="AD2954" s="58"/>
      <c r="AE2954" s="58"/>
      <c r="AF2954" s="58" t="s">
        <v>3304</v>
      </c>
    </row>
    <row r="2955" spans="1:32">
      <c r="A2955" s="58" t="s">
        <v>3202</v>
      </c>
      <c r="B2955" s="58" t="s">
        <v>0</v>
      </c>
      <c r="D2955" s="58" t="s">
        <v>1966</v>
      </c>
      <c r="E2955" s="64">
        <v>41883</v>
      </c>
      <c r="F2955" s="64">
        <v>42004</v>
      </c>
      <c r="G2955" s="58" t="s">
        <v>1903</v>
      </c>
      <c r="H2955" s="58">
        <v>0.17730000000000001</v>
      </c>
      <c r="I2955" s="58">
        <v>0.17730000000000001</v>
      </c>
      <c r="J2955" s="58">
        <v>0.17730000000000001</v>
      </c>
      <c r="K2955" s="58">
        <v>0.17730000000000001</v>
      </c>
      <c r="L2955" s="58">
        <v>0.17730000000000001</v>
      </c>
      <c r="M2955" s="58">
        <v>0.17730000000000001</v>
      </c>
      <c r="N2955" s="58">
        <v>0.17730000000000001</v>
      </c>
      <c r="O2955" s="58">
        <v>0.9</v>
      </c>
      <c r="P2955" s="58">
        <v>0.9</v>
      </c>
      <c r="Q2955" s="58">
        <v>0.9</v>
      </c>
      <c r="R2955" s="58">
        <v>0.9</v>
      </c>
      <c r="S2955" s="58">
        <v>0.9</v>
      </c>
      <c r="T2955" s="58">
        <v>0.9</v>
      </c>
      <c r="U2955" s="58">
        <v>0.9</v>
      </c>
      <c r="V2955" s="58">
        <v>0.9</v>
      </c>
      <c r="W2955" s="58">
        <v>0.9</v>
      </c>
      <c r="X2955" s="58">
        <v>0.9</v>
      </c>
      <c r="Y2955" s="58">
        <v>0.9</v>
      </c>
      <c r="Z2955" s="58">
        <v>0.9</v>
      </c>
      <c r="AA2955" s="58">
        <v>0.9</v>
      </c>
      <c r="AB2955" s="58">
        <v>0.9</v>
      </c>
      <c r="AC2955" s="58">
        <v>0.17730000000000001</v>
      </c>
      <c r="AD2955" s="58">
        <v>0.17730000000000001</v>
      </c>
      <c r="AE2955" s="58">
        <v>0.17730000000000001</v>
      </c>
      <c r="AF2955" s="58" t="s">
        <v>3304</v>
      </c>
    </row>
    <row r="2956" spans="1:32">
      <c r="A2956" s="58" t="s">
        <v>3202</v>
      </c>
      <c r="B2956" s="58" t="s">
        <v>0</v>
      </c>
      <c r="D2956" s="58" t="s">
        <v>1922</v>
      </c>
      <c r="E2956" s="64">
        <v>41821</v>
      </c>
      <c r="F2956" s="64">
        <v>41883</v>
      </c>
      <c r="G2956" s="58" t="s">
        <v>1898</v>
      </c>
      <c r="H2956" s="58">
        <v>0.17730000000000001</v>
      </c>
      <c r="I2956" s="58"/>
      <c r="J2956" s="58"/>
      <c r="K2956" s="58"/>
      <c r="L2956" s="58"/>
      <c r="M2956" s="58"/>
      <c r="N2956" s="58"/>
      <c r="O2956" s="58"/>
      <c r="P2956" s="58"/>
      <c r="Q2956" s="58"/>
      <c r="R2956" s="58"/>
      <c r="S2956" s="58"/>
      <c r="T2956" s="58"/>
      <c r="U2956" s="58"/>
      <c r="V2956" s="58"/>
      <c r="W2956" s="58"/>
      <c r="X2956" s="58"/>
      <c r="Y2956" s="58"/>
      <c r="Z2956" s="58"/>
      <c r="AA2956" s="58"/>
      <c r="AB2956" s="58"/>
      <c r="AC2956" s="58"/>
      <c r="AD2956" s="58"/>
      <c r="AE2956" s="58"/>
      <c r="AF2956" s="58" t="s">
        <v>3304</v>
      </c>
    </row>
    <row r="2957" spans="1:32">
      <c r="A2957" s="58" t="s">
        <v>3202</v>
      </c>
      <c r="B2957" s="58" t="s">
        <v>0</v>
      </c>
      <c r="D2957" s="58" t="s">
        <v>1966</v>
      </c>
      <c r="E2957" s="64">
        <v>41821</v>
      </c>
      <c r="F2957" s="64">
        <v>41883</v>
      </c>
      <c r="G2957" s="58" t="s">
        <v>1903</v>
      </c>
      <c r="H2957" s="58">
        <v>0.17730000000000001</v>
      </c>
      <c r="I2957" s="58">
        <v>0.17730000000000001</v>
      </c>
      <c r="J2957" s="58">
        <v>0.17730000000000001</v>
      </c>
      <c r="K2957" s="58">
        <v>0.17730000000000001</v>
      </c>
      <c r="L2957" s="58">
        <v>0.17730000000000001</v>
      </c>
      <c r="M2957" s="58">
        <v>0.17730000000000001</v>
      </c>
      <c r="N2957" s="58">
        <v>0.17730000000000001</v>
      </c>
      <c r="O2957" s="58">
        <v>0.17730000000000001</v>
      </c>
      <c r="P2957" s="58">
        <v>0.5</v>
      </c>
      <c r="Q2957" s="58">
        <v>0.5</v>
      </c>
      <c r="R2957" s="58">
        <v>0.5</v>
      </c>
      <c r="S2957" s="58">
        <v>0.5</v>
      </c>
      <c r="T2957" s="58">
        <v>0.5</v>
      </c>
      <c r="U2957" s="58">
        <v>0.5</v>
      </c>
      <c r="V2957" s="58">
        <v>0.5</v>
      </c>
      <c r="W2957" s="58">
        <v>0.5</v>
      </c>
      <c r="X2957" s="58">
        <v>0.5</v>
      </c>
      <c r="Y2957" s="58">
        <v>0.5</v>
      </c>
      <c r="Z2957" s="58">
        <v>0.5</v>
      </c>
      <c r="AA2957" s="58">
        <v>0.5</v>
      </c>
      <c r="AB2957" s="58">
        <v>0.17730000000000001</v>
      </c>
      <c r="AC2957" s="58">
        <v>0.17730000000000001</v>
      </c>
      <c r="AD2957" s="58">
        <v>0.17730000000000001</v>
      </c>
      <c r="AE2957" s="58">
        <v>0.17730000000000001</v>
      </c>
      <c r="AF2957" s="58" t="s">
        <v>3304</v>
      </c>
    </row>
    <row r="2958" spans="1:32">
      <c r="A2958" s="58" t="s">
        <v>3202</v>
      </c>
      <c r="B2958" s="58" t="s">
        <v>0</v>
      </c>
      <c r="D2958" s="58" t="s">
        <v>1922</v>
      </c>
      <c r="E2958" s="64">
        <v>41640</v>
      </c>
      <c r="F2958" s="64">
        <v>41820</v>
      </c>
      <c r="G2958" s="58" t="s">
        <v>1898</v>
      </c>
      <c r="H2958" s="58">
        <v>0.17730000000000001</v>
      </c>
      <c r="I2958" s="58"/>
      <c r="J2958" s="58"/>
      <c r="K2958" s="58"/>
      <c r="L2958" s="58"/>
      <c r="M2958" s="58"/>
      <c r="N2958" s="58"/>
      <c r="O2958" s="58"/>
      <c r="P2958" s="58"/>
      <c r="Q2958" s="58"/>
      <c r="R2958" s="58"/>
      <c r="S2958" s="58"/>
      <c r="T2958" s="58"/>
      <c r="U2958" s="58"/>
      <c r="V2958" s="58"/>
      <c r="W2958" s="58"/>
      <c r="X2958" s="58"/>
      <c r="Y2958" s="58"/>
      <c r="Z2958" s="58"/>
      <c r="AA2958" s="58"/>
      <c r="AB2958" s="58"/>
      <c r="AC2958" s="58"/>
      <c r="AD2958" s="58"/>
      <c r="AE2958" s="58"/>
      <c r="AF2958" s="58" t="s">
        <v>3304</v>
      </c>
    </row>
    <row r="2959" spans="1:32">
      <c r="A2959" s="58" t="s">
        <v>3202</v>
      </c>
      <c r="B2959" s="58" t="s">
        <v>0</v>
      </c>
      <c r="D2959" s="58" t="s">
        <v>1966</v>
      </c>
      <c r="E2959" s="64">
        <v>41640</v>
      </c>
      <c r="F2959" s="64">
        <v>41820</v>
      </c>
      <c r="G2959" s="58" t="s">
        <v>1903</v>
      </c>
      <c r="H2959" s="58">
        <v>0.17730000000000001</v>
      </c>
      <c r="I2959" s="58">
        <v>0.17730000000000001</v>
      </c>
      <c r="J2959" s="58">
        <v>0.17730000000000001</v>
      </c>
      <c r="K2959" s="58">
        <v>0.17730000000000001</v>
      </c>
      <c r="L2959" s="58">
        <v>0.17730000000000001</v>
      </c>
      <c r="M2959" s="58">
        <v>0.17730000000000001</v>
      </c>
      <c r="N2959" s="58">
        <v>0.17730000000000001</v>
      </c>
      <c r="O2959" s="58">
        <v>0.9</v>
      </c>
      <c r="P2959" s="58">
        <v>0.9</v>
      </c>
      <c r="Q2959" s="58">
        <v>0.9</v>
      </c>
      <c r="R2959" s="58">
        <v>0.9</v>
      </c>
      <c r="S2959" s="58">
        <v>0.9</v>
      </c>
      <c r="T2959" s="58">
        <v>0.9</v>
      </c>
      <c r="U2959" s="58">
        <v>0.9</v>
      </c>
      <c r="V2959" s="58">
        <v>0.9</v>
      </c>
      <c r="W2959" s="58">
        <v>0.9</v>
      </c>
      <c r="X2959" s="58">
        <v>0.9</v>
      </c>
      <c r="Y2959" s="58">
        <v>0.9</v>
      </c>
      <c r="Z2959" s="58">
        <v>0.9</v>
      </c>
      <c r="AA2959" s="58">
        <v>0.9</v>
      </c>
      <c r="AB2959" s="58">
        <v>0.9</v>
      </c>
      <c r="AC2959" s="58">
        <v>0.17730000000000001</v>
      </c>
      <c r="AD2959" s="58">
        <v>0.17730000000000001</v>
      </c>
      <c r="AE2959" s="58">
        <v>0.17730000000000001</v>
      </c>
      <c r="AF2959" s="58" t="s">
        <v>3304</v>
      </c>
    </row>
    <row r="2960" spans="1:32">
      <c r="A2960" s="58" t="s">
        <v>3203</v>
      </c>
      <c r="B2960" s="58" t="s">
        <v>0</v>
      </c>
      <c r="D2960" s="58" t="s">
        <v>1906</v>
      </c>
      <c r="E2960" s="64">
        <v>41640</v>
      </c>
      <c r="F2960" s="64">
        <v>42004</v>
      </c>
      <c r="G2960" s="58" t="s">
        <v>1898</v>
      </c>
      <c r="H2960" s="58">
        <v>0.17730000000000001</v>
      </c>
      <c r="I2960" s="58"/>
      <c r="J2960" s="58"/>
      <c r="K2960" s="58"/>
      <c r="L2960" s="58"/>
      <c r="M2960" s="58"/>
      <c r="N2960" s="58"/>
      <c r="O2960" s="58"/>
      <c r="P2960" s="58"/>
      <c r="Q2960" s="58"/>
      <c r="R2960" s="58"/>
      <c r="S2960" s="58"/>
      <c r="T2960" s="58"/>
      <c r="U2960" s="58"/>
      <c r="V2960" s="58"/>
      <c r="W2960" s="58"/>
      <c r="X2960" s="58"/>
      <c r="Y2960" s="58"/>
      <c r="Z2960" s="58"/>
      <c r="AA2960" s="58"/>
      <c r="AB2960" s="58"/>
      <c r="AC2960" s="58"/>
      <c r="AD2960" s="58"/>
      <c r="AE2960" s="58"/>
      <c r="AF2960" s="58" t="s">
        <v>3304</v>
      </c>
    </row>
    <row r="2961" spans="1:32">
      <c r="A2961" s="58" t="s">
        <v>3203</v>
      </c>
      <c r="B2961" s="58" t="s">
        <v>0</v>
      </c>
      <c r="D2961" s="58" t="s">
        <v>1904</v>
      </c>
      <c r="E2961" s="64">
        <v>41640</v>
      </c>
      <c r="F2961" s="64">
        <v>42004</v>
      </c>
      <c r="G2961" s="58" t="s">
        <v>1898</v>
      </c>
      <c r="H2961" s="58">
        <v>0</v>
      </c>
      <c r="I2961" s="58"/>
      <c r="J2961" s="58"/>
      <c r="K2961" s="58"/>
      <c r="L2961" s="58"/>
      <c r="M2961" s="58"/>
      <c r="N2961" s="58"/>
      <c r="O2961" s="58"/>
      <c r="P2961" s="58"/>
      <c r="Q2961" s="58"/>
      <c r="R2961" s="58"/>
      <c r="S2961" s="58"/>
      <c r="T2961" s="58"/>
      <c r="U2961" s="58"/>
      <c r="V2961" s="58"/>
      <c r="W2961" s="58"/>
      <c r="X2961" s="58"/>
      <c r="Y2961" s="58"/>
      <c r="Z2961" s="58"/>
      <c r="AA2961" s="58"/>
      <c r="AB2961" s="58"/>
      <c r="AC2961" s="58"/>
      <c r="AD2961" s="58"/>
      <c r="AE2961" s="58"/>
      <c r="AF2961" s="58" t="s">
        <v>3304</v>
      </c>
    </row>
    <row r="2962" spans="1:32">
      <c r="A2962" s="58" t="s">
        <v>3203</v>
      </c>
      <c r="B2962" s="58" t="s">
        <v>0</v>
      </c>
      <c r="D2962" s="58" t="s">
        <v>1905</v>
      </c>
      <c r="E2962" s="64">
        <v>41640</v>
      </c>
      <c r="F2962" s="64">
        <v>42004</v>
      </c>
      <c r="G2962" s="58" t="s">
        <v>1898</v>
      </c>
      <c r="H2962" s="58">
        <v>1</v>
      </c>
      <c r="I2962" s="58"/>
      <c r="J2962" s="58"/>
      <c r="K2962" s="58"/>
      <c r="L2962" s="58"/>
      <c r="M2962" s="58"/>
      <c r="N2962" s="58"/>
      <c r="O2962" s="58"/>
      <c r="P2962" s="58"/>
      <c r="Q2962" s="58"/>
      <c r="R2962" s="58"/>
      <c r="S2962" s="58"/>
      <c r="T2962" s="58"/>
      <c r="U2962" s="58"/>
      <c r="V2962" s="58"/>
      <c r="W2962" s="58"/>
      <c r="X2962" s="58"/>
      <c r="Y2962" s="58"/>
      <c r="Z2962" s="58"/>
      <c r="AA2962" s="58"/>
      <c r="AB2962" s="58"/>
      <c r="AC2962" s="58"/>
      <c r="AD2962" s="58"/>
      <c r="AE2962" s="58"/>
      <c r="AF2962" s="58" t="s">
        <v>3304</v>
      </c>
    </row>
    <row r="2963" spans="1:32">
      <c r="A2963" s="58" t="s">
        <v>3203</v>
      </c>
      <c r="B2963" s="58" t="s">
        <v>0</v>
      </c>
      <c r="D2963" s="58" t="s">
        <v>1966</v>
      </c>
      <c r="E2963" s="64">
        <v>41883</v>
      </c>
      <c r="F2963" s="64">
        <v>42004</v>
      </c>
      <c r="G2963" s="58" t="s">
        <v>1903</v>
      </c>
      <c r="H2963" s="58">
        <v>0.17730000000000001</v>
      </c>
      <c r="I2963" s="58">
        <v>0.17730000000000001</v>
      </c>
      <c r="J2963" s="58">
        <v>0.17730000000000001</v>
      </c>
      <c r="K2963" s="58">
        <v>0.17730000000000001</v>
      </c>
      <c r="L2963" s="58">
        <v>0.17730000000000001</v>
      </c>
      <c r="M2963" s="58">
        <v>0.17730000000000001</v>
      </c>
      <c r="N2963" s="58">
        <v>0.17730000000000001</v>
      </c>
      <c r="O2963" s="58">
        <v>0.9</v>
      </c>
      <c r="P2963" s="58">
        <v>0.9</v>
      </c>
      <c r="Q2963" s="58">
        <v>0.9</v>
      </c>
      <c r="R2963" s="58">
        <v>0.9</v>
      </c>
      <c r="S2963" s="58">
        <v>0.9</v>
      </c>
      <c r="T2963" s="58">
        <v>0.9</v>
      </c>
      <c r="U2963" s="58">
        <v>0.9</v>
      </c>
      <c r="V2963" s="58">
        <v>0.9</v>
      </c>
      <c r="W2963" s="58">
        <v>0.9</v>
      </c>
      <c r="X2963" s="58">
        <v>0.9</v>
      </c>
      <c r="Y2963" s="58">
        <v>0.9</v>
      </c>
      <c r="Z2963" s="58">
        <v>0.9</v>
      </c>
      <c r="AA2963" s="58">
        <v>0.9</v>
      </c>
      <c r="AB2963" s="58">
        <v>0.9</v>
      </c>
      <c r="AC2963" s="58">
        <v>0.17730000000000001</v>
      </c>
      <c r="AD2963" s="58">
        <v>0.17730000000000001</v>
      </c>
      <c r="AE2963" s="58">
        <v>0.17730000000000001</v>
      </c>
      <c r="AF2963" s="58" t="s">
        <v>3304</v>
      </c>
    </row>
    <row r="2964" spans="1:32">
      <c r="A2964" s="58" t="s">
        <v>3203</v>
      </c>
      <c r="B2964" s="58" t="s">
        <v>0</v>
      </c>
      <c r="D2964" s="58" t="s">
        <v>1922</v>
      </c>
      <c r="E2964" s="64">
        <v>41821</v>
      </c>
      <c r="F2964" s="64">
        <v>41883</v>
      </c>
      <c r="G2964" s="58" t="s">
        <v>1898</v>
      </c>
      <c r="H2964" s="58">
        <v>0.17730000000000001</v>
      </c>
      <c r="I2964" s="58"/>
      <c r="J2964" s="58"/>
      <c r="K2964" s="58"/>
      <c r="L2964" s="58"/>
      <c r="M2964" s="58"/>
      <c r="N2964" s="58"/>
      <c r="O2964" s="58"/>
      <c r="P2964" s="58"/>
      <c r="Q2964" s="58"/>
      <c r="R2964" s="58"/>
      <c r="S2964" s="58"/>
      <c r="T2964" s="58"/>
      <c r="U2964" s="58"/>
      <c r="V2964" s="58"/>
      <c r="W2964" s="58"/>
      <c r="X2964" s="58"/>
      <c r="Y2964" s="58"/>
      <c r="Z2964" s="58"/>
      <c r="AA2964" s="58"/>
      <c r="AB2964" s="58"/>
      <c r="AC2964" s="58"/>
      <c r="AD2964" s="58"/>
      <c r="AE2964" s="58"/>
      <c r="AF2964" s="58" t="s">
        <v>3304</v>
      </c>
    </row>
    <row r="2965" spans="1:32">
      <c r="A2965" s="58" t="s">
        <v>3203</v>
      </c>
      <c r="B2965" s="58" t="s">
        <v>0</v>
      </c>
      <c r="D2965" s="58" t="s">
        <v>1966</v>
      </c>
      <c r="E2965" s="64">
        <v>41821</v>
      </c>
      <c r="F2965" s="64">
        <v>41883</v>
      </c>
      <c r="G2965" s="58" t="s">
        <v>1903</v>
      </c>
      <c r="H2965" s="58">
        <v>0.17730000000000001</v>
      </c>
      <c r="I2965" s="58">
        <v>0.17730000000000001</v>
      </c>
      <c r="J2965" s="58">
        <v>0.17730000000000001</v>
      </c>
      <c r="K2965" s="58">
        <v>0.17730000000000001</v>
      </c>
      <c r="L2965" s="58">
        <v>0.17730000000000001</v>
      </c>
      <c r="M2965" s="58">
        <v>0.17730000000000001</v>
      </c>
      <c r="N2965" s="58">
        <v>0.17730000000000001</v>
      </c>
      <c r="O2965" s="58">
        <v>0.17730000000000001</v>
      </c>
      <c r="P2965" s="58">
        <v>0.5</v>
      </c>
      <c r="Q2965" s="58">
        <v>0.5</v>
      </c>
      <c r="R2965" s="58">
        <v>0.5</v>
      </c>
      <c r="S2965" s="58">
        <v>0.5</v>
      </c>
      <c r="T2965" s="58">
        <v>0.5</v>
      </c>
      <c r="U2965" s="58">
        <v>0.5</v>
      </c>
      <c r="V2965" s="58">
        <v>0.5</v>
      </c>
      <c r="W2965" s="58">
        <v>0.5</v>
      </c>
      <c r="X2965" s="58">
        <v>0.5</v>
      </c>
      <c r="Y2965" s="58">
        <v>0.5</v>
      </c>
      <c r="Z2965" s="58">
        <v>0.5</v>
      </c>
      <c r="AA2965" s="58">
        <v>0.5</v>
      </c>
      <c r="AB2965" s="58">
        <v>0.17730000000000001</v>
      </c>
      <c r="AC2965" s="58">
        <v>0.17730000000000001</v>
      </c>
      <c r="AD2965" s="58">
        <v>0.17730000000000001</v>
      </c>
      <c r="AE2965" s="58">
        <v>0.17730000000000001</v>
      </c>
      <c r="AF2965" s="58" t="s">
        <v>3304</v>
      </c>
    </row>
    <row r="2966" spans="1:32">
      <c r="A2966" s="58" t="s">
        <v>3203</v>
      </c>
      <c r="B2966" s="58" t="s">
        <v>0</v>
      </c>
      <c r="D2966" s="58" t="s">
        <v>1922</v>
      </c>
      <c r="E2966" s="64">
        <v>41640</v>
      </c>
      <c r="F2966" s="64">
        <v>41820</v>
      </c>
      <c r="G2966" s="58" t="s">
        <v>1898</v>
      </c>
      <c r="H2966" s="58">
        <v>0.17730000000000001</v>
      </c>
      <c r="I2966" s="58"/>
      <c r="J2966" s="58"/>
      <c r="K2966" s="58"/>
      <c r="L2966" s="58"/>
      <c r="M2966" s="58"/>
      <c r="N2966" s="58"/>
      <c r="O2966" s="58"/>
      <c r="P2966" s="58"/>
      <c r="Q2966" s="58"/>
      <c r="R2966" s="58"/>
      <c r="S2966" s="58"/>
      <c r="T2966" s="58"/>
      <c r="U2966" s="58"/>
      <c r="V2966" s="58"/>
      <c r="W2966" s="58"/>
      <c r="X2966" s="58"/>
      <c r="Y2966" s="58"/>
      <c r="Z2966" s="58"/>
      <c r="AA2966" s="58"/>
      <c r="AB2966" s="58"/>
      <c r="AC2966" s="58"/>
      <c r="AD2966" s="58"/>
      <c r="AE2966" s="58"/>
      <c r="AF2966" s="58" t="s">
        <v>3304</v>
      </c>
    </row>
    <row r="2967" spans="1:32">
      <c r="A2967" s="58" t="s">
        <v>3203</v>
      </c>
      <c r="B2967" s="58" t="s">
        <v>0</v>
      </c>
      <c r="D2967" s="58" t="s">
        <v>1966</v>
      </c>
      <c r="E2967" s="64">
        <v>41640</v>
      </c>
      <c r="F2967" s="64">
        <v>41820</v>
      </c>
      <c r="G2967" s="58" t="s">
        <v>1903</v>
      </c>
      <c r="H2967" s="58">
        <v>0.17730000000000001</v>
      </c>
      <c r="I2967" s="58">
        <v>0.17730000000000001</v>
      </c>
      <c r="J2967" s="58">
        <v>0.17730000000000001</v>
      </c>
      <c r="K2967" s="58">
        <v>0.17730000000000001</v>
      </c>
      <c r="L2967" s="58">
        <v>0.17730000000000001</v>
      </c>
      <c r="M2967" s="58">
        <v>0.17730000000000001</v>
      </c>
      <c r="N2967" s="58">
        <v>0.17730000000000001</v>
      </c>
      <c r="O2967" s="58">
        <v>0.9</v>
      </c>
      <c r="P2967" s="58">
        <v>0.9</v>
      </c>
      <c r="Q2967" s="58">
        <v>0.9</v>
      </c>
      <c r="R2967" s="58">
        <v>0.9</v>
      </c>
      <c r="S2967" s="58">
        <v>0.9</v>
      </c>
      <c r="T2967" s="58">
        <v>0.9</v>
      </c>
      <c r="U2967" s="58">
        <v>0.9</v>
      </c>
      <c r="V2967" s="58">
        <v>0.9</v>
      </c>
      <c r="W2967" s="58">
        <v>0.9</v>
      </c>
      <c r="X2967" s="58">
        <v>0.9</v>
      </c>
      <c r="Y2967" s="58">
        <v>0.9</v>
      </c>
      <c r="Z2967" s="58">
        <v>0.9</v>
      </c>
      <c r="AA2967" s="58">
        <v>0.9</v>
      </c>
      <c r="AB2967" s="58">
        <v>0.9</v>
      </c>
      <c r="AC2967" s="58">
        <v>0.17730000000000001</v>
      </c>
      <c r="AD2967" s="58">
        <v>0.17730000000000001</v>
      </c>
      <c r="AE2967" s="58">
        <v>0.17730000000000001</v>
      </c>
      <c r="AF2967" s="58" t="s">
        <v>3304</v>
      </c>
    </row>
    <row r="2968" spans="1:32">
      <c r="A2968" s="58" t="s">
        <v>3204</v>
      </c>
      <c r="B2968" s="58" t="s">
        <v>0</v>
      </c>
      <c r="D2968" s="58" t="s">
        <v>1906</v>
      </c>
      <c r="E2968" s="64">
        <v>41640</v>
      </c>
      <c r="F2968" s="64">
        <v>42004</v>
      </c>
      <c r="G2968" s="58" t="s">
        <v>1898</v>
      </c>
      <c r="H2968" s="58">
        <v>0.17730000000000001</v>
      </c>
      <c r="I2968" s="58"/>
      <c r="J2968" s="58"/>
      <c r="K2968" s="58"/>
      <c r="L2968" s="58"/>
      <c r="M2968" s="58"/>
      <c r="N2968" s="58"/>
      <c r="O2968" s="58"/>
      <c r="P2968" s="58"/>
      <c r="Q2968" s="58"/>
      <c r="R2968" s="58"/>
      <c r="S2968" s="58"/>
      <c r="T2968" s="58"/>
      <c r="U2968" s="58"/>
      <c r="V2968" s="58"/>
      <c r="W2968" s="58"/>
      <c r="X2968" s="58"/>
      <c r="Y2968" s="58"/>
      <c r="Z2968" s="58"/>
      <c r="AA2968" s="58"/>
      <c r="AB2968" s="58"/>
      <c r="AC2968" s="58"/>
      <c r="AD2968" s="58"/>
      <c r="AE2968" s="58"/>
      <c r="AF2968" s="58" t="s">
        <v>3304</v>
      </c>
    </row>
    <row r="2969" spans="1:32">
      <c r="A2969" s="58" t="s">
        <v>3204</v>
      </c>
      <c r="B2969" s="58" t="s">
        <v>0</v>
      </c>
      <c r="D2969" s="58" t="s">
        <v>1904</v>
      </c>
      <c r="E2969" s="64">
        <v>41640</v>
      </c>
      <c r="F2969" s="64">
        <v>42004</v>
      </c>
      <c r="G2969" s="58" t="s">
        <v>1898</v>
      </c>
      <c r="H2969" s="58">
        <v>0</v>
      </c>
      <c r="I2969" s="58"/>
      <c r="J2969" s="58"/>
      <c r="K2969" s="58"/>
      <c r="L2969" s="58"/>
      <c r="M2969" s="58"/>
      <c r="N2969" s="58"/>
      <c r="O2969" s="58"/>
      <c r="P2969" s="58"/>
      <c r="Q2969" s="58"/>
      <c r="R2969" s="58"/>
      <c r="S2969" s="58"/>
      <c r="T2969" s="58"/>
      <c r="U2969" s="58"/>
      <c r="V2969" s="58"/>
      <c r="W2969" s="58"/>
      <c r="X2969" s="58"/>
      <c r="Y2969" s="58"/>
      <c r="Z2969" s="58"/>
      <c r="AA2969" s="58"/>
      <c r="AB2969" s="58"/>
      <c r="AC2969" s="58"/>
      <c r="AD2969" s="58"/>
      <c r="AE2969" s="58"/>
      <c r="AF2969" s="58" t="s">
        <v>3304</v>
      </c>
    </row>
    <row r="2970" spans="1:32">
      <c r="A2970" s="58" t="s">
        <v>3204</v>
      </c>
      <c r="B2970" s="58" t="s">
        <v>0</v>
      </c>
      <c r="D2970" s="58" t="s">
        <v>1905</v>
      </c>
      <c r="E2970" s="64">
        <v>41640</v>
      </c>
      <c r="F2970" s="64">
        <v>42004</v>
      </c>
      <c r="G2970" s="58" t="s">
        <v>1898</v>
      </c>
      <c r="H2970" s="58">
        <v>1</v>
      </c>
      <c r="I2970" s="58"/>
      <c r="J2970" s="58"/>
      <c r="K2970" s="58"/>
      <c r="L2970" s="58"/>
      <c r="M2970" s="58"/>
      <c r="N2970" s="58"/>
      <c r="O2970" s="58"/>
      <c r="P2970" s="58"/>
      <c r="Q2970" s="58"/>
      <c r="R2970" s="58"/>
      <c r="S2970" s="58"/>
      <c r="T2970" s="58"/>
      <c r="U2970" s="58"/>
      <c r="V2970" s="58"/>
      <c r="W2970" s="58"/>
      <c r="X2970" s="58"/>
      <c r="Y2970" s="58"/>
      <c r="Z2970" s="58"/>
      <c r="AA2970" s="58"/>
      <c r="AB2970" s="58"/>
      <c r="AC2970" s="58"/>
      <c r="AD2970" s="58"/>
      <c r="AE2970" s="58"/>
      <c r="AF2970" s="58" t="s">
        <v>3304</v>
      </c>
    </row>
    <row r="2971" spans="1:32">
      <c r="A2971" s="58" t="s">
        <v>3204</v>
      </c>
      <c r="B2971" s="58" t="s">
        <v>0</v>
      </c>
      <c r="D2971" s="58" t="s">
        <v>1966</v>
      </c>
      <c r="E2971" s="64">
        <v>41883</v>
      </c>
      <c r="F2971" s="64">
        <v>42004</v>
      </c>
      <c r="G2971" s="58" t="s">
        <v>1903</v>
      </c>
      <c r="H2971" s="58">
        <v>0.17730000000000001</v>
      </c>
      <c r="I2971" s="58">
        <v>0.17730000000000001</v>
      </c>
      <c r="J2971" s="58">
        <v>0.17730000000000001</v>
      </c>
      <c r="K2971" s="58">
        <v>0.17730000000000001</v>
      </c>
      <c r="L2971" s="58">
        <v>0.17730000000000001</v>
      </c>
      <c r="M2971" s="58">
        <v>0.17730000000000001</v>
      </c>
      <c r="N2971" s="58">
        <v>0.17730000000000001</v>
      </c>
      <c r="O2971" s="58">
        <v>0.9</v>
      </c>
      <c r="P2971" s="58">
        <v>0.9</v>
      </c>
      <c r="Q2971" s="58">
        <v>0.9</v>
      </c>
      <c r="R2971" s="58">
        <v>0.9</v>
      </c>
      <c r="S2971" s="58">
        <v>0.9</v>
      </c>
      <c r="T2971" s="58">
        <v>0.9</v>
      </c>
      <c r="U2971" s="58">
        <v>0.9</v>
      </c>
      <c r="V2971" s="58">
        <v>0.9</v>
      </c>
      <c r="W2971" s="58">
        <v>0.9</v>
      </c>
      <c r="X2971" s="58">
        <v>0.9</v>
      </c>
      <c r="Y2971" s="58">
        <v>0.9</v>
      </c>
      <c r="Z2971" s="58">
        <v>0.9</v>
      </c>
      <c r="AA2971" s="58">
        <v>0.9</v>
      </c>
      <c r="AB2971" s="58">
        <v>0.9</v>
      </c>
      <c r="AC2971" s="58">
        <v>0.17730000000000001</v>
      </c>
      <c r="AD2971" s="58">
        <v>0.17730000000000001</v>
      </c>
      <c r="AE2971" s="58">
        <v>0.17730000000000001</v>
      </c>
      <c r="AF2971" s="58" t="s">
        <v>3304</v>
      </c>
    </row>
    <row r="2972" spans="1:32">
      <c r="A2972" s="58" t="s">
        <v>3204</v>
      </c>
      <c r="B2972" s="58" t="s">
        <v>0</v>
      </c>
      <c r="D2972" s="58" t="s">
        <v>1922</v>
      </c>
      <c r="E2972" s="64">
        <v>41821</v>
      </c>
      <c r="F2972" s="64">
        <v>41883</v>
      </c>
      <c r="G2972" s="58" t="s">
        <v>1898</v>
      </c>
      <c r="H2972" s="58">
        <v>0.17730000000000001</v>
      </c>
      <c r="I2972" s="58"/>
      <c r="J2972" s="58"/>
      <c r="K2972" s="58"/>
      <c r="L2972" s="58"/>
      <c r="M2972" s="58"/>
      <c r="N2972" s="58"/>
      <c r="O2972" s="58"/>
      <c r="P2972" s="58"/>
      <c r="Q2972" s="58"/>
      <c r="R2972" s="58"/>
      <c r="S2972" s="58"/>
      <c r="T2972" s="58"/>
      <c r="U2972" s="58"/>
      <c r="V2972" s="58"/>
      <c r="W2972" s="58"/>
      <c r="X2972" s="58"/>
      <c r="Y2972" s="58"/>
      <c r="Z2972" s="58"/>
      <c r="AA2972" s="58"/>
      <c r="AB2972" s="58"/>
      <c r="AC2972" s="58"/>
      <c r="AD2972" s="58"/>
      <c r="AE2972" s="58"/>
      <c r="AF2972" s="58" t="s">
        <v>3304</v>
      </c>
    </row>
    <row r="2973" spans="1:32">
      <c r="A2973" s="58" t="s">
        <v>3204</v>
      </c>
      <c r="B2973" s="58" t="s">
        <v>0</v>
      </c>
      <c r="D2973" s="58" t="s">
        <v>1966</v>
      </c>
      <c r="E2973" s="64">
        <v>41821</v>
      </c>
      <c r="F2973" s="64">
        <v>41883</v>
      </c>
      <c r="G2973" s="58" t="s">
        <v>1903</v>
      </c>
      <c r="H2973" s="58">
        <v>0.17730000000000001</v>
      </c>
      <c r="I2973" s="58">
        <v>0.17730000000000001</v>
      </c>
      <c r="J2973" s="58">
        <v>0.17730000000000001</v>
      </c>
      <c r="K2973" s="58">
        <v>0.17730000000000001</v>
      </c>
      <c r="L2973" s="58">
        <v>0.17730000000000001</v>
      </c>
      <c r="M2973" s="58">
        <v>0.17730000000000001</v>
      </c>
      <c r="N2973" s="58">
        <v>0.17730000000000001</v>
      </c>
      <c r="O2973" s="58">
        <v>0.17730000000000001</v>
      </c>
      <c r="P2973" s="58">
        <v>0.5</v>
      </c>
      <c r="Q2973" s="58">
        <v>0.5</v>
      </c>
      <c r="R2973" s="58">
        <v>0.5</v>
      </c>
      <c r="S2973" s="58">
        <v>0.5</v>
      </c>
      <c r="T2973" s="58">
        <v>0.5</v>
      </c>
      <c r="U2973" s="58">
        <v>0.5</v>
      </c>
      <c r="V2973" s="58">
        <v>0.5</v>
      </c>
      <c r="W2973" s="58">
        <v>0.5</v>
      </c>
      <c r="X2973" s="58">
        <v>0.5</v>
      </c>
      <c r="Y2973" s="58">
        <v>0.5</v>
      </c>
      <c r="Z2973" s="58">
        <v>0.5</v>
      </c>
      <c r="AA2973" s="58">
        <v>0.5</v>
      </c>
      <c r="AB2973" s="58">
        <v>0.17730000000000001</v>
      </c>
      <c r="AC2973" s="58">
        <v>0.17730000000000001</v>
      </c>
      <c r="AD2973" s="58">
        <v>0.17730000000000001</v>
      </c>
      <c r="AE2973" s="58">
        <v>0.17730000000000001</v>
      </c>
      <c r="AF2973" s="58" t="s">
        <v>3304</v>
      </c>
    </row>
    <row r="2974" spans="1:32">
      <c r="A2974" s="58" t="s">
        <v>3204</v>
      </c>
      <c r="B2974" s="58" t="s">
        <v>0</v>
      </c>
      <c r="D2974" s="58" t="s">
        <v>1922</v>
      </c>
      <c r="E2974" s="64">
        <v>41640</v>
      </c>
      <c r="F2974" s="64">
        <v>41820</v>
      </c>
      <c r="G2974" s="58" t="s">
        <v>1898</v>
      </c>
      <c r="H2974" s="58">
        <v>0.17730000000000001</v>
      </c>
      <c r="I2974" s="58"/>
      <c r="J2974" s="58"/>
      <c r="K2974" s="58"/>
      <c r="L2974" s="58"/>
      <c r="M2974" s="58"/>
      <c r="N2974" s="58"/>
      <c r="O2974" s="58"/>
      <c r="P2974" s="58"/>
      <c r="Q2974" s="58"/>
      <c r="R2974" s="58"/>
      <c r="S2974" s="58"/>
      <c r="T2974" s="58"/>
      <c r="U2974" s="58"/>
      <c r="V2974" s="58"/>
      <c r="W2974" s="58"/>
      <c r="X2974" s="58"/>
      <c r="Y2974" s="58"/>
      <c r="Z2974" s="58"/>
      <c r="AA2974" s="58"/>
      <c r="AB2974" s="58"/>
      <c r="AC2974" s="58"/>
      <c r="AD2974" s="58"/>
      <c r="AE2974" s="58"/>
      <c r="AF2974" s="58" t="s">
        <v>3304</v>
      </c>
    </row>
    <row r="2975" spans="1:32">
      <c r="A2975" s="58" t="s">
        <v>3204</v>
      </c>
      <c r="B2975" s="58" t="s">
        <v>0</v>
      </c>
      <c r="D2975" s="58" t="s">
        <v>1966</v>
      </c>
      <c r="E2975" s="64">
        <v>41640</v>
      </c>
      <c r="F2975" s="64">
        <v>41820</v>
      </c>
      <c r="G2975" s="58" t="s">
        <v>1903</v>
      </c>
      <c r="H2975" s="58">
        <v>0.17730000000000001</v>
      </c>
      <c r="I2975" s="58">
        <v>0.17730000000000001</v>
      </c>
      <c r="J2975" s="58">
        <v>0.17730000000000001</v>
      </c>
      <c r="K2975" s="58">
        <v>0.17730000000000001</v>
      </c>
      <c r="L2975" s="58">
        <v>0.17730000000000001</v>
      </c>
      <c r="M2975" s="58">
        <v>0.17730000000000001</v>
      </c>
      <c r="N2975" s="58">
        <v>0.17730000000000001</v>
      </c>
      <c r="O2975" s="58">
        <v>0.9</v>
      </c>
      <c r="P2975" s="58">
        <v>0.9</v>
      </c>
      <c r="Q2975" s="58">
        <v>0.9</v>
      </c>
      <c r="R2975" s="58">
        <v>0.9</v>
      </c>
      <c r="S2975" s="58">
        <v>0.9</v>
      </c>
      <c r="T2975" s="58">
        <v>0.9</v>
      </c>
      <c r="U2975" s="58">
        <v>0.9</v>
      </c>
      <c r="V2975" s="58">
        <v>0.9</v>
      </c>
      <c r="W2975" s="58">
        <v>0.9</v>
      </c>
      <c r="X2975" s="58">
        <v>0.9</v>
      </c>
      <c r="Y2975" s="58">
        <v>0.9</v>
      </c>
      <c r="Z2975" s="58">
        <v>0.9</v>
      </c>
      <c r="AA2975" s="58">
        <v>0.9</v>
      </c>
      <c r="AB2975" s="58">
        <v>0.9</v>
      </c>
      <c r="AC2975" s="58">
        <v>0.17730000000000001</v>
      </c>
      <c r="AD2975" s="58">
        <v>0.17730000000000001</v>
      </c>
      <c r="AE2975" s="58">
        <v>0.17730000000000001</v>
      </c>
      <c r="AF2975" s="58" t="s">
        <v>3304</v>
      </c>
    </row>
    <row r="2976" spans="1:32">
      <c r="A2976" s="58" t="s">
        <v>3205</v>
      </c>
      <c r="B2976" s="58" t="s">
        <v>2</v>
      </c>
      <c r="D2976" s="58" t="s">
        <v>1917</v>
      </c>
      <c r="E2976" s="64">
        <v>41640</v>
      </c>
      <c r="F2976" s="64">
        <v>42004</v>
      </c>
      <c r="G2976" s="58" t="s">
        <v>1898</v>
      </c>
      <c r="H2976" s="58">
        <v>0</v>
      </c>
      <c r="I2976" s="58"/>
      <c r="J2976" s="58"/>
      <c r="K2976" s="58"/>
      <c r="L2976" s="58"/>
      <c r="M2976" s="58"/>
      <c r="N2976" s="58"/>
      <c r="O2976" s="58"/>
      <c r="P2976" s="58"/>
      <c r="Q2976" s="58"/>
      <c r="R2976" s="58"/>
      <c r="S2976" s="58"/>
      <c r="T2976" s="58"/>
      <c r="U2976" s="58"/>
      <c r="V2976" s="58"/>
      <c r="W2976" s="58"/>
      <c r="X2976" s="58"/>
      <c r="Y2976" s="58"/>
      <c r="Z2976" s="58"/>
      <c r="AA2976" s="58"/>
      <c r="AB2976" s="58"/>
      <c r="AC2976" s="58"/>
      <c r="AD2976" s="58"/>
      <c r="AE2976" s="58"/>
      <c r="AF2976" s="58" t="s">
        <v>3304</v>
      </c>
    </row>
    <row r="2977" spans="1:32">
      <c r="A2977" s="58" t="s">
        <v>3205</v>
      </c>
      <c r="B2977" s="58" t="s">
        <v>2</v>
      </c>
      <c r="D2977" s="58" t="s">
        <v>1905</v>
      </c>
      <c r="E2977" s="64">
        <v>41640</v>
      </c>
      <c r="F2977" s="64">
        <v>42004</v>
      </c>
      <c r="G2977" s="58" t="s">
        <v>1903</v>
      </c>
      <c r="H2977" s="58">
        <v>0</v>
      </c>
      <c r="I2977" s="58">
        <v>0</v>
      </c>
      <c r="J2977" s="58">
        <v>0</v>
      </c>
      <c r="K2977" s="58">
        <v>0</v>
      </c>
      <c r="L2977" s="58">
        <v>0</v>
      </c>
      <c r="M2977" s="58">
        <v>0</v>
      </c>
      <c r="N2977" s="58">
        <v>0</v>
      </c>
      <c r="O2977" s="58">
        <v>0</v>
      </c>
      <c r="P2977" s="58">
        <v>0.95</v>
      </c>
      <c r="Q2977" s="58">
        <v>0.95</v>
      </c>
      <c r="R2977" s="58">
        <v>0.95</v>
      </c>
      <c r="S2977" s="58">
        <v>0.95</v>
      </c>
      <c r="T2977" s="58">
        <v>0.95</v>
      </c>
      <c r="U2977" s="58">
        <v>0.95</v>
      </c>
      <c r="V2977" s="58">
        <v>0.95</v>
      </c>
      <c r="W2977" s="58">
        <v>0.95</v>
      </c>
      <c r="X2977" s="58">
        <v>0.15</v>
      </c>
      <c r="Y2977" s="58">
        <v>0.15</v>
      </c>
      <c r="Z2977" s="58">
        <v>0.15</v>
      </c>
      <c r="AA2977" s="58">
        <v>0.15</v>
      </c>
      <c r="AB2977" s="58">
        <v>0.15</v>
      </c>
      <c r="AC2977" s="58">
        <v>0</v>
      </c>
      <c r="AD2977" s="58">
        <v>0</v>
      </c>
      <c r="AE2977" s="58">
        <v>0</v>
      </c>
      <c r="AF2977" s="58" t="s">
        <v>3304</v>
      </c>
    </row>
    <row r="2978" spans="1:32">
      <c r="A2978" s="58" t="s">
        <v>3205</v>
      </c>
      <c r="B2978" s="58" t="s">
        <v>2</v>
      </c>
      <c r="D2978" s="58" t="s">
        <v>1966</v>
      </c>
      <c r="E2978" s="64">
        <v>41898</v>
      </c>
      <c r="F2978" s="64">
        <v>42004</v>
      </c>
      <c r="G2978" s="58" t="s">
        <v>1903</v>
      </c>
      <c r="H2978" s="58">
        <v>0</v>
      </c>
      <c r="I2978" s="58">
        <v>0</v>
      </c>
      <c r="J2978" s="58">
        <v>0</v>
      </c>
      <c r="K2978" s="58">
        <v>0</v>
      </c>
      <c r="L2978" s="58">
        <v>0</v>
      </c>
      <c r="M2978" s="58">
        <v>0</v>
      </c>
      <c r="N2978" s="58">
        <v>0</v>
      </c>
      <c r="O2978" s="58">
        <v>0</v>
      </c>
      <c r="P2978" s="58">
        <v>0.95</v>
      </c>
      <c r="Q2978" s="58">
        <v>0.95</v>
      </c>
      <c r="R2978" s="58">
        <v>0.95</v>
      </c>
      <c r="S2978" s="58">
        <v>0.95</v>
      </c>
      <c r="T2978" s="58">
        <v>0.95</v>
      </c>
      <c r="U2978" s="58">
        <v>0.95</v>
      </c>
      <c r="V2978" s="58">
        <v>0.95</v>
      </c>
      <c r="W2978" s="58">
        <v>0.95</v>
      </c>
      <c r="X2978" s="58">
        <v>0.15</v>
      </c>
      <c r="Y2978" s="58">
        <v>0.15</v>
      </c>
      <c r="Z2978" s="58">
        <v>0.15</v>
      </c>
      <c r="AA2978" s="58">
        <v>0.15</v>
      </c>
      <c r="AB2978" s="58">
        <v>0.15</v>
      </c>
      <c r="AC2978" s="58">
        <v>0</v>
      </c>
      <c r="AD2978" s="58">
        <v>0</v>
      </c>
      <c r="AE2978" s="58">
        <v>0</v>
      </c>
      <c r="AF2978" s="58" t="s">
        <v>3304</v>
      </c>
    </row>
    <row r="2979" spans="1:32">
      <c r="A2979" s="58" t="s">
        <v>3205</v>
      </c>
      <c r="B2979" s="58" t="s">
        <v>2</v>
      </c>
      <c r="D2979" s="58" t="s">
        <v>1922</v>
      </c>
      <c r="E2979" s="64">
        <v>41806</v>
      </c>
      <c r="F2979" s="64">
        <v>41897</v>
      </c>
      <c r="G2979" s="58" t="s">
        <v>1898</v>
      </c>
      <c r="H2979" s="58">
        <v>0</v>
      </c>
      <c r="I2979" s="58"/>
      <c r="J2979" s="58"/>
      <c r="K2979" s="58"/>
      <c r="L2979" s="58"/>
      <c r="M2979" s="58"/>
      <c r="N2979" s="58"/>
      <c r="O2979" s="58"/>
      <c r="P2979" s="58"/>
      <c r="Q2979" s="58"/>
      <c r="R2979" s="58"/>
      <c r="S2979" s="58"/>
      <c r="T2979" s="58"/>
      <c r="U2979" s="58"/>
      <c r="V2979" s="58"/>
      <c r="W2979" s="58"/>
      <c r="X2979" s="58"/>
      <c r="Y2979" s="58"/>
      <c r="Z2979" s="58"/>
      <c r="AA2979" s="58"/>
      <c r="AB2979" s="58"/>
      <c r="AC2979" s="58"/>
      <c r="AD2979" s="58"/>
      <c r="AE2979" s="58"/>
      <c r="AF2979" s="58" t="s">
        <v>3304</v>
      </c>
    </row>
    <row r="2980" spans="1:32">
      <c r="A2980" s="58" t="s">
        <v>3205</v>
      </c>
      <c r="B2980" s="58" t="s">
        <v>2</v>
      </c>
      <c r="D2980" s="58" t="s">
        <v>1966</v>
      </c>
      <c r="E2980" s="64">
        <v>41806</v>
      </c>
      <c r="F2980" s="64">
        <v>41897</v>
      </c>
      <c r="G2980" s="58" t="s">
        <v>1903</v>
      </c>
      <c r="H2980" s="58">
        <v>0</v>
      </c>
      <c r="I2980" s="58">
        <v>0</v>
      </c>
      <c r="J2980" s="58">
        <v>0</v>
      </c>
      <c r="K2980" s="58">
        <v>0</v>
      </c>
      <c r="L2980" s="58">
        <v>0</v>
      </c>
      <c r="M2980" s="58">
        <v>0</v>
      </c>
      <c r="N2980" s="58">
        <v>0</v>
      </c>
      <c r="O2980" s="58">
        <v>0</v>
      </c>
      <c r="P2980" s="58">
        <v>0.15</v>
      </c>
      <c r="Q2980" s="58">
        <v>0.15</v>
      </c>
      <c r="R2980" s="58">
        <v>0.15</v>
      </c>
      <c r="S2980" s="58">
        <v>0.15</v>
      </c>
      <c r="T2980" s="58">
        <v>0.15</v>
      </c>
      <c r="U2980" s="58">
        <v>0.15</v>
      </c>
      <c r="V2980" s="58">
        <v>0.15</v>
      </c>
      <c r="W2980" s="58">
        <v>0.15</v>
      </c>
      <c r="X2980" s="58">
        <v>0.15</v>
      </c>
      <c r="Y2980" s="58">
        <v>0.15</v>
      </c>
      <c r="Z2980" s="58">
        <v>0.15</v>
      </c>
      <c r="AA2980" s="58">
        <v>0.15</v>
      </c>
      <c r="AB2980" s="58">
        <v>0.15</v>
      </c>
      <c r="AC2980" s="58">
        <v>0</v>
      </c>
      <c r="AD2980" s="58">
        <v>0</v>
      </c>
      <c r="AE2980" s="58">
        <v>0</v>
      </c>
      <c r="AF2980" s="58" t="s">
        <v>3304</v>
      </c>
    </row>
    <row r="2981" spans="1:32">
      <c r="A2981" s="58" t="s">
        <v>3205</v>
      </c>
      <c r="B2981" s="58" t="s">
        <v>2</v>
      </c>
      <c r="D2981" s="58" t="s">
        <v>1922</v>
      </c>
      <c r="E2981" s="64">
        <v>41640</v>
      </c>
      <c r="F2981" s="64">
        <v>41805</v>
      </c>
      <c r="G2981" s="58" t="s">
        <v>1898</v>
      </c>
      <c r="H2981" s="58">
        <v>0</v>
      </c>
      <c r="I2981" s="58"/>
      <c r="J2981" s="58"/>
      <c r="K2981" s="58"/>
      <c r="L2981" s="58"/>
      <c r="M2981" s="58"/>
      <c r="N2981" s="58"/>
      <c r="O2981" s="58"/>
      <c r="P2981" s="58"/>
      <c r="Q2981" s="58"/>
      <c r="R2981" s="58"/>
      <c r="S2981" s="58"/>
      <c r="T2981" s="58"/>
      <c r="U2981" s="58"/>
      <c r="V2981" s="58"/>
      <c r="W2981" s="58"/>
      <c r="X2981" s="58"/>
      <c r="Y2981" s="58"/>
      <c r="Z2981" s="58"/>
      <c r="AA2981" s="58"/>
      <c r="AB2981" s="58"/>
      <c r="AC2981" s="58"/>
      <c r="AD2981" s="58"/>
      <c r="AE2981" s="58"/>
      <c r="AF2981" s="58" t="s">
        <v>3304</v>
      </c>
    </row>
    <row r="2982" spans="1:32">
      <c r="A2982" s="58" t="s">
        <v>3205</v>
      </c>
      <c r="B2982" s="58" t="s">
        <v>2</v>
      </c>
      <c r="D2982" s="58" t="s">
        <v>1966</v>
      </c>
      <c r="E2982" s="64">
        <v>41640</v>
      </c>
      <c r="F2982" s="64">
        <v>41805</v>
      </c>
      <c r="G2982" s="58" t="s">
        <v>1903</v>
      </c>
      <c r="H2982" s="58">
        <v>0</v>
      </c>
      <c r="I2982" s="58">
        <v>0</v>
      </c>
      <c r="J2982" s="58">
        <v>0</v>
      </c>
      <c r="K2982" s="58">
        <v>0</v>
      </c>
      <c r="L2982" s="58">
        <v>0</v>
      </c>
      <c r="M2982" s="58">
        <v>0</v>
      </c>
      <c r="N2982" s="58">
        <v>0</v>
      </c>
      <c r="O2982" s="58">
        <v>0</v>
      </c>
      <c r="P2982" s="58">
        <v>0.95</v>
      </c>
      <c r="Q2982" s="58">
        <v>0.95</v>
      </c>
      <c r="R2982" s="58">
        <v>0.95</v>
      </c>
      <c r="S2982" s="58">
        <v>0.95</v>
      </c>
      <c r="T2982" s="58">
        <v>0.95</v>
      </c>
      <c r="U2982" s="58">
        <v>0.95</v>
      </c>
      <c r="V2982" s="58">
        <v>0.95</v>
      </c>
      <c r="W2982" s="58">
        <v>0.95</v>
      </c>
      <c r="X2982" s="58">
        <v>0.15</v>
      </c>
      <c r="Y2982" s="58">
        <v>0.15</v>
      </c>
      <c r="Z2982" s="58">
        <v>0.15</v>
      </c>
      <c r="AA2982" s="58">
        <v>0.15</v>
      </c>
      <c r="AB2982" s="58">
        <v>0.15</v>
      </c>
      <c r="AC2982" s="58">
        <v>0</v>
      </c>
      <c r="AD2982" s="58">
        <v>0</v>
      </c>
      <c r="AE2982" s="58">
        <v>0</v>
      </c>
      <c r="AF2982" s="58" t="s">
        <v>3304</v>
      </c>
    </row>
    <row r="2983" spans="1:32">
      <c r="A2983" s="58" t="s">
        <v>3206</v>
      </c>
      <c r="B2983" s="58" t="s">
        <v>2</v>
      </c>
      <c r="D2983" s="58" t="s">
        <v>1917</v>
      </c>
      <c r="E2983" s="64">
        <v>41640</v>
      </c>
      <c r="F2983" s="64">
        <v>42004</v>
      </c>
      <c r="G2983" s="58" t="s">
        <v>1898</v>
      </c>
      <c r="H2983" s="58">
        <v>0</v>
      </c>
      <c r="I2983" s="58"/>
      <c r="J2983" s="58"/>
      <c r="K2983" s="58"/>
      <c r="L2983" s="58"/>
      <c r="M2983" s="58"/>
      <c r="N2983" s="58"/>
      <c r="O2983" s="58"/>
      <c r="P2983" s="58"/>
      <c r="Q2983" s="58"/>
      <c r="R2983" s="58"/>
      <c r="S2983" s="58"/>
      <c r="T2983" s="58"/>
      <c r="U2983" s="58"/>
      <c r="V2983" s="58"/>
      <c r="W2983" s="58"/>
      <c r="X2983" s="58"/>
      <c r="Y2983" s="58"/>
      <c r="Z2983" s="58"/>
      <c r="AA2983" s="58"/>
      <c r="AB2983" s="58"/>
      <c r="AC2983" s="58"/>
      <c r="AD2983" s="58"/>
      <c r="AE2983" s="58"/>
      <c r="AF2983" s="58" t="s">
        <v>3304</v>
      </c>
    </row>
    <row r="2984" spans="1:32">
      <c r="A2984" s="58" t="s">
        <v>3206</v>
      </c>
      <c r="B2984" s="58" t="s">
        <v>2</v>
      </c>
      <c r="D2984" s="58" t="s">
        <v>1905</v>
      </c>
      <c r="E2984" s="64">
        <v>41640</v>
      </c>
      <c r="F2984" s="64">
        <v>42004</v>
      </c>
      <c r="G2984" s="58" t="s">
        <v>1903</v>
      </c>
      <c r="H2984" s="58">
        <v>0</v>
      </c>
      <c r="I2984" s="58">
        <v>0</v>
      </c>
      <c r="J2984" s="58">
        <v>0</v>
      </c>
      <c r="K2984" s="58">
        <v>0</v>
      </c>
      <c r="L2984" s="58">
        <v>0</v>
      </c>
      <c r="M2984" s="58">
        <v>0</v>
      </c>
      <c r="N2984" s="58">
        <v>0</v>
      </c>
      <c r="O2984" s="58">
        <v>0</v>
      </c>
      <c r="P2984" s="58">
        <v>0.25</v>
      </c>
      <c r="Q2984" s="58">
        <v>0.25</v>
      </c>
      <c r="R2984" s="58">
        <v>0.25</v>
      </c>
      <c r="S2984" s="58">
        <v>0.25</v>
      </c>
      <c r="T2984" s="58">
        <v>0.25</v>
      </c>
      <c r="U2984" s="58">
        <v>0.25</v>
      </c>
      <c r="V2984" s="58">
        <v>0.25</v>
      </c>
      <c r="W2984" s="58">
        <v>0.95</v>
      </c>
      <c r="X2984" s="58">
        <v>0.95</v>
      </c>
      <c r="Y2984" s="58">
        <v>0.95</v>
      </c>
      <c r="Z2984" s="58">
        <v>0.95</v>
      </c>
      <c r="AA2984" s="58">
        <v>0.95</v>
      </c>
      <c r="AB2984" s="58">
        <v>0</v>
      </c>
      <c r="AC2984" s="58">
        <v>0</v>
      </c>
      <c r="AD2984" s="58">
        <v>0</v>
      </c>
      <c r="AE2984" s="58">
        <v>0</v>
      </c>
      <c r="AF2984" s="58" t="s">
        <v>3304</v>
      </c>
    </row>
    <row r="2985" spans="1:32">
      <c r="A2985" s="58" t="s">
        <v>3206</v>
      </c>
      <c r="B2985" s="58" t="s">
        <v>2</v>
      </c>
      <c r="D2985" s="58" t="s">
        <v>1966</v>
      </c>
      <c r="E2985" s="64">
        <v>41883</v>
      </c>
      <c r="F2985" s="64">
        <v>42004</v>
      </c>
      <c r="G2985" s="58" t="s">
        <v>1903</v>
      </c>
      <c r="H2985" s="58">
        <v>0</v>
      </c>
      <c r="I2985" s="58">
        <v>0</v>
      </c>
      <c r="J2985" s="58">
        <v>0</v>
      </c>
      <c r="K2985" s="58">
        <v>0</v>
      </c>
      <c r="L2985" s="58">
        <v>0</v>
      </c>
      <c r="M2985" s="58">
        <v>0</v>
      </c>
      <c r="N2985" s="58">
        <v>0</v>
      </c>
      <c r="O2985" s="58">
        <v>0</v>
      </c>
      <c r="P2985" s="58">
        <v>0.25</v>
      </c>
      <c r="Q2985" s="58">
        <v>0.25</v>
      </c>
      <c r="R2985" s="58">
        <v>0.25</v>
      </c>
      <c r="S2985" s="58">
        <v>0.25</v>
      </c>
      <c r="T2985" s="58">
        <v>0.25</v>
      </c>
      <c r="U2985" s="58">
        <v>0.25</v>
      </c>
      <c r="V2985" s="58">
        <v>0.25</v>
      </c>
      <c r="W2985" s="58">
        <v>0.95</v>
      </c>
      <c r="X2985" s="58">
        <v>0.95</v>
      </c>
      <c r="Y2985" s="58">
        <v>0.95</v>
      </c>
      <c r="Z2985" s="58">
        <v>0.95</v>
      </c>
      <c r="AA2985" s="58">
        <v>0.95</v>
      </c>
      <c r="AB2985" s="58">
        <v>0</v>
      </c>
      <c r="AC2985" s="58">
        <v>0</v>
      </c>
      <c r="AD2985" s="58">
        <v>0</v>
      </c>
      <c r="AE2985" s="58">
        <v>0</v>
      </c>
      <c r="AF2985" s="58" t="s">
        <v>3304</v>
      </c>
    </row>
    <row r="2986" spans="1:32">
      <c r="A2986" s="58" t="s">
        <v>3206</v>
      </c>
      <c r="B2986" s="58" t="s">
        <v>2</v>
      </c>
      <c r="D2986" s="58" t="s">
        <v>1922</v>
      </c>
      <c r="E2986" s="64">
        <v>41821</v>
      </c>
      <c r="F2986" s="64">
        <v>41883</v>
      </c>
      <c r="G2986" s="58" t="s">
        <v>1898</v>
      </c>
      <c r="H2986" s="58">
        <v>0</v>
      </c>
      <c r="I2986" s="58"/>
      <c r="J2986" s="58"/>
      <c r="K2986" s="58"/>
      <c r="L2986" s="58"/>
      <c r="M2986" s="58"/>
      <c r="N2986" s="58"/>
      <c r="O2986" s="58"/>
      <c r="P2986" s="58"/>
      <c r="Q2986" s="58"/>
      <c r="R2986" s="58"/>
      <c r="S2986" s="58"/>
      <c r="T2986" s="58"/>
      <c r="U2986" s="58"/>
      <c r="V2986" s="58"/>
      <c r="W2986" s="58"/>
      <c r="X2986" s="58"/>
      <c r="Y2986" s="58"/>
      <c r="Z2986" s="58"/>
      <c r="AA2986" s="58"/>
      <c r="AB2986" s="58"/>
      <c r="AC2986" s="58"/>
      <c r="AD2986" s="58"/>
      <c r="AE2986" s="58"/>
      <c r="AF2986" s="58" t="s">
        <v>3304</v>
      </c>
    </row>
    <row r="2987" spans="1:32">
      <c r="A2987" s="58" t="s">
        <v>3206</v>
      </c>
      <c r="B2987" s="58" t="s">
        <v>2</v>
      </c>
      <c r="D2987" s="58" t="s">
        <v>1966</v>
      </c>
      <c r="E2987" s="64">
        <v>41821</v>
      </c>
      <c r="F2987" s="64">
        <v>41883</v>
      </c>
      <c r="G2987" s="58" t="s">
        <v>1903</v>
      </c>
      <c r="H2987" s="58">
        <v>0</v>
      </c>
      <c r="I2987" s="58">
        <v>0</v>
      </c>
      <c r="J2987" s="58">
        <v>0</v>
      </c>
      <c r="K2987" s="58">
        <v>0</v>
      </c>
      <c r="L2987" s="58">
        <v>0</v>
      </c>
      <c r="M2987" s="58">
        <v>0</v>
      </c>
      <c r="N2987" s="58">
        <v>0</v>
      </c>
      <c r="O2987" s="58">
        <v>0</v>
      </c>
      <c r="P2987" s="58">
        <v>0.15</v>
      </c>
      <c r="Q2987" s="58">
        <v>0.15</v>
      </c>
      <c r="R2987" s="58">
        <v>0.15</v>
      </c>
      <c r="S2987" s="58">
        <v>0.15</v>
      </c>
      <c r="T2987" s="58">
        <v>0.15</v>
      </c>
      <c r="U2987" s="58">
        <v>0.15</v>
      </c>
      <c r="V2987" s="58">
        <v>0.15</v>
      </c>
      <c r="W2987" s="58">
        <v>0.15</v>
      </c>
      <c r="X2987" s="58">
        <v>0.15</v>
      </c>
      <c r="Y2987" s="58">
        <v>0.35</v>
      </c>
      <c r="Z2987" s="58">
        <v>0.35</v>
      </c>
      <c r="AA2987" s="58">
        <v>0</v>
      </c>
      <c r="AB2987" s="58">
        <v>0</v>
      </c>
      <c r="AC2987" s="58">
        <v>0</v>
      </c>
      <c r="AD2987" s="58">
        <v>0</v>
      </c>
      <c r="AE2987" s="58">
        <v>0</v>
      </c>
      <c r="AF2987" s="58" t="s">
        <v>3304</v>
      </c>
    </row>
    <row r="2988" spans="1:32">
      <c r="A2988" s="58" t="s">
        <v>3206</v>
      </c>
      <c r="B2988" s="58" t="s">
        <v>2</v>
      </c>
      <c r="D2988" s="58" t="s">
        <v>1922</v>
      </c>
      <c r="E2988" s="64">
        <v>41640</v>
      </c>
      <c r="F2988" s="64">
        <v>41820</v>
      </c>
      <c r="G2988" s="58" t="s">
        <v>1898</v>
      </c>
      <c r="H2988" s="58">
        <v>0</v>
      </c>
      <c r="I2988" s="58"/>
      <c r="J2988" s="58"/>
      <c r="K2988" s="58"/>
      <c r="L2988" s="58"/>
      <c r="M2988" s="58"/>
      <c r="N2988" s="58"/>
      <c r="O2988" s="58"/>
      <c r="P2988" s="58"/>
      <c r="Q2988" s="58"/>
      <c r="R2988" s="58"/>
      <c r="S2988" s="58"/>
      <c r="T2988" s="58"/>
      <c r="U2988" s="58"/>
      <c r="V2988" s="58"/>
      <c r="W2988" s="58"/>
      <c r="X2988" s="58"/>
      <c r="Y2988" s="58"/>
      <c r="Z2988" s="58"/>
      <c r="AA2988" s="58"/>
      <c r="AB2988" s="58"/>
      <c r="AC2988" s="58"/>
      <c r="AD2988" s="58"/>
      <c r="AE2988" s="58"/>
      <c r="AF2988" s="58" t="s">
        <v>3304</v>
      </c>
    </row>
    <row r="2989" spans="1:32">
      <c r="A2989" s="58" t="s">
        <v>3206</v>
      </c>
      <c r="B2989" s="58" t="s">
        <v>2</v>
      </c>
      <c r="D2989" s="58" t="s">
        <v>1966</v>
      </c>
      <c r="E2989" s="64">
        <v>41640</v>
      </c>
      <c r="F2989" s="64">
        <v>41820</v>
      </c>
      <c r="G2989" s="58" t="s">
        <v>1903</v>
      </c>
      <c r="H2989" s="58">
        <v>0</v>
      </c>
      <c r="I2989" s="58">
        <v>0</v>
      </c>
      <c r="J2989" s="58">
        <v>0</v>
      </c>
      <c r="K2989" s="58">
        <v>0</v>
      </c>
      <c r="L2989" s="58">
        <v>0</v>
      </c>
      <c r="M2989" s="58">
        <v>0</v>
      </c>
      <c r="N2989" s="58">
        <v>0</v>
      </c>
      <c r="O2989" s="58">
        <v>0</v>
      </c>
      <c r="P2989" s="58">
        <v>0.25</v>
      </c>
      <c r="Q2989" s="58">
        <v>0.25</v>
      </c>
      <c r="R2989" s="58">
        <v>0.25</v>
      </c>
      <c r="S2989" s="58">
        <v>0.25</v>
      </c>
      <c r="T2989" s="58">
        <v>0.25</v>
      </c>
      <c r="U2989" s="58">
        <v>0.25</v>
      </c>
      <c r="V2989" s="58">
        <v>0.25</v>
      </c>
      <c r="W2989" s="58">
        <v>0.95</v>
      </c>
      <c r="X2989" s="58">
        <v>0.95</v>
      </c>
      <c r="Y2989" s="58">
        <v>0.95</v>
      </c>
      <c r="Z2989" s="58">
        <v>0.95</v>
      </c>
      <c r="AA2989" s="58">
        <v>0.95</v>
      </c>
      <c r="AB2989" s="58">
        <v>0</v>
      </c>
      <c r="AC2989" s="58">
        <v>0</v>
      </c>
      <c r="AD2989" s="58">
        <v>0</v>
      </c>
      <c r="AE2989" s="58">
        <v>0</v>
      </c>
      <c r="AF2989" s="58" t="s">
        <v>3304</v>
      </c>
    </row>
    <row r="2990" spans="1:32">
      <c r="A2990" s="58" t="s">
        <v>3207</v>
      </c>
      <c r="B2990" s="58" t="s">
        <v>2</v>
      </c>
      <c r="D2990" s="58" t="s">
        <v>1917</v>
      </c>
      <c r="E2990" s="64">
        <v>41640</v>
      </c>
      <c r="F2990" s="64">
        <v>42004</v>
      </c>
      <c r="G2990" s="58" t="s">
        <v>1898</v>
      </c>
      <c r="H2990" s="58">
        <v>0</v>
      </c>
      <c r="I2990" s="58"/>
      <c r="J2990" s="58"/>
      <c r="K2990" s="58"/>
      <c r="L2990" s="58"/>
      <c r="M2990" s="58"/>
      <c r="N2990" s="58"/>
      <c r="O2990" s="58"/>
      <c r="P2990" s="58"/>
      <c r="Q2990" s="58"/>
      <c r="R2990" s="58"/>
      <c r="S2990" s="58"/>
      <c r="T2990" s="58"/>
      <c r="U2990" s="58"/>
      <c r="V2990" s="58"/>
      <c r="W2990" s="58"/>
      <c r="X2990" s="58"/>
      <c r="Y2990" s="58"/>
      <c r="Z2990" s="58"/>
      <c r="AA2990" s="58"/>
      <c r="AB2990" s="58"/>
      <c r="AC2990" s="58"/>
      <c r="AD2990" s="58"/>
      <c r="AE2990" s="58"/>
      <c r="AF2990" s="58" t="s">
        <v>3304</v>
      </c>
    </row>
    <row r="2991" spans="1:32">
      <c r="A2991" s="58" t="s">
        <v>3207</v>
      </c>
      <c r="B2991" s="58" t="s">
        <v>2</v>
      </c>
      <c r="D2991" s="58" t="s">
        <v>1905</v>
      </c>
      <c r="E2991" s="64">
        <v>41640</v>
      </c>
      <c r="F2991" s="64">
        <v>42004</v>
      </c>
      <c r="G2991" s="58" t="s">
        <v>1903</v>
      </c>
      <c r="H2991" s="58">
        <v>0</v>
      </c>
      <c r="I2991" s="58">
        <v>0</v>
      </c>
      <c r="J2991" s="58">
        <v>0</v>
      </c>
      <c r="K2991" s="58">
        <v>0</v>
      </c>
      <c r="L2991" s="58">
        <v>0</v>
      </c>
      <c r="M2991" s="58">
        <v>0</v>
      </c>
      <c r="N2991" s="58">
        <v>0</v>
      </c>
      <c r="O2991" s="58">
        <v>0</v>
      </c>
      <c r="P2991" s="58">
        <v>0</v>
      </c>
      <c r="Q2991" s="58">
        <v>0.95</v>
      </c>
      <c r="R2991" s="58">
        <v>0.95</v>
      </c>
      <c r="S2991" s="58">
        <v>0.95</v>
      </c>
      <c r="T2991" s="58">
        <v>0.95</v>
      </c>
      <c r="U2991" s="58">
        <v>0.95</v>
      </c>
      <c r="V2991" s="58">
        <v>0.95</v>
      </c>
      <c r="W2991" s="58">
        <v>0.35</v>
      </c>
      <c r="X2991" s="58">
        <v>0.35</v>
      </c>
      <c r="Y2991" s="58">
        <v>0.35</v>
      </c>
      <c r="Z2991" s="58">
        <v>0.35</v>
      </c>
      <c r="AA2991" s="58">
        <v>0.35</v>
      </c>
      <c r="AB2991" s="58">
        <v>0</v>
      </c>
      <c r="AC2991" s="58">
        <v>0</v>
      </c>
      <c r="AD2991" s="58">
        <v>0</v>
      </c>
      <c r="AE2991" s="58">
        <v>0</v>
      </c>
      <c r="AF2991" s="58" t="s">
        <v>3304</v>
      </c>
    </row>
    <row r="2992" spans="1:32">
      <c r="A2992" s="58" t="s">
        <v>3207</v>
      </c>
      <c r="B2992" s="58" t="s">
        <v>2</v>
      </c>
      <c r="D2992" s="58" t="s">
        <v>1966</v>
      </c>
      <c r="E2992" s="64">
        <v>41883</v>
      </c>
      <c r="F2992" s="64">
        <v>42004</v>
      </c>
      <c r="G2992" s="58" t="s">
        <v>1903</v>
      </c>
      <c r="H2992" s="58">
        <v>0</v>
      </c>
      <c r="I2992" s="58">
        <v>0</v>
      </c>
      <c r="J2992" s="58">
        <v>0</v>
      </c>
      <c r="K2992" s="58">
        <v>0</v>
      </c>
      <c r="L2992" s="58">
        <v>0</v>
      </c>
      <c r="M2992" s="58">
        <v>0</v>
      </c>
      <c r="N2992" s="58">
        <v>0</v>
      </c>
      <c r="O2992" s="58">
        <v>0</v>
      </c>
      <c r="P2992" s="58">
        <v>0</v>
      </c>
      <c r="Q2992" s="58">
        <v>0.95</v>
      </c>
      <c r="R2992" s="58">
        <v>0.95</v>
      </c>
      <c r="S2992" s="58">
        <v>0.95</v>
      </c>
      <c r="T2992" s="58">
        <v>0.95</v>
      </c>
      <c r="U2992" s="58">
        <v>0.95</v>
      </c>
      <c r="V2992" s="58">
        <v>0.95</v>
      </c>
      <c r="W2992" s="58">
        <v>0.35</v>
      </c>
      <c r="X2992" s="58">
        <v>0.35</v>
      </c>
      <c r="Y2992" s="58">
        <v>0.35</v>
      </c>
      <c r="Z2992" s="58">
        <v>0.35</v>
      </c>
      <c r="AA2992" s="58">
        <v>0.35</v>
      </c>
      <c r="AB2992" s="58">
        <v>0</v>
      </c>
      <c r="AC2992" s="58">
        <v>0</v>
      </c>
      <c r="AD2992" s="58">
        <v>0</v>
      </c>
      <c r="AE2992" s="58">
        <v>0</v>
      </c>
      <c r="AF2992" s="58" t="s">
        <v>3304</v>
      </c>
    </row>
    <row r="2993" spans="1:32">
      <c r="A2993" s="58" t="s">
        <v>3207</v>
      </c>
      <c r="B2993" s="58" t="s">
        <v>2</v>
      </c>
      <c r="D2993" s="58" t="s">
        <v>1922</v>
      </c>
      <c r="E2993" s="64">
        <v>41821</v>
      </c>
      <c r="F2993" s="64">
        <v>41883</v>
      </c>
      <c r="G2993" s="58" t="s">
        <v>1898</v>
      </c>
      <c r="H2993" s="58">
        <v>0</v>
      </c>
      <c r="I2993" s="58"/>
      <c r="J2993" s="58"/>
      <c r="K2993" s="58"/>
      <c r="L2993" s="58"/>
      <c r="M2993" s="58"/>
      <c r="N2993" s="58"/>
      <c r="O2993" s="58"/>
      <c r="P2993" s="58"/>
      <c r="Q2993" s="58"/>
      <c r="R2993" s="58"/>
      <c r="S2993" s="58"/>
      <c r="T2993" s="58"/>
      <c r="U2993" s="58"/>
      <c r="V2993" s="58"/>
      <c r="W2993" s="58"/>
      <c r="X2993" s="58"/>
      <c r="Y2993" s="58"/>
      <c r="Z2993" s="58"/>
      <c r="AA2993" s="58"/>
      <c r="AB2993" s="58"/>
      <c r="AC2993" s="58"/>
      <c r="AD2993" s="58"/>
      <c r="AE2993" s="58"/>
      <c r="AF2993" s="58" t="s">
        <v>3304</v>
      </c>
    </row>
    <row r="2994" spans="1:32">
      <c r="A2994" s="58" t="s">
        <v>3207</v>
      </c>
      <c r="B2994" s="58" t="s">
        <v>2</v>
      </c>
      <c r="D2994" s="58" t="s">
        <v>1966</v>
      </c>
      <c r="E2994" s="64">
        <v>41821</v>
      </c>
      <c r="F2994" s="64">
        <v>41883</v>
      </c>
      <c r="G2994" s="58" t="s">
        <v>1903</v>
      </c>
      <c r="H2994" s="58">
        <v>0</v>
      </c>
      <c r="I2994" s="58">
        <v>0</v>
      </c>
      <c r="J2994" s="58">
        <v>0</v>
      </c>
      <c r="K2994" s="58">
        <v>0</v>
      </c>
      <c r="L2994" s="58">
        <v>0</v>
      </c>
      <c r="M2994" s="58">
        <v>0</v>
      </c>
      <c r="N2994" s="58">
        <v>0</v>
      </c>
      <c r="O2994" s="58">
        <v>0</v>
      </c>
      <c r="P2994" s="58">
        <v>0</v>
      </c>
      <c r="Q2994" s="58">
        <v>0.15</v>
      </c>
      <c r="R2994" s="58">
        <v>0.15</v>
      </c>
      <c r="S2994" s="58">
        <v>0.15</v>
      </c>
      <c r="T2994" s="58">
        <v>0.15</v>
      </c>
      <c r="U2994" s="58">
        <v>0.15</v>
      </c>
      <c r="V2994" s="58">
        <v>0.15</v>
      </c>
      <c r="W2994" s="58">
        <v>0.15</v>
      </c>
      <c r="X2994" s="58">
        <v>0.15</v>
      </c>
      <c r="Y2994" s="58">
        <v>0.35</v>
      </c>
      <c r="Z2994" s="58">
        <v>0.35</v>
      </c>
      <c r="AA2994" s="58">
        <v>0</v>
      </c>
      <c r="AB2994" s="58">
        <v>0</v>
      </c>
      <c r="AC2994" s="58">
        <v>0</v>
      </c>
      <c r="AD2994" s="58">
        <v>0</v>
      </c>
      <c r="AE2994" s="58">
        <v>0</v>
      </c>
      <c r="AF2994" s="58" t="s">
        <v>3304</v>
      </c>
    </row>
    <row r="2995" spans="1:32">
      <c r="A2995" s="58" t="s">
        <v>3207</v>
      </c>
      <c r="B2995" s="58" t="s">
        <v>2</v>
      </c>
      <c r="D2995" s="58" t="s">
        <v>1922</v>
      </c>
      <c r="E2995" s="64">
        <v>41640</v>
      </c>
      <c r="F2995" s="64">
        <v>41820</v>
      </c>
      <c r="G2995" s="58" t="s">
        <v>1898</v>
      </c>
      <c r="H2995" s="58">
        <v>0</v>
      </c>
      <c r="I2995" s="58"/>
      <c r="J2995" s="58"/>
      <c r="K2995" s="58"/>
      <c r="L2995" s="58"/>
      <c r="M2995" s="58"/>
      <c r="N2995" s="58"/>
      <c r="O2995" s="58"/>
      <c r="P2995" s="58"/>
      <c r="Q2995" s="58"/>
      <c r="R2995" s="58"/>
      <c r="S2995" s="58"/>
      <c r="T2995" s="58"/>
      <c r="U2995" s="58"/>
      <c r="V2995" s="58"/>
      <c r="W2995" s="58"/>
      <c r="X2995" s="58"/>
      <c r="Y2995" s="58"/>
      <c r="Z2995" s="58"/>
      <c r="AA2995" s="58"/>
      <c r="AB2995" s="58"/>
      <c r="AC2995" s="58"/>
      <c r="AD2995" s="58"/>
      <c r="AE2995" s="58"/>
      <c r="AF2995" s="58" t="s">
        <v>3304</v>
      </c>
    </row>
    <row r="2996" spans="1:32">
      <c r="A2996" s="58" t="s">
        <v>3207</v>
      </c>
      <c r="B2996" s="58" t="s">
        <v>2</v>
      </c>
      <c r="D2996" s="58" t="s">
        <v>1966</v>
      </c>
      <c r="E2996" s="64">
        <v>41640</v>
      </c>
      <c r="F2996" s="64">
        <v>41820</v>
      </c>
      <c r="G2996" s="58" t="s">
        <v>1903</v>
      </c>
      <c r="H2996" s="58">
        <v>0</v>
      </c>
      <c r="I2996" s="58">
        <v>0</v>
      </c>
      <c r="J2996" s="58">
        <v>0</v>
      </c>
      <c r="K2996" s="58">
        <v>0</v>
      </c>
      <c r="L2996" s="58">
        <v>0</v>
      </c>
      <c r="M2996" s="58">
        <v>0</v>
      </c>
      <c r="N2996" s="58">
        <v>0</v>
      </c>
      <c r="O2996" s="58">
        <v>0</v>
      </c>
      <c r="P2996" s="58">
        <v>0</v>
      </c>
      <c r="Q2996" s="58">
        <v>0.95</v>
      </c>
      <c r="R2996" s="58">
        <v>0.95</v>
      </c>
      <c r="S2996" s="58">
        <v>0.95</v>
      </c>
      <c r="T2996" s="58">
        <v>0.95</v>
      </c>
      <c r="U2996" s="58">
        <v>0.95</v>
      </c>
      <c r="V2996" s="58">
        <v>0.95</v>
      </c>
      <c r="W2996" s="58">
        <v>0.35</v>
      </c>
      <c r="X2996" s="58">
        <v>0.35</v>
      </c>
      <c r="Y2996" s="58">
        <v>0.35</v>
      </c>
      <c r="Z2996" s="58">
        <v>0.35</v>
      </c>
      <c r="AA2996" s="58">
        <v>0.35</v>
      </c>
      <c r="AB2996" s="58">
        <v>0</v>
      </c>
      <c r="AC2996" s="58">
        <v>0</v>
      </c>
      <c r="AD2996" s="58">
        <v>0</v>
      </c>
      <c r="AE2996" s="58">
        <v>0</v>
      </c>
      <c r="AF2996" s="58" t="s">
        <v>3304</v>
      </c>
    </row>
    <row r="2997" spans="1:32">
      <c r="A2997" s="58" t="s">
        <v>3208</v>
      </c>
      <c r="B2997" s="58" t="s">
        <v>2</v>
      </c>
      <c r="D2997" s="58" t="s">
        <v>1917</v>
      </c>
      <c r="E2997" s="64">
        <v>41640</v>
      </c>
      <c r="F2997" s="64">
        <v>42004</v>
      </c>
      <c r="G2997" s="58" t="s">
        <v>1898</v>
      </c>
      <c r="H2997" s="58">
        <v>0</v>
      </c>
      <c r="I2997" s="58"/>
      <c r="J2997" s="58"/>
      <c r="K2997" s="58"/>
      <c r="L2997" s="58"/>
      <c r="M2997" s="58"/>
      <c r="N2997" s="58"/>
      <c r="O2997" s="58"/>
      <c r="P2997" s="58"/>
      <c r="Q2997" s="58"/>
      <c r="R2997" s="58"/>
      <c r="S2997" s="58"/>
      <c r="T2997" s="58"/>
      <c r="U2997" s="58"/>
      <c r="V2997" s="58"/>
      <c r="W2997" s="58"/>
      <c r="X2997" s="58"/>
      <c r="Y2997" s="58"/>
      <c r="Z2997" s="58"/>
      <c r="AA2997" s="58"/>
      <c r="AB2997" s="58"/>
      <c r="AC2997" s="58"/>
      <c r="AD2997" s="58"/>
      <c r="AE2997" s="58"/>
      <c r="AF2997" s="58" t="s">
        <v>3304</v>
      </c>
    </row>
    <row r="2998" spans="1:32">
      <c r="A2998" s="58" t="s">
        <v>3208</v>
      </c>
      <c r="B2998" s="58" t="s">
        <v>2</v>
      </c>
      <c r="D2998" s="58" t="s">
        <v>1905</v>
      </c>
      <c r="E2998" s="64">
        <v>41640</v>
      </c>
      <c r="F2998" s="64">
        <v>42004</v>
      </c>
      <c r="G2998" s="58" t="s">
        <v>1903</v>
      </c>
      <c r="H2998" s="58">
        <v>0</v>
      </c>
      <c r="I2998" s="58">
        <v>0</v>
      </c>
      <c r="J2998" s="58">
        <v>0</v>
      </c>
      <c r="K2998" s="58">
        <v>0</v>
      </c>
      <c r="L2998" s="58">
        <v>0</v>
      </c>
      <c r="M2998" s="58">
        <v>0</v>
      </c>
      <c r="N2998" s="58">
        <v>0</v>
      </c>
      <c r="O2998" s="58">
        <v>0</v>
      </c>
      <c r="P2998" s="58">
        <v>0.95</v>
      </c>
      <c r="Q2998" s="58">
        <v>0.95</v>
      </c>
      <c r="R2998" s="58">
        <v>0.95</v>
      </c>
      <c r="S2998" s="58">
        <v>0.95</v>
      </c>
      <c r="T2998" s="58">
        <v>0.95</v>
      </c>
      <c r="U2998" s="58">
        <v>0.95</v>
      </c>
      <c r="V2998" s="58">
        <v>0.95</v>
      </c>
      <c r="W2998" s="58">
        <v>0.95</v>
      </c>
      <c r="X2998" s="58">
        <v>0.95</v>
      </c>
      <c r="Y2998" s="58">
        <v>0.95</v>
      </c>
      <c r="Z2998" s="58">
        <v>0.95</v>
      </c>
      <c r="AA2998" s="58">
        <v>0.95</v>
      </c>
      <c r="AB2998" s="58">
        <v>0.95</v>
      </c>
      <c r="AC2998" s="58">
        <v>0</v>
      </c>
      <c r="AD2998" s="58">
        <v>0</v>
      </c>
      <c r="AE2998" s="58">
        <v>0</v>
      </c>
      <c r="AF2998" s="58" t="s">
        <v>3304</v>
      </c>
    </row>
    <row r="2999" spans="1:32">
      <c r="A2999" s="58" t="s">
        <v>3208</v>
      </c>
      <c r="B2999" s="58" t="s">
        <v>2</v>
      </c>
      <c r="D2999" s="58" t="s">
        <v>1966</v>
      </c>
      <c r="E2999" s="64">
        <v>41883</v>
      </c>
      <c r="F2999" s="64">
        <v>42004</v>
      </c>
      <c r="G2999" s="58" t="s">
        <v>1903</v>
      </c>
      <c r="H2999" s="58">
        <v>0</v>
      </c>
      <c r="I2999" s="58">
        <v>0</v>
      </c>
      <c r="J2999" s="58">
        <v>0</v>
      </c>
      <c r="K2999" s="58">
        <v>0</v>
      </c>
      <c r="L2999" s="58">
        <v>0</v>
      </c>
      <c r="M2999" s="58">
        <v>0</v>
      </c>
      <c r="N2999" s="58">
        <v>0</v>
      </c>
      <c r="O2999" s="58">
        <v>0</v>
      </c>
      <c r="P2999" s="58">
        <v>0.95</v>
      </c>
      <c r="Q2999" s="58">
        <v>0.95</v>
      </c>
      <c r="R2999" s="58">
        <v>0.95</v>
      </c>
      <c r="S2999" s="58">
        <v>0.95</v>
      </c>
      <c r="T2999" s="58">
        <v>0.95</v>
      </c>
      <c r="U2999" s="58">
        <v>0.95</v>
      </c>
      <c r="V2999" s="58">
        <v>0.95</v>
      </c>
      <c r="W2999" s="58">
        <v>0.95</v>
      </c>
      <c r="X2999" s="58">
        <v>0.95</v>
      </c>
      <c r="Y2999" s="58">
        <v>0.95</v>
      </c>
      <c r="Z2999" s="58">
        <v>0.95</v>
      </c>
      <c r="AA2999" s="58">
        <v>0.95</v>
      </c>
      <c r="AB2999" s="58">
        <v>0.95</v>
      </c>
      <c r="AC2999" s="58">
        <v>0</v>
      </c>
      <c r="AD2999" s="58">
        <v>0</v>
      </c>
      <c r="AE2999" s="58">
        <v>0</v>
      </c>
      <c r="AF2999" s="58" t="s">
        <v>3304</v>
      </c>
    </row>
    <row r="3000" spans="1:32">
      <c r="A3000" s="58" t="s">
        <v>3208</v>
      </c>
      <c r="B3000" s="58" t="s">
        <v>2</v>
      </c>
      <c r="D3000" s="58" t="s">
        <v>1922</v>
      </c>
      <c r="E3000" s="64">
        <v>41821</v>
      </c>
      <c r="F3000" s="64">
        <v>41883</v>
      </c>
      <c r="G3000" s="58" t="s">
        <v>1898</v>
      </c>
      <c r="H3000" s="58">
        <v>0</v>
      </c>
      <c r="I3000" s="58"/>
      <c r="J3000" s="58"/>
      <c r="K3000" s="58"/>
      <c r="L3000" s="58"/>
      <c r="M3000" s="58"/>
      <c r="N3000" s="58"/>
      <c r="O3000" s="58"/>
      <c r="P3000" s="58"/>
      <c r="Q3000" s="58"/>
      <c r="R3000" s="58"/>
      <c r="S3000" s="58"/>
      <c r="T3000" s="58"/>
      <c r="U3000" s="58"/>
      <c r="V3000" s="58"/>
      <c r="W3000" s="58"/>
      <c r="X3000" s="58"/>
      <c r="Y3000" s="58"/>
      <c r="Z3000" s="58"/>
      <c r="AA3000" s="58"/>
      <c r="AB3000" s="58"/>
      <c r="AC3000" s="58"/>
      <c r="AD3000" s="58"/>
      <c r="AE3000" s="58"/>
      <c r="AF3000" s="58" t="s">
        <v>3304</v>
      </c>
    </row>
    <row r="3001" spans="1:32">
      <c r="A3001" s="58" t="s">
        <v>3208</v>
      </c>
      <c r="B3001" s="58" t="s">
        <v>2</v>
      </c>
      <c r="D3001" s="58" t="s">
        <v>1966</v>
      </c>
      <c r="E3001" s="64">
        <v>41821</v>
      </c>
      <c r="F3001" s="64">
        <v>41883</v>
      </c>
      <c r="G3001" s="58" t="s">
        <v>1903</v>
      </c>
      <c r="H3001" s="58">
        <v>0</v>
      </c>
      <c r="I3001" s="58">
        <v>0</v>
      </c>
      <c r="J3001" s="58">
        <v>0</v>
      </c>
      <c r="K3001" s="58">
        <v>0</v>
      </c>
      <c r="L3001" s="58">
        <v>0</v>
      </c>
      <c r="M3001" s="58">
        <v>0</v>
      </c>
      <c r="N3001" s="58">
        <v>0</v>
      </c>
      <c r="O3001" s="58">
        <v>0</v>
      </c>
      <c r="P3001" s="58">
        <v>0.5</v>
      </c>
      <c r="Q3001" s="58">
        <v>0.5</v>
      </c>
      <c r="R3001" s="58">
        <v>0.5</v>
      </c>
      <c r="S3001" s="58">
        <v>0.5</v>
      </c>
      <c r="T3001" s="58">
        <v>0.5</v>
      </c>
      <c r="U3001" s="58">
        <v>0.5</v>
      </c>
      <c r="V3001" s="58">
        <v>0.5</v>
      </c>
      <c r="W3001" s="58">
        <v>0.5</v>
      </c>
      <c r="X3001" s="58">
        <v>0.5</v>
      </c>
      <c r="Y3001" s="58">
        <v>0.5</v>
      </c>
      <c r="Z3001" s="58">
        <v>0.5</v>
      </c>
      <c r="AA3001" s="58">
        <v>0.5</v>
      </c>
      <c r="AB3001" s="58">
        <v>0.5</v>
      </c>
      <c r="AC3001" s="58">
        <v>0</v>
      </c>
      <c r="AD3001" s="58">
        <v>0</v>
      </c>
      <c r="AE3001" s="58">
        <v>0</v>
      </c>
      <c r="AF3001" s="58" t="s">
        <v>3304</v>
      </c>
    </row>
    <row r="3002" spans="1:32">
      <c r="A3002" s="58" t="s">
        <v>3208</v>
      </c>
      <c r="B3002" s="58" t="s">
        <v>2</v>
      </c>
      <c r="D3002" s="58" t="s">
        <v>1922</v>
      </c>
      <c r="E3002" s="64">
        <v>41640</v>
      </c>
      <c r="F3002" s="64">
        <v>41820</v>
      </c>
      <c r="G3002" s="58" t="s">
        <v>1898</v>
      </c>
      <c r="H3002" s="58">
        <v>0</v>
      </c>
      <c r="I3002" s="58"/>
      <c r="J3002" s="58"/>
      <c r="K3002" s="58"/>
      <c r="L3002" s="58"/>
      <c r="M3002" s="58"/>
      <c r="N3002" s="58"/>
      <c r="O3002" s="58"/>
      <c r="P3002" s="58"/>
      <c r="Q3002" s="58"/>
      <c r="R3002" s="58"/>
      <c r="S3002" s="58"/>
      <c r="T3002" s="58"/>
      <c r="U3002" s="58"/>
      <c r="V3002" s="58"/>
      <c r="W3002" s="58"/>
      <c r="X3002" s="58"/>
      <c r="Y3002" s="58"/>
      <c r="Z3002" s="58"/>
      <c r="AA3002" s="58"/>
      <c r="AB3002" s="58"/>
      <c r="AC3002" s="58"/>
      <c r="AD3002" s="58"/>
      <c r="AE3002" s="58"/>
      <c r="AF3002" s="58" t="s">
        <v>3304</v>
      </c>
    </row>
    <row r="3003" spans="1:32">
      <c r="A3003" s="58" t="s">
        <v>3208</v>
      </c>
      <c r="B3003" s="58" t="s">
        <v>2</v>
      </c>
      <c r="D3003" s="58" t="s">
        <v>1966</v>
      </c>
      <c r="E3003" s="64">
        <v>41640</v>
      </c>
      <c r="F3003" s="64">
        <v>41820</v>
      </c>
      <c r="G3003" s="58" t="s">
        <v>1903</v>
      </c>
      <c r="H3003" s="58">
        <v>0</v>
      </c>
      <c r="I3003" s="58">
        <v>0</v>
      </c>
      <c r="J3003" s="58">
        <v>0</v>
      </c>
      <c r="K3003" s="58">
        <v>0</v>
      </c>
      <c r="L3003" s="58">
        <v>0</v>
      </c>
      <c r="M3003" s="58">
        <v>0</v>
      </c>
      <c r="N3003" s="58">
        <v>0</v>
      </c>
      <c r="O3003" s="58">
        <v>0</v>
      </c>
      <c r="P3003" s="58">
        <v>0.95</v>
      </c>
      <c r="Q3003" s="58">
        <v>0.95</v>
      </c>
      <c r="R3003" s="58">
        <v>0.95</v>
      </c>
      <c r="S3003" s="58">
        <v>0.95</v>
      </c>
      <c r="T3003" s="58">
        <v>0.95</v>
      </c>
      <c r="U3003" s="58">
        <v>0.95</v>
      </c>
      <c r="V3003" s="58">
        <v>0.95</v>
      </c>
      <c r="W3003" s="58">
        <v>0.95</v>
      </c>
      <c r="X3003" s="58">
        <v>0.95</v>
      </c>
      <c r="Y3003" s="58">
        <v>0.95</v>
      </c>
      <c r="Z3003" s="58">
        <v>0.95</v>
      </c>
      <c r="AA3003" s="58">
        <v>0.95</v>
      </c>
      <c r="AB3003" s="58">
        <v>0.95</v>
      </c>
      <c r="AC3003" s="58">
        <v>0</v>
      </c>
      <c r="AD3003" s="58">
        <v>0</v>
      </c>
      <c r="AE3003" s="58">
        <v>0</v>
      </c>
      <c r="AF3003" s="58" t="s">
        <v>3304</v>
      </c>
    </row>
    <row r="3004" spans="1:32">
      <c r="A3004" s="58" t="s">
        <v>3209</v>
      </c>
      <c r="B3004" s="58" t="s">
        <v>2</v>
      </c>
      <c r="D3004" s="58" t="s">
        <v>1917</v>
      </c>
      <c r="E3004" s="64">
        <v>41640</v>
      </c>
      <c r="F3004" s="64">
        <v>42004</v>
      </c>
      <c r="G3004" s="58" t="s">
        <v>1898</v>
      </c>
      <c r="H3004" s="58">
        <v>0</v>
      </c>
      <c r="I3004" s="58"/>
      <c r="J3004" s="58"/>
      <c r="K3004" s="58"/>
      <c r="L3004" s="58"/>
      <c r="M3004" s="58"/>
      <c r="N3004" s="58"/>
      <c r="O3004" s="58"/>
      <c r="P3004" s="58"/>
      <c r="Q3004" s="58"/>
      <c r="R3004" s="58"/>
      <c r="S3004" s="58"/>
      <c r="T3004" s="58"/>
      <c r="U3004" s="58"/>
      <c r="V3004" s="58"/>
      <c r="W3004" s="58"/>
      <c r="X3004" s="58"/>
      <c r="Y3004" s="58"/>
      <c r="Z3004" s="58"/>
      <c r="AA3004" s="58"/>
      <c r="AB3004" s="58"/>
      <c r="AC3004" s="58"/>
      <c r="AD3004" s="58"/>
      <c r="AE3004" s="58"/>
      <c r="AF3004" s="58" t="s">
        <v>3304</v>
      </c>
    </row>
    <row r="3005" spans="1:32">
      <c r="A3005" s="58" t="s">
        <v>3209</v>
      </c>
      <c r="B3005" s="58" t="s">
        <v>2</v>
      </c>
      <c r="D3005" s="58" t="s">
        <v>1905</v>
      </c>
      <c r="E3005" s="64">
        <v>41640</v>
      </c>
      <c r="F3005" s="64">
        <v>42004</v>
      </c>
      <c r="G3005" s="58" t="s">
        <v>1903</v>
      </c>
      <c r="H3005" s="58">
        <v>0</v>
      </c>
      <c r="I3005" s="58">
        <v>0</v>
      </c>
      <c r="J3005" s="58">
        <v>0</v>
      </c>
      <c r="K3005" s="58">
        <v>0</v>
      </c>
      <c r="L3005" s="58">
        <v>0</v>
      </c>
      <c r="M3005" s="58">
        <v>0</v>
      </c>
      <c r="N3005" s="58">
        <v>0</v>
      </c>
      <c r="O3005" s="58">
        <v>0</v>
      </c>
      <c r="P3005" s="58">
        <v>0.35</v>
      </c>
      <c r="Q3005" s="58">
        <v>0.35</v>
      </c>
      <c r="R3005" s="58">
        <v>0.35</v>
      </c>
      <c r="S3005" s="58">
        <v>0.35</v>
      </c>
      <c r="T3005" s="58">
        <v>0.35</v>
      </c>
      <c r="U3005" s="58">
        <v>0.35</v>
      </c>
      <c r="V3005" s="58">
        <v>0.35</v>
      </c>
      <c r="W3005" s="58">
        <v>0.35</v>
      </c>
      <c r="X3005" s="58">
        <v>0.95</v>
      </c>
      <c r="Y3005" s="58">
        <v>0.95</v>
      </c>
      <c r="Z3005" s="58">
        <v>0.95</v>
      </c>
      <c r="AA3005" s="58">
        <v>0.95</v>
      </c>
      <c r="AB3005" s="58">
        <v>0.95</v>
      </c>
      <c r="AC3005" s="58">
        <v>0</v>
      </c>
      <c r="AD3005" s="58">
        <v>0</v>
      </c>
      <c r="AE3005" s="58">
        <v>0</v>
      </c>
      <c r="AF3005" s="58" t="s">
        <v>3304</v>
      </c>
    </row>
    <row r="3006" spans="1:32">
      <c r="A3006" s="58" t="s">
        <v>3209</v>
      </c>
      <c r="B3006" s="58" t="s">
        <v>2</v>
      </c>
      <c r="D3006" s="58" t="s">
        <v>1966</v>
      </c>
      <c r="E3006" s="64">
        <v>41883</v>
      </c>
      <c r="F3006" s="64">
        <v>42004</v>
      </c>
      <c r="G3006" s="58" t="s">
        <v>1903</v>
      </c>
      <c r="H3006" s="58">
        <v>0</v>
      </c>
      <c r="I3006" s="58">
        <v>0</v>
      </c>
      <c r="J3006" s="58">
        <v>0</v>
      </c>
      <c r="K3006" s="58">
        <v>0</v>
      </c>
      <c r="L3006" s="58">
        <v>0</v>
      </c>
      <c r="M3006" s="58">
        <v>0</v>
      </c>
      <c r="N3006" s="58">
        <v>0</v>
      </c>
      <c r="O3006" s="58">
        <v>0</v>
      </c>
      <c r="P3006" s="58">
        <v>0.35</v>
      </c>
      <c r="Q3006" s="58">
        <v>0.35</v>
      </c>
      <c r="R3006" s="58">
        <v>0.35</v>
      </c>
      <c r="S3006" s="58">
        <v>0.35</v>
      </c>
      <c r="T3006" s="58">
        <v>0.35</v>
      </c>
      <c r="U3006" s="58">
        <v>0.35</v>
      </c>
      <c r="V3006" s="58">
        <v>0.35</v>
      </c>
      <c r="W3006" s="58">
        <v>0.35</v>
      </c>
      <c r="X3006" s="58">
        <v>0.95</v>
      </c>
      <c r="Y3006" s="58">
        <v>0.95</v>
      </c>
      <c r="Z3006" s="58">
        <v>0.95</v>
      </c>
      <c r="AA3006" s="58">
        <v>0.95</v>
      </c>
      <c r="AB3006" s="58">
        <v>0.95</v>
      </c>
      <c r="AC3006" s="58">
        <v>0</v>
      </c>
      <c r="AD3006" s="58">
        <v>0</v>
      </c>
      <c r="AE3006" s="58">
        <v>0</v>
      </c>
      <c r="AF3006" s="58" t="s">
        <v>3304</v>
      </c>
    </row>
    <row r="3007" spans="1:32">
      <c r="A3007" s="58" t="s">
        <v>3209</v>
      </c>
      <c r="B3007" s="58" t="s">
        <v>2</v>
      </c>
      <c r="D3007" s="58" t="s">
        <v>1922</v>
      </c>
      <c r="E3007" s="64">
        <v>41821</v>
      </c>
      <c r="F3007" s="64">
        <v>41883</v>
      </c>
      <c r="G3007" s="58" t="s">
        <v>1898</v>
      </c>
      <c r="H3007" s="58">
        <v>0</v>
      </c>
      <c r="I3007" s="58"/>
      <c r="J3007" s="58"/>
      <c r="K3007" s="58"/>
      <c r="L3007" s="58"/>
      <c r="M3007" s="58"/>
      <c r="N3007" s="58"/>
      <c r="O3007" s="58"/>
      <c r="P3007" s="58"/>
      <c r="Q3007" s="58"/>
      <c r="R3007" s="58"/>
      <c r="S3007" s="58"/>
      <c r="T3007" s="58"/>
      <c r="U3007" s="58"/>
      <c r="V3007" s="58"/>
      <c r="W3007" s="58"/>
      <c r="X3007" s="58"/>
      <c r="Y3007" s="58"/>
      <c r="Z3007" s="58"/>
      <c r="AA3007" s="58"/>
      <c r="AB3007" s="58"/>
      <c r="AC3007" s="58"/>
      <c r="AD3007" s="58"/>
      <c r="AE3007" s="58"/>
      <c r="AF3007" s="58" t="s">
        <v>3304</v>
      </c>
    </row>
    <row r="3008" spans="1:32">
      <c r="A3008" s="58" t="s">
        <v>3209</v>
      </c>
      <c r="B3008" s="58" t="s">
        <v>2</v>
      </c>
      <c r="D3008" s="58" t="s">
        <v>1966</v>
      </c>
      <c r="E3008" s="64">
        <v>41821</v>
      </c>
      <c r="F3008" s="64">
        <v>41883</v>
      </c>
      <c r="G3008" s="58" t="s">
        <v>1903</v>
      </c>
      <c r="H3008" s="58">
        <v>0</v>
      </c>
      <c r="I3008" s="58">
        <v>0</v>
      </c>
      <c r="J3008" s="58">
        <v>0</v>
      </c>
      <c r="K3008" s="58">
        <v>0</v>
      </c>
      <c r="L3008" s="58">
        <v>0</v>
      </c>
      <c r="M3008" s="58">
        <v>0</v>
      </c>
      <c r="N3008" s="58">
        <v>0</v>
      </c>
      <c r="O3008" s="58">
        <v>0</v>
      </c>
      <c r="P3008" s="58">
        <v>0.35</v>
      </c>
      <c r="Q3008" s="58">
        <v>0.35</v>
      </c>
      <c r="R3008" s="58">
        <v>0.35</v>
      </c>
      <c r="S3008" s="58">
        <v>0.35</v>
      </c>
      <c r="T3008" s="58">
        <v>0.35</v>
      </c>
      <c r="U3008" s="58">
        <v>0.35</v>
      </c>
      <c r="V3008" s="58">
        <v>0.35</v>
      </c>
      <c r="W3008" s="58">
        <v>0.35</v>
      </c>
      <c r="X3008" s="58">
        <v>0.35</v>
      </c>
      <c r="Y3008" s="58">
        <v>0.35</v>
      </c>
      <c r="Z3008" s="58">
        <v>0.35</v>
      </c>
      <c r="AA3008" s="58">
        <v>0.35</v>
      </c>
      <c r="AB3008" s="58">
        <v>0.35</v>
      </c>
      <c r="AC3008" s="58">
        <v>0</v>
      </c>
      <c r="AD3008" s="58">
        <v>0</v>
      </c>
      <c r="AE3008" s="58">
        <v>0</v>
      </c>
      <c r="AF3008" s="58" t="s">
        <v>3304</v>
      </c>
    </row>
    <row r="3009" spans="1:32">
      <c r="A3009" s="58" t="s">
        <v>3209</v>
      </c>
      <c r="B3009" s="58" t="s">
        <v>2</v>
      </c>
      <c r="D3009" s="58" t="s">
        <v>1922</v>
      </c>
      <c r="E3009" s="64">
        <v>41640</v>
      </c>
      <c r="F3009" s="64">
        <v>41820</v>
      </c>
      <c r="G3009" s="58" t="s">
        <v>1898</v>
      </c>
      <c r="H3009" s="58">
        <v>0</v>
      </c>
      <c r="I3009" s="58"/>
      <c r="J3009" s="58"/>
      <c r="K3009" s="58"/>
      <c r="L3009" s="58"/>
      <c r="M3009" s="58"/>
      <c r="N3009" s="58"/>
      <c r="O3009" s="58"/>
      <c r="P3009" s="58"/>
      <c r="Q3009" s="58"/>
      <c r="R3009" s="58"/>
      <c r="S3009" s="58"/>
      <c r="T3009" s="58"/>
      <c r="U3009" s="58"/>
      <c r="V3009" s="58"/>
      <c r="W3009" s="58"/>
      <c r="X3009" s="58"/>
      <c r="Y3009" s="58"/>
      <c r="Z3009" s="58"/>
      <c r="AA3009" s="58"/>
      <c r="AB3009" s="58"/>
      <c r="AC3009" s="58"/>
      <c r="AD3009" s="58"/>
      <c r="AE3009" s="58"/>
      <c r="AF3009" s="58" t="s">
        <v>3304</v>
      </c>
    </row>
    <row r="3010" spans="1:32">
      <c r="A3010" s="58" t="s">
        <v>3209</v>
      </c>
      <c r="B3010" s="58" t="s">
        <v>2</v>
      </c>
      <c r="D3010" s="58" t="s">
        <v>1966</v>
      </c>
      <c r="E3010" s="64">
        <v>41640</v>
      </c>
      <c r="F3010" s="64">
        <v>41820</v>
      </c>
      <c r="G3010" s="58" t="s">
        <v>1903</v>
      </c>
      <c r="H3010" s="58">
        <v>0</v>
      </c>
      <c r="I3010" s="58">
        <v>0</v>
      </c>
      <c r="J3010" s="58">
        <v>0</v>
      </c>
      <c r="K3010" s="58">
        <v>0</v>
      </c>
      <c r="L3010" s="58">
        <v>0</v>
      </c>
      <c r="M3010" s="58">
        <v>0</v>
      </c>
      <c r="N3010" s="58">
        <v>0</v>
      </c>
      <c r="O3010" s="58">
        <v>0</v>
      </c>
      <c r="P3010" s="58">
        <v>0.35</v>
      </c>
      <c r="Q3010" s="58">
        <v>0.35</v>
      </c>
      <c r="R3010" s="58">
        <v>0.35</v>
      </c>
      <c r="S3010" s="58">
        <v>0.35</v>
      </c>
      <c r="T3010" s="58">
        <v>0.35</v>
      </c>
      <c r="U3010" s="58">
        <v>0.35</v>
      </c>
      <c r="V3010" s="58">
        <v>0.35</v>
      </c>
      <c r="W3010" s="58">
        <v>0.35</v>
      </c>
      <c r="X3010" s="58">
        <v>0.95</v>
      </c>
      <c r="Y3010" s="58">
        <v>0.95</v>
      </c>
      <c r="Z3010" s="58">
        <v>0.95</v>
      </c>
      <c r="AA3010" s="58">
        <v>0.95</v>
      </c>
      <c r="AB3010" s="58">
        <v>0.95</v>
      </c>
      <c r="AC3010" s="58">
        <v>0</v>
      </c>
      <c r="AD3010" s="58">
        <v>0</v>
      </c>
      <c r="AE3010" s="58">
        <v>0</v>
      </c>
      <c r="AF3010" s="58" t="s">
        <v>3304</v>
      </c>
    </row>
    <row r="3011" spans="1:32">
      <c r="A3011" s="58" t="s">
        <v>3210</v>
      </c>
      <c r="B3011" s="58" t="s">
        <v>2</v>
      </c>
      <c r="D3011" s="58" t="s">
        <v>1917</v>
      </c>
      <c r="E3011" s="64">
        <v>41640</v>
      </c>
      <c r="F3011" s="64">
        <v>42004</v>
      </c>
      <c r="G3011" s="58" t="s">
        <v>1898</v>
      </c>
      <c r="H3011" s="58">
        <v>0</v>
      </c>
      <c r="I3011" s="58"/>
      <c r="J3011" s="58"/>
      <c r="K3011" s="58"/>
      <c r="L3011" s="58"/>
      <c r="M3011" s="58"/>
      <c r="N3011" s="58"/>
      <c r="O3011" s="58"/>
      <c r="P3011" s="58"/>
      <c r="Q3011" s="58"/>
      <c r="R3011" s="58"/>
      <c r="S3011" s="58"/>
      <c r="T3011" s="58"/>
      <c r="U3011" s="58"/>
      <c r="V3011" s="58"/>
      <c r="W3011" s="58"/>
      <c r="X3011" s="58"/>
      <c r="Y3011" s="58"/>
      <c r="Z3011" s="58"/>
      <c r="AA3011" s="58"/>
      <c r="AB3011" s="58"/>
      <c r="AC3011" s="58"/>
      <c r="AD3011" s="58"/>
      <c r="AE3011" s="58"/>
      <c r="AF3011" s="58" t="s">
        <v>3304</v>
      </c>
    </row>
    <row r="3012" spans="1:32">
      <c r="A3012" s="58" t="s">
        <v>3210</v>
      </c>
      <c r="B3012" s="58" t="s">
        <v>2</v>
      </c>
      <c r="D3012" s="58" t="s">
        <v>1905</v>
      </c>
      <c r="E3012" s="64">
        <v>41640</v>
      </c>
      <c r="F3012" s="64">
        <v>42004</v>
      </c>
      <c r="G3012" s="58" t="s">
        <v>1903</v>
      </c>
      <c r="H3012" s="58">
        <v>0</v>
      </c>
      <c r="I3012" s="58">
        <v>0</v>
      </c>
      <c r="J3012" s="58">
        <v>0</v>
      </c>
      <c r="K3012" s="58">
        <v>0</v>
      </c>
      <c r="L3012" s="58">
        <v>0</v>
      </c>
      <c r="M3012" s="58">
        <v>0</v>
      </c>
      <c r="N3012" s="58">
        <v>0</v>
      </c>
      <c r="O3012" s="58">
        <v>0</v>
      </c>
      <c r="P3012" s="58">
        <v>0.95</v>
      </c>
      <c r="Q3012" s="58">
        <v>0.95</v>
      </c>
      <c r="R3012" s="58">
        <v>0.95</v>
      </c>
      <c r="S3012" s="58">
        <v>0.95</v>
      </c>
      <c r="T3012" s="58">
        <v>0.95</v>
      </c>
      <c r="U3012" s="58">
        <v>0.95</v>
      </c>
      <c r="V3012" s="58">
        <v>0.95</v>
      </c>
      <c r="W3012" s="58">
        <v>0.95</v>
      </c>
      <c r="X3012" s="58">
        <v>0.95</v>
      </c>
      <c r="Y3012" s="58">
        <v>0.15</v>
      </c>
      <c r="Z3012" s="58">
        <v>0.15</v>
      </c>
      <c r="AA3012" s="58">
        <v>0.15</v>
      </c>
      <c r="AB3012" s="58">
        <v>0.15</v>
      </c>
      <c r="AC3012" s="58">
        <v>0</v>
      </c>
      <c r="AD3012" s="58">
        <v>0</v>
      </c>
      <c r="AE3012" s="58">
        <v>0</v>
      </c>
      <c r="AF3012" s="58" t="s">
        <v>3304</v>
      </c>
    </row>
    <row r="3013" spans="1:32">
      <c r="A3013" s="58" t="s">
        <v>3210</v>
      </c>
      <c r="B3013" s="58" t="s">
        <v>2</v>
      </c>
      <c r="D3013" s="58" t="s">
        <v>1966</v>
      </c>
      <c r="E3013" s="64">
        <v>41883</v>
      </c>
      <c r="F3013" s="64">
        <v>42004</v>
      </c>
      <c r="G3013" s="58" t="s">
        <v>1903</v>
      </c>
      <c r="H3013" s="58">
        <v>0</v>
      </c>
      <c r="I3013" s="58">
        <v>0</v>
      </c>
      <c r="J3013" s="58">
        <v>0</v>
      </c>
      <c r="K3013" s="58">
        <v>0</v>
      </c>
      <c r="L3013" s="58">
        <v>0</v>
      </c>
      <c r="M3013" s="58">
        <v>0</v>
      </c>
      <c r="N3013" s="58">
        <v>0</v>
      </c>
      <c r="O3013" s="58">
        <v>0</v>
      </c>
      <c r="P3013" s="58">
        <v>0.95</v>
      </c>
      <c r="Q3013" s="58">
        <v>0.95</v>
      </c>
      <c r="R3013" s="58">
        <v>0.95</v>
      </c>
      <c r="S3013" s="58">
        <v>0.95</v>
      </c>
      <c r="T3013" s="58">
        <v>0.95</v>
      </c>
      <c r="U3013" s="58">
        <v>0.95</v>
      </c>
      <c r="V3013" s="58">
        <v>0.95</v>
      </c>
      <c r="W3013" s="58">
        <v>0.95</v>
      </c>
      <c r="X3013" s="58">
        <v>0.95</v>
      </c>
      <c r="Y3013" s="58">
        <v>0.15</v>
      </c>
      <c r="Z3013" s="58">
        <v>0.15</v>
      </c>
      <c r="AA3013" s="58">
        <v>0.15</v>
      </c>
      <c r="AB3013" s="58">
        <v>0.15</v>
      </c>
      <c r="AC3013" s="58">
        <v>0</v>
      </c>
      <c r="AD3013" s="58">
        <v>0</v>
      </c>
      <c r="AE3013" s="58">
        <v>0</v>
      </c>
      <c r="AF3013" s="58" t="s">
        <v>3304</v>
      </c>
    </row>
    <row r="3014" spans="1:32">
      <c r="A3014" s="58" t="s">
        <v>3210</v>
      </c>
      <c r="B3014" s="58" t="s">
        <v>2</v>
      </c>
      <c r="D3014" s="58" t="s">
        <v>1922</v>
      </c>
      <c r="E3014" s="64">
        <v>41821</v>
      </c>
      <c r="F3014" s="64">
        <v>41883</v>
      </c>
      <c r="G3014" s="58" t="s">
        <v>1898</v>
      </c>
      <c r="H3014" s="58">
        <v>0</v>
      </c>
      <c r="I3014" s="58"/>
      <c r="J3014" s="58"/>
      <c r="K3014" s="58"/>
      <c r="L3014" s="58"/>
      <c r="M3014" s="58"/>
      <c r="N3014" s="58"/>
      <c r="O3014" s="58"/>
      <c r="P3014" s="58"/>
      <c r="Q3014" s="58"/>
      <c r="R3014" s="58"/>
      <c r="S3014" s="58"/>
      <c r="T3014" s="58"/>
      <c r="U3014" s="58"/>
      <c r="V3014" s="58"/>
      <c r="W3014" s="58"/>
      <c r="X3014" s="58"/>
      <c r="Y3014" s="58"/>
      <c r="Z3014" s="58"/>
      <c r="AA3014" s="58"/>
      <c r="AB3014" s="58"/>
      <c r="AC3014" s="58"/>
      <c r="AD3014" s="58"/>
      <c r="AE3014" s="58"/>
      <c r="AF3014" s="58" t="s">
        <v>3304</v>
      </c>
    </row>
    <row r="3015" spans="1:32">
      <c r="A3015" s="58" t="s">
        <v>3210</v>
      </c>
      <c r="B3015" s="58" t="s">
        <v>2</v>
      </c>
      <c r="D3015" s="58" t="s">
        <v>1966</v>
      </c>
      <c r="E3015" s="64">
        <v>41821</v>
      </c>
      <c r="F3015" s="64">
        <v>41883</v>
      </c>
      <c r="G3015" s="58" t="s">
        <v>1903</v>
      </c>
      <c r="H3015" s="58">
        <v>0</v>
      </c>
      <c r="I3015" s="58">
        <v>0</v>
      </c>
      <c r="J3015" s="58">
        <v>0</v>
      </c>
      <c r="K3015" s="58">
        <v>0</v>
      </c>
      <c r="L3015" s="58">
        <v>0</v>
      </c>
      <c r="M3015" s="58">
        <v>0</v>
      </c>
      <c r="N3015" s="58">
        <v>0</v>
      </c>
      <c r="O3015" s="58">
        <v>0</v>
      </c>
      <c r="P3015" s="58">
        <v>0.5</v>
      </c>
      <c r="Q3015" s="58">
        <v>0.5</v>
      </c>
      <c r="R3015" s="58">
        <v>0.5</v>
      </c>
      <c r="S3015" s="58">
        <v>0.5</v>
      </c>
      <c r="T3015" s="58">
        <v>0.5</v>
      </c>
      <c r="U3015" s="58">
        <v>0.5</v>
      </c>
      <c r="V3015" s="58">
        <v>0.5</v>
      </c>
      <c r="W3015" s="58">
        <v>0.5</v>
      </c>
      <c r="X3015" s="58">
        <v>0.5</v>
      </c>
      <c r="Y3015" s="58">
        <v>0.15</v>
      </c>
      <c r="Z3015" s="58">
        <v>0.15</v>
      </c>
      <c r="AA3015" s="58">
        <v>0.15</v>
      </c>
      <c r="AB3015" s="58">
        <v>0.15</v>
      </c>
      <c r="AC3015" s="58">
        <v>0</v>
      </c>
      <c r="AD3015" s="58">
        <v>0</v>
      </c>
      <c r="AE3015" s="58">
        <v>0</v>
      </c>
      <c r="AF3015" s="58" t="s">
        <v>3304</v>
      </c>
    </row>
    <row r="3016" spans="1:32">
      <c r="A3016" s="58" t="s">
        <v>3210</v>
      </c>
      <c r="B3016" s="58" t="s">
        <v>2</v>
      </c>
      <c r="D3016" s="58" t="s">
        <v>1922</v>
      </c>
      <c r="E3016" s="64">
        <v>41640</v>
      </c>
      <c r="F3016" s="64">
        <v>41820</v>
      </c>
      <c r="G3016" s="58" t="s">
        <v>1898</v>
      </c>
      <c r="H3016" s="58">
        <v>0</v>
      </c>
      <c r="I3016" s="58"/>
      <c r="J3016" s="58"/>
      <c r="K3016" s="58"/>
      <c r="L3016" s="58"/>
      <c r="M3016" s="58"/>
      <c r="N3016" s="58"/>
      <c r="O3016" s="58"/>
      <c r="P3016" s="58"/>
      <c r="Q3016" s="58"/>
      <c r="R3016" s="58"/>
      <c r="S3016" s="58"/>
      <c r="T3016" s="58"/>
      <c r="U3016" s="58"/>
      <c r="V3016" s="58"/>
      <c r="W3016" s="58"/>
      <c r="X3016" s="58"/>
      <c r="Y3016" s="58"/>
      <c r="Z3016" s="58"/>
      <c r="AA3016" s="58"/>
      <c r="AB3016" s="58"/>
      <c r="AC3016" s="58"/>
      <c r="AD3016" s="58"/>
      <c r="AE3016" s="58"/>
      <c r="AF3016" s="58" t="s">
        <v>3304</v>
      </c>
    </row>
    <row r="3017" spans="1:32">
      <c r="A3017" s="58" t="s">
        <v>3210</v>
      </c>
      <c r="B3017" s="58" t="s">
        <v>2</v>
      </c>
      <c r="D3017" s="58" t="s">
        <v>1966</v>
      </c>
      <c r="E3017" s="64">
        <v>41640</v>
      </c>
      <c r="F3017" s="64">
        <v>41820</v>
      </c>
      <c r="G3017" s="58" t="s">
        <v>1903</v>
      </c>
      <c r="H3017" s="58">
        <v>0</v>
      </c>
      <c r="I3017" s="58">
        <v>0</v>
      </c>
      <c r="J3017" s="58">
        <v>0</v>
      </c>
      <c r="K3017" s="58">
        <v>0</v>
      </c>
      <c r="L3017" s="58">
        <v>0</v>
      </c>
      <c r="M3017" s="58">
        <v>0</v>
      </c>
      <c r="N3017" s="58">
        <v>0</v>
      </c>
      <c r="O3017" s="58">
        <v>0</v>
      </c>
      <c r="P3017" s="58">
        <v>0.95</v>
      </c>
      <c r="Q3017" s="58">
        <v>0.95</v>
      </c>
      <c r="R3017" s="58">
        <v>0.95</v>
      </c>
      <c r="S3017" s="58">
        <v>0.95</v>
      </c>
      <c r="T3017" s="58">
        <v>0.95</v>
      </c>
      <c r="U3017" s="58">
        <v>0.95</v>
      </c>
      <c r="V3017" s="58">
        <v>0.95</v>
      </c>
      <c r="W3017" s="58">
        <v>0.95</v>
      </c>
      <c r="X3017" s="58">
        <v>0.95</v>
      </c>
      <c r="Y3017" s="58">
        <v>0.15</v>
      </c>
      <c r="Z3017" s="58">
        <v>0.15</v>
      </c>
      <c r="AA3017" s="58">
        <v>0.15</v>
      </c>
      <c r="AB3017" s="58">
        <v>0.15</v>
      </c>
      <c r="AC3017" s="58">
        <v>0</v>
      </c>
      <c r="AD3017" s="58">
        <v>0</v>
      </c>
      <c r="AE3017" s="58">
        <v>0</v>
      </c>
      <c r="AF3017" s="58" t="s">
        <v>3304</v>
      </c>
    </row>
    <row r="3018" spans="1:32">
      <c r="A3018" s="58" t="s">
        <v>3211</v>
      </c>
      <c r="B3018" s="58" t="s">
        <v>1910</v>
      </c>
      <c r="D3018" s="58" t="s">
        <v>1906</v>
      </c>
      <c r="E3018" s="64">
        <v>41640</v>
      </c>
      <c r="F3018" s="64">
        <v>42004</v>
      </c>
      <c r="G3018" s="58" t="s">
        <v>1898</v>
      </c>
      <c r="H3018" s="58">
        <v>0</v>
      </c>
      <c r="I3018" s="58"/>
      <c r="J3018" s="58"/>
      <c r="K3018" s="58"/>
      <c r="L3018" s="58"/>
      <c r="M3018" s="58"/>
      <c r="N3018" s="58"/>
      <c r="O3018" s="58"/>
      <c r="P3018" s="58"/>
      <c r="Q3018" s="58"/>
      <c r="R3018" s="58"/>
      <c r="S3018" s="58"/>
      <c r="T3018" s="58"/>
      <c r="U3018" s="58"/>
      <c r="V3018" s="58"/>
      <c r="W3018" s="58"/>
      <c r="X3018" s="58"/>
      <c r="Y3018" s="58"/>
      <c r="Z3018" s="58"/>
      <c r="AA3018" s="58"/>
      <c r="AB3018" s="58"/>
      <c r="AC3018" s="58"/>
      <c r="AD3018" s="58"/>
      <c r="AE3018" s="58"/>
      <c r="AF3018" s="58" t="s">
        <v>3304</v>
      </c>
    </row>
    <row r="3019" spans="1:32">
      <c r="A3019" s="58" t="s">
        <v>3211</v>
      </c>
      <c r="B3019" s="58" t="s">
        <v>1910</v>
      </c>
      <c r="D3019" s="58" t="s">
        <v>1904</v>
      </c>
      <c r="E3019" s="64">
        <v>41640</v>
      </c>
      <c r="F3019" s="64">
        <v>42004</v>
      </c>
      <c r="G3019" s="58" t="s">
        <v>1903</v>
      </c>
      <c r="H3019" s="58">
        <v>0.03</v>
      </c>
      <c r="I3019" s="58">
        <v>0.03</v>
      </c>
      <c r="J3019" s="58">
        <v>0.03</v>
      </c>
      <c r="K3019" s="58">
        <v>0.03</v>
      </c>
      <c r="L3019" s="58">
        <v>0.03</v>
      </c>
      <c r="M3019" s="58">
        <v>0.03</v>
      </c>
      <c r="N3019" s="58">
        <v>0.03</v>
      </c>
      <c r="O3019" s="58">
        <v>0.03</v>
      </c>
      <c r="P3019" s="58">
        <v>0.03</v>
      </c>
      <c r="Q3019" s="58">
        <v>0.05</v>
      </c>
      <c r="R3019" s="58">
        <v>0.05</v>
      </c>
      <c r="S3019" s="58">
        <v>0.05</v>
      </c>
      <c r="T3019" s="58">
        <v>0.05</v>
      </c>
      <c r="U3019" s="58">
        <v>0.03</v>
      </c>
      <c r="V3019" s="58">
        <v>0.03</v>
      </c>
      <c r="W3019" s="58">
        <v>0.03</v>
      </c>
      <c r="X3019" s="58">
        <v>0.03</v>
      </c>
      <c r="Y3019" s="58">
        <v>0.03</v>
      </c>
      <c r="Z3019" s="58">
        <v>0.03</v>
      </c>
      <c r="AA3019" s="58">
        <v>0.03</v>
      </c>
      <c r="AB3019" s="58">
        <v>0.03</v>
      </c>
      <c r="AC3019" s="58">
        <v>0.03</v>
      </c>
      <c r="AD3019" s="58">
        <v>0.03</v>
      </c>
      <c r="AE3019" s="58">
        <v>0.03</v>
      </c>
      <c r="AF3019" s="58" t="s">
        <v>3304</v>
      </c>
    </row>
    <row r="3020" spans="1:32">
      <c r="A3020" s="58" t="s">
        <v>3211</v>
      </c>
      <c r="B3020" s="58" t="s">
        <v>1910</v>
      </c>
      <c r="D3020" s="58" t="s">
        <v>1905</v>
      </c>
      <c r="E3020" s="64">
        <v>41640</v>
      </c>
      <c r="F3020" s="64">
        <v>42004</v>
      </c>
      <c r="G3020" s="58" t="s">
        <v>1903</v>
      </c>
      <c r="H3020" s="58">
        <v>0.05</v>
      </c>
      <c r="I3020" s="58">
        <v>0.05</v>
      </c>
      <c r="J3020" s="58">
        <v>0.05</v>
      </c>
      <c r="K3020" s="58">
        <v>0.05</v>
      </c>
      <c r="L3020" s="58">
        <v>0.05</v>
      </c>
      <c r="M3020" s="58">
        <v>0.05</v>
      </c>
      <c r="N3020" s="58">
        <v>0.05</v>
      </c>
      <c r="O3020" s="58">
        <v>0.1</v>
      </c>
      <c r="P3020" s="58">
        <v>0.34</v>
      </c>
      <c r="Q3020" s="58">
        <v>0.6</v>
      </c>
      <c r="R3020" s="58">
        <v>0.63</v>
      </c>
      <c r="S3020" s="58">
        <v>0.72</v>
      </c>
      <c r="T3020" s="58">
        <v>0.79</v>
      </c>
      <c r="U3020" s="58">
        <v>0.83</v>
      </c>
      <c r="V3020" s="58">
        <v>0.61</v>
      </c>
      <c r="W3020" s="58">
        <v>0.65</v>
      </c>
      <c r="X3020" s="58">
        <v>0.1</v>
      </c>
      <c r="Y3020" s="58">
        <v>0.1</v>
      </c>
      <c r="Z3020" s="58">
        <v>0.19</v>
      </c>
      <c r="AA3020" s="58">
        <v>0.25</v>
      </c>
      <c r="AB3020" s="58">
        <v>0.22</v>
      </c>
      <c r="AC3020" s="58">
        <v>0.22</v>
      </c>
      <c r="AD3020" s="58">
        <v>0.12</v>
      </c>
      <c r="AE3020" s="58">
        <v>0.09</v>
      </c>
      <c r="AF3020" s="58" t="s">
        <v>3304</v>
      </c>
    </row>
    <row r="3021" spans="1:32">
      <c r="A3021" s="58" t="s">
        <v>3211</v>
      </c>
      <c r="B3021" s="58" t="s">
        <v>1910</v>
      </c>
      <c r="D3021" s="58" t="s">
        <v>1908</v>
      </c>
      <c r="E3021" s="64">
        <v>41898</v>
      </c>
      <c r="F3021" s="64">
        <v>42004</v>
      </c>
      <c r="G3021" s="58" t="s">
        <v>1898</v>
      </c>
      <c r="H3021" s="58">
        <v>0</v>
      </c>
      <c r="I3021" s="58"/>
      <c r="J3021" s="58"/>
      <c r="K3021" s="58"/>
      <c r="L3021" s="58"/>
      <c r="M3021" s="58"/>
      <c r="N3021" s="58"/>
      <c r="O3021" s="58"/>
      <c r="P3021" s="58"/>
      <c r="Q3021" s="58"/>
      <c r="R3021" s="58"/>
      <c r="S3021" s="58"/>
      <c r="T3021" s="58"/>
      <c r="U3021" s="58"/>
      <c r="V3021" s="58"/>
      <c r="W3021" s="58"/>
      <c r="X3021" s="58"/>
      <c r="Y3021" s="58"/>
      <c r="Z3021" s="58"/>
      <c r="AA3021" s="58"/>
      <c r="AB3021" s="58"/>
      <c r="AC3021" s="58"/>
      <c r="AD3021" s="58"/>
      <c r="AE3021" s="58"/>
      <c r="AF3021" s="58" t="s">
        <v>3304</v>
      </c>
    </row>
    <row r="3022" spans="1:32">
      <c r="A3022" s="58" t="s">
        <v>3211</v>
      </c>
      <c r="B3022" s="58" t="s">
        <v>1910</v>
      </c>
      <c r="D3022" s="58" t="s">
        <v>1966</v>
      </c>
      <c r="E3022" s="64">
        <v>41898</v>
      </c>
      <c r="F3022" s="64">
        <v>42004</v>
      </c>
      <c r="G3022" s="58" t="s">
        <v>1903</v>
      </c>
      <c r="H3022" s="58">
        <v>0</v>
      </c>
      <c r="I3022" s="58">
        <v>0</v>
      </c>
      <c r="J3022" s="58">
        <v>0</v>
      </c>
      <c r="K3022" s="58">
        <v>0</v>
      </c>
      <c r="L3022" s="58">
        <v>0</v>
      </c>
      <c r="M3022" s="58">
        <v>0</v>
      </c>
      <c r="N3022" s="58">
        <v>0</v>
      </c>
      <c r="O3022" s="58">
        <v>0</v>
      </c>
      <c r="P3022" s="58">
        <v>0.34</v>
      </c>
      <c r="Q3022" s="58">
        <v>0.6</v>
      </c>
      <c r="R3022" s="58">
        <v>0.63</v>
      </c>
      <c r="S3022" s="58">
        <v>0.72</v>
      </c>
      <c r="T3022" s="58">
        <v>0.79</v>
      </c>
      <c r="U3022" s="58">
        <v>0.83</v>
      </c>
      <c r="V3022" s="58">
        <v>0.61</v>
      </c>
      <c r="W3022" s="58">
        <v>0.65</v>
      </c>
      <c r="X3022" s="58">
        <v>0.1</v>
      </c>
      <c r="Y3022" s="58">
        <v>0.1</v>
      </c>
      <c r="Z3022" s="58">
        <v>0.19</v>
      </c>
      <c r="AA3022" s="58">
        <v>0.25</v>
      </c>
      <c r="AB3022" s="58">
        <v>0</v>
      </c>
      <c r="AC3022" s="58">
        <v>0</v>
      </c>
      <c r="AD3022" s="58">
        <v>0</v>
      </c>
      <c r="AE3022" s="58">
        <v>0</v>
      </c>
      <c r="AF3022" s="58" t="s">
        <v>3304</v>
      </c>
    </row>
    <row r="3023" spans="1:32">
      <c r="A3023" s="58" t="s">
        <v>3211</v>
      </c>
      <c r="B3023" s="58" t="s">
        <v>1910</v>
      </c>
      <c r="D3023" s="58" t="s">
        <v>3121</v>
      </c>
      <c r="E3023" s="64">
        <v>41806</v>
      </c>
      <c r="F3023" s="64">
        <v>41897</v>
      </c>
      <c r="G3023" s="58" t="s">
        <v>1898</v>
      </c>
      <c r="H3023" s="58">
        <v>0</v>
      </c>
      <c r="I3023" s="58"/>
      <c r="J3023" s="58"/>
      <c r="K3023" s="58"/>
      <c r="L3023" s="58"/>
      <c r="M3023" s="58"/>
      <c r="N3023" s="58"/>
      <c r="O3023" s="58"/>
      <c r="P3023" s="58"/>
      <c r="Q3023" s="58"/>
      <c r="R3023" s="58"/>
      <c r="S3023" s="58"/>
      <c r="T3023" s="58"/>
      <c r="U3023" s="58"/>
      <c r="V3023" s="58"/>
      <c r="W3023" s="58"/>
      <c r="X3023" s="58"/>
      <c r="Y3023" s="58"/>
      <c r="Z3023" s="58"/>
      <c r="AA3023" s="58"/>
      <c r="AB3023" s="58"/>
      <c r="AC3023" s="58"/>
      <c r="AD3023" s="58"/>
      <c r="AE3023" s="58"/>
      <c r="AF3023" s="58" t="s">
        <v>3304</v>
      </c>
    </row>
    <row r="3024" spans="1:32">
      <c r="A3024" s="58" t="s">
        <v>3211</v>
      </c>
      <c r="B3024" s="58" t="s">
        <v>1910</v>
      </c>
      <c r="D3024" s="58" t="s">
        <v>1966</v>
      </c>
      <c r="E3024" s="64">
        <v>41806</v>
      </c>
      <c r="F3024" s="64">
        <v>41897</v>
      </c>
      <c r="G3024" s="58" t="s">
        <v>1903</v>
      </c>
      <c r="H3024" s="58">
        <v>0</v>
      </c>
      <c r="I3024" s="58">
        <v>0</v>
      </c>
      <c r="J3024" s="58">
        <v>0</v>
      </c>
      <c r="K3024" s="58">
        <v>0</v>
      </c>
      <c r="L3024" s="58">
        <v>0</v>
      </c>
      <c r="M3024" s="58">
        <v>0</v>
      </c>
      <c r="N3024" s="58">
        <v>0</v>
      </c>
      <c r="O3024" s="58">
        <v>0</v>
      </c>
      <c r="P3024" s="58">
        <v>0.1</v>
      </c>
      <c r="Q3024" s="58">
        <v>0.1</v>
      </c>
      <c r="R3024" s="58">
        <v>0.1</v>
      </c>
      <c r="S3024" s="58">
        <v>0.1</v>
      </c>
      <c r="T3024" s="58">
        <v>0.1</v>
      </c>
      <c r="U3024" s="58">
        <v>0.1</v>
      </c>
      <c r="V3024" s="58">
        <v>0.1</v>
      </c>
      <c r="W3024" s="58">
        <v>0.1</v>
      </c>
      <c r="X3024" s="58">
        <v>0.1</v>
      </c>
      <c r="Y3024" s="58">
        <v>0.1</v>
      </c>
      <c r="Z3024" s="58">
        <v>0.19</v>
      </c>
      <c r="AA3024" s="58">
        <v>0.25</v>
      </c>
      <c r="AB3024" s="58">
        <v>0</v>
      </c>
      <c r="AC3024" s="58">
        <v>0</v>
      </c>
      <c r="AD3024" s="58">
        <v>0</v>
      </c>
      <c r="AE3024" s="58">
        <v>0</v>
      </c>
      <c r="AF3024" s="58" t="s">
        <v>3304</v>
      </c>
    </row>
    <row r="3025" spans="1:32">
      <c r="A3025" s="58" t="s">
        <v>3211</v>
      </c>
      <c r="B3025" s="58" t="s">
        <v>1910</v>
      </c>
      <c r="D3025" s="58" t="s">
        <v>3121</v>
      </c>
      <c r="E3025" s="64">
        <v>41640</v>
      </c>
      <c r="F3025" s="64">
        <v>41805</v>
      </c>
      <c r="G3025" s="58" t="s">
        <v>1898</v>
      </c>
      <c r="H3025" s="58">
        <v>0</v>
      </c>
      <c r="I3025" s="58"/>
      <c r="J3025" s="58"/>
      <c r="K3025" s="58"/>
      <c r="L3025" s="58"/>
      <c r="M3025" s="58"/>
      <c r="N3025" s="58"/>
      <c r="O3025" s="58"/>
      <c r="P3025" s="58"/>
      <c r="Q3025" s="58"/>
      <c r="R3025" s="58"/>
      <c r="S3025" s="58"/>
      <c r="T3025" s="58"/>
      <c r="U3025" s="58"/>
      <c r="V3025" s="58"/>
      <c r="W3025" s="58"/>
      <c r="X3025" s="58"/>
      <c r="Y3025" s="58"/>
      <c r="Z3025" s="58"/>
      <c r="AA3025" s="58"/>
      <c r="AB3025" s="58"/>
      <c r="AC3025" s="58"/>
      <c r="AD3025" s="58"/>
      <c r="AE3025" s="58"/>
      <c r="AF3025" s="58" t="s">
        <v>3304</v>
      </c>
    </row>
    <row r="3026" spans="1:32">
      <c r="A3026" s="58" t="s">
        <v>3211</v>
      </c>
      <c r="B3026" s="58" t="s">
        <v>1910</v>
      </c>
      <c r="D3026" s="58" t="s">
        <v>1966</v>
      </c>
      <c r="E3026" s="64">
        <v>41640</v>
      </c>
      <c r="F3026" s="64">
        <v>41805</v>
      </c>
      <c r="G3026" s="58" t="s">
        <v>1903</v>
      </c>
      <c r="H3026" s="58">
        <v>0</v>
      </c>
      <c r="I3026" s="58">
        <v>0</v>
      </c>
      <c r="J3026" s="58">
        <v>0</v>
      </c>
      <c r="K3026" s="58">
        <v>0</v>
      </c>
      <c r="L3026" s="58">
        <v>0</v>
      </c>
      <c r="M3026" s="58">
        <v>0</v>
      </c>
      <c r="N3026" s="58">
        <v>0</v>
      </c>
      <c r="O3026" s="58">
        <v>0</v>
      </c>
      <c r="P3026" s="58">
        <v>0.34</v>
      </c>
      <c r="Q3026" s="58">
        <v>0.6</v>
      </c>
      <c r="R3026" s="58">
        <v>0.63</v>
      </c>
      <c r="S3026" s="58">
        <v>0.72</v>
      </c>
      <c r="T3026" s="58">
        <v>0.79</v>
      </c>
      <c r="U3026" s="58">
        <v>0.83</v>
      </c>
      <c r="V3026" s="58">
        <v>0.61</v>
      </c>
      <c r="W3026" s="58">
        <v>0.65</v>
      </c>
      <c r="X3026" s="58">
        <v>0.1</v>
      </c>
      <c r="Y3026" s="58">
        <v>0.1</v>
      </c>
      <c r="Z3026" s="58">
        <v>0.19</v>
      </c>
      <c r="AA3026" s="58">
        <v>0.25</v>
      </c>
      <c r="AB3026" s="58">
        <v>0</v>
      </c>
      <c r="AC3026" s="58">
        <v>0</v>
      </c>
      <c r="AD3026" s="58">
        <v>0</v>
      </c>
      <c r="AE3026" s="58">
        <v>0</v>
      </c>
      <c r="AF3026" s="58" t="s">
        <v>3304</v>
      </c>
    </row>
    <row r="3027" spans="1:32">
      <c r="A3027" s="58" t="s">
        <v>3212</v>
      </c>
      <c r="B3027" s="58" t="s">
        <v>1896</v>
      </c>
      <c r="C3027" s="58" t="s">
        <v>1900</v>
      </c>
      <c r="D3027" s="58" t="s">
        <v>1897</v>
      </c>
      <c r="E3027" s="64">
        <v>41640</v>
      </c>
      <c r="F3027" s="64">
        <v>42004</v>
      </c>
      <c r="G3027" s="58" t="s">
        <v>1898</v>
      </c>
      <c r="H3027" s="58">
        <v>60</v>
      </c>
      <c r="I3027" s="58"/>
      <c r="J3027" s="58"/>
      <c r="K3027" s="58"/>
      <c r="L3027" s="58"/>
      <c r="M3027" s="58"/>
      <c r="N3027" s="58"/>
      <c r="O3027" s="58"/>
      <c r="P3027" s="58"/>
      <c r="Q3027" s="58"/>
      <c r="R3027" s="58"/>
      <c r="S3027" s="58"/>
      <c r="T3027" s="58"/>
      <c r="U3027" s="58"/>
      <c r="V3027" s="58"/>
      <c r="W3027" s="58"/>
      <c r="X3027" s="58"/>
      <c r="Y3027" s="58"/>
      <c r="Z3027" s="58"/>
      <c r="AA3027" s="58"/>
      <c r="AB3027" s="58"/>
      <c r="AC3027" s="58"/>
      <c r="AD3027" s="58"/>
      <c r="AE3027" s="58"/>
      <c r="AF3027" s="58" t="s">
        <v>3304</v>
      </c>
    </row>
    <row r="3028" spans="1:32">
      <c r="A3028" s="58" t="s">
        <v>3213</v>
      </c>
      <c r="B3028" s="58" t="s">
        <v>1896</v>
      </c>
      <c r="C3028" s="58" t="s">
        <v>1900</v>
      </c>
      <c r="D3028" s="58" t="s">
        <v>1897</v>
      </c>
      <c r="E3028" s="64">
        <v>41640</v>
      </c>
      <c r="F3028" s="64">
        <v>42004</v>
      </c>
      <c r="G3028" s="58" t="s">
        <v>1898</v>
      </c>
      <c r="H3028" s="58">
        <v>82.22</v>
      </c>
      <c r="I3028" s="58"/>
      <c r="J3028" s="58"/>
      <c r="K3028" s="58"/>
      <c r="L3028" s="58"/>
      <c r="M3028" s="58"/>
      <c r="N3028" s="58"/>
      <c r="O3028" s="58"/>
      <c r="P3028" s="58"/>
      <c r="Q3028" s="58"/>
      <c r="R3028" s="58"/>
      <c r="S3028" s="58"/>
      <c r="T3028" s="58"/>
      <c r="U3028" s="58"/>
      <c r="V3028" s="58"/>
      <c r="W3028" s="58"/>
      <c r="X3028" s="58"/>
      <c r="Y3028" s="58"/>
      <c r="Z3028" s="58"/>
      <c r="AA3028" s="58"/>
      <c r="AB3028" s="58"/>
      <c r="AC3028" s="58"/>
      <c r="AD3028" s="58"/>
      <c r="AE3028" s="58"/>
      <c r="AF3028" s="58" t="s">
        <v>3304</v>
      </c>
    </row>
    <row r="3029" spans="1:32">
      <c r="A3029" s="58" t="s">
        <v>3214</v>
      </c>
      <c r="B3029" s="58" t="s">
        <v>1913</v>
      </c>
      <c r="C3029" s="58" t="s">
        <v>1914</v>
      </c>
      <c r="D3029" s="58" t="s">
        <v>1917</v>
      </c>
      <c r="E3029" s="64">
        <v>41640</v>
      </c>
      <c r="F3029" s="64">
        <v>42004</v>
      </c>
      <c r="G3029" s="58" t="s">
        <v>1898</v>
      </c>
      <c r="H3029" s="58">
        <v>29.44</v>
      </c>
      <c r="I3029" s="58"/>
      <c r="J3029" s="58"/>
      <c r="K3029" s="58"/>
      <c r="L3029" s="58"/>
      <c r="M3029" s="58"/>
      <c r="N3029" s="58"/>
      <c r="O3029" s="58"/>
      <c r="P3029" s="58"/>
      <c r="Q3029" s="58"/>
      <c r="R3029" s="58"/>
      <c r="S3029" s="58"/>
      <c r="T3029" s="58"/>
      <c r="U3029" s="58"/>
      <c r="V3029" s="58"/>
      <c r="W3029" s="58"/>
      <c r="X3029" s="58"/>
      <c r="Y3029" s="58"/>
      <c r="Z3029" s="58"/>
      <c r="AA3029" s="58"/>
      <c r="AB3029" s="58"/>
      <c r="AC3029" s="58"/>
      <c r="AD3029" s="58"/>
      <c r="AE3029" s="58"/>
      <c r="AF3029" s="58" t="s">
        <v>3304</v>
      </c>
    </row>
    <row r="3030" spans="1:32">
      <c r="A3030" s="58" t="s">
        <v>3214</v>
      </c>
      <c r="B3030" s="58" t="s">
        <v>1913</v>
      </c>
      <c r="C3030" s="58" t="s">
        <v>1914</v>
      </c>
      <c r="D3030" s="58" t="s">
        <v>1905</v>
      </c>
      <c r="E3030" s="64">
        <v>41640</v>
      </c>
      <c r="F3030" s="64">
        <v>42004</v>
      </c>
      <c r="G3030" s="58" t="s">
        <v>1898</v>
      </c>
      <c r="H3030" s="58">
        <v>24</v>
      </c>
      <c r="I3030" s="58"/>
      <c r="J3030" s="58"/>
      <c r="K3030" s="58"/>
      <c r="L3030" s="58"/>
      <c r="M3030" s="58"/>
      <c r="N3030" s="58"/>
      <c r="O3030" s="58"/>
      <c r="P3030" s="58"/>
      <c r="Q3030" s="58"/>
      <c r="R3030" s="58"/>
      <c r="S3030" s="58"/>
      <c r="T3030" s="58"/>
      <c r="U3030" s="58"/>
      <c r="V3030" s="58"/>
      <c r="W3030" s="58"/>
      <c r="X3030" s="58"/>
      <c r="Y3030" s="58"/>
      <c r="Z3030" s="58"/>
      <c r="AA3030" s="58"/>
      <c r="AB3030" s="58"/>
      <c r="AC3030" s="58"/>
      <c r="AD3030" s="58"/>
      <c r="AE3030" s="58"/>
      <c r="AF3030" s="58" t="s">
        <v>3304</v>
      </c>
    </row>
    <row r="3031" spans="1:32">
      <c r="A3031" s="58" t="s">
        <v>3214</v>
      </c>
      <c r="B3031" s="58" t="s">
        <v>1913</v>
      </c>
      <c r="C3031" s="58" t="s">
        <v>1914</v>
      </c>
      <c r="D3031" s="58" t="s">
        <v>1966</v>
      </c>
      <c r="E3031" s="64">
        <v>41640</v>
      </c>
      <c r="F3031" s="64">
        <v>42004</v>
      </c>
      <c r="G3031" s="58" t="s">
        <v>1903</v>
      </c>
      <c r="H3031" s="58">
        <v>29.44</v>
      </c>
      <c r="I3031" s="58">
        <v>29.44</v>
      </c>
      <c r="J3031" s="58">
        <v>29.44</v>
      </c>
      <c r="K3031" s="58">
        <v>29.44</v>
      </c>
      <c r="L3031" s="58">
        <v>29.44</v>
      </c>
      <c r="M3031" s="58">
        <v>29.44</v>
      </c>
      <c r="N3031" s="58">
        <v>24</v>
      </c>
      <c r="O3031" s="58">
        <v>24</v>
      </c>
      <c r="P3031" s="58">
        <v>24</v>
      </c>
      <c r="Q3031" s="58">
        <v>24</v>
      </c>
      <c r="R3031" s="58">
        <v>24</v>
      </c>
      <c r="S3031" s="58">
        <v>24</v>
      </c>
      <c r="T3031" s="58">
        <v>24</v>
      </c>
      <c r="U3031" s="58">
        <v>24</v>
      </c>
      <c r="V3031" s="58">
        <v>24</v>
      </c>
      <c r="W3031" s="58">
        <v>24</v>
      </c>
      <c r="X3031" s="58">
        <v>24</v>
      </c>
      <c r="Y3031" s="58">
        <v>24</v>
      </c>
      <c r="Z3031" s="58">
        <v>24</v>
      </c>
      <c r="AA3031" s="58">
        <v>24</v>
      </c>
      <c r="AB3031" s="58">
        <v>24</v>
      </c>
      <c r="AC3031" s="58">
        <v>29.44</v>
      </c>
      <c r="AD3031" s="58">
        <v>29.44</v>
      </c>
      <c r="AE3031" s="58">
        <v>29.44</v>
      </c>
      <c r="AF3031" s="58" t="s">
        <v>3304</v>
      </c>
    </row>
    <row r="3032" spans="1:32">
      <c r="A3032" s="58" t="s">
        <v>3215</v>
      </c>
      <c r="B3032" s="58" t="s">
        <v>1913</v>
      </c>
      <c r="C3032" s="58" t="s">
        <v>1914</v>
      </c>
      <c r="D3032" s="58" t="s">
        <v>3126</v>
      </c>
      <c r="E3032" s="64">
        <v>41640</v>
      </c>
      <c r="F3032" s="64">
        <v>42004</v>
      </c>
      <c r="G3032" s="58" t="s">
        <v>1898</v>
      </c>
      <c r="H3032" s="58">
        <v>24</v>
      </c>
      <c r="I3032" s="58"/>
      <c r="J3032" s="58"/>
      <c r="K3032" s="58"/>
      <c r="L3032" s="58"/>
      <c r="M3032" s="58"/>
      <c r="N3032" s="58"/>
      <c r="O3032" s="58"/>
      <c r="P3032" s="58"/>
      <c r="Q3032" s="58"/>
      <c r="R3032" s="58"/>
      <c r="S3032" s="58"/>
      <c r="T3032" s="58"/>
      <c r="U3032" s="58"/>
      <c r="V3032" s="58"/>
      <c r="W3032" s="58"/>
      <c r="X3032" s="58"/>
      <c r="Y3032" s="58"/>
      <c r="Z3032" s="58"/>
      <c r="AA3032" s="58"/>
      <c r="AB3032" s="58"/>
      <c r="AC3032" s="58"/>
      <c r="AD3032" s="58"/>
      <c r="AE3032" s="58"/>
      <c r="AF3032" s="58" t="s">
        <v>3304</v>
      </c>
    </row>
    <row r="3033" spans="1:32">
      <c r="A3033" s="58" t="s">
        <v>3215</v>
      </c>
      <c r="B3033" s="58" t="s">
        <v>1913</v>
      </c>
      <c r="C3033" s="58" t="s">
        <v>1914</v>
      </c>
      <c r="D3033" s="58" t="s">
        <v>1904</v>
      </c>
      <c r="E3033" s="64">
        <v>41640</v>
      </c>
      <c r="F3033" s="64">
        <v>42004</v>
      </c>
      <c r="G3033" s="58" t="s">
        <v>1898</v>
      </c>
      <c r="H3033" s="58">
        <v>29.44</v>
      </c>
      <c r="I3033" s="58"/>
      <c r="J3033" s="58"/>
      <c r="K3033" s="58"/>
      <c r="L3033" s="58"/>
      <c r="M3033" s="58"/>
      <c r="N3033" s="58"/>
      <c r="O3033" s="58"/>
      <c r="P3033" s="58"/>
      <c r="Q3033" s="58"/>
      <c r="R3033" s="58"/>
      <c r="S3033" s="58"/>
      <c r="T3033" s="58"/>
      <c r="U3033" s="58"/>
      <c r="V3033" s="58"/>
      <c r="W3033" s="58"/>
      <c r="X3033" s="58"/>
      <c r="Y3033" s="58"/>
      <c r="Z3033" s="58"/>
      <c r="AA3033" s="58"/>
      <c r="AB3033" s="58"/>
      <c r="AC3033" s="58"/>
      <c r="AD3033" s="58"/>
      <c r="AE3033" s="58"/>
      <c r="AF3033" s="58" t="s">
        <v>3304</v>
      </c>
    </row>
    <row r="3034" spans="1:32">
      <c r="A3034" s="58" t="s">
        <v>3216</v>
      </c>
      <c r="B3034" s="58" t="s">
        <v>1913</v>
      </c>
      <c r="C3034" s="58" t="s">
        <v>1914</v>
      </c>
      <c r="D3034" s="58" t="s">
        <v>1917</v>
      </c>
      <c r="E3034" s="64">
        <v>41640</v>
      </c>
      <c r="F3034" s="64">
        <v>42004</v>
      </c>
      <c r="G3034" s="58" t="s">
        <v>1898</v>
      </c>
      <c r="H3034" s="58">
        <v>29.44</v>
      </c>
      <c r="I3034" s="58"/>
      <c r="J3034" s="58"/>
      <c r="K3034" s="58"/>
      <c r="L3034" s="58"/>
      <c r="M3034" s="58"/>
      <c r="N3034" s="58"/>
      <c r="O3034" s="58"/>
      <c r="P3034" s="58"/>
      <c r="Q3034" s="58"/>
      <c r="R3034" s="58"/>
      <c r="S3034" s="58"/>
      <c r="T3034" s="58"/>
      <c r="U3034" s="58"/>
      <c r="V3034" s="58"/>
      <c r="W3034" s="58"/>
      <c r="X3034" s="58"/>
      <c r="Y3034" s="58"/>
      <c r="Z3034" s="58"/>
      <c r="AA3034" s="58"/>
      <c r="AB3034" s="58"/>
      <c r="AC3034" s="58"/>
      <c r="AD3034" s="58"/>
      <c r="AE3034" s="58"/>
      <c r="AF3034" s="58" t="s">
        <v>3304</v>
      </c>
    </row>
    <row r="3035" spans="1:32">
      <c r="A3035" s="58" t="s">
        <v>3216</v>
      </c>
      <c r="B3035" s="58" t="s">
        <v>1913</v>
      </c>
      <c r="C3035" s="58" t="s">
        <v>1914</v>
      </c>
      <c r="D3035" s="58" t="s">
        <v>1905</v>
      </c>
      <c r="E3035" s="64">
        <v>41640</v>
      </c>
      <c r="F3035" s="64">
        <v>42004</v>
      </c>
      <c r="G3035" s="58" t="s">
        <v>1898</v>
      </c>
      <c r="H3035" s="58">
        <v>24</v>
      </c>
      <c r="I3035" s="58"/>
      <c r="J3035" s="58"/>
      <c r="K3035" s="58"/>
      <c r="L3035" s="58"/>
      <c r="M3035" s="58"/>
      <c r="N3035" s="58"/>
      <c r="O3035" s="58"/>
      <c r="P3035" s="58"/>
      <c r="Q3035" s="58"/>
      <c r="R3035" s="58"/>
      <c r="S3035" s="58"/>
      <c r="T3035" s="58"/>
      <c r="U3035" s="58"/>
      <c r="V3035" s="58"/>
      <c r="W3035" s="58"/>
      <c r="X3035" s="58"/>
      <c r="Y3035" s="58"/>
      <c r="Z3035" s="58"/>
      <c r="AA3035" s="58"/>
      <c r="AB3035" s="58"/>
      <c r="AC3035" s="58"/>
      <c r="AD3035" s="58"/>
      <c r="AE3035" s="58"/>
      <c r="AF3035" s="58" t="s">
        <v>3304</v>
      </c>
    </row>
    <row r="3036" spans="1:32">
      <c r="A3036" s="58" t="s">
        <v>3216</v>
      </c>
      <c r="B3036" s="58" t="s">
        <v>1913</v>
      </c>
      <c r="C3036" s="58" t="s">
        <v>1914</v>
      </c>
      <c r="D3036" s="58" t="s">
        <v>1966</v>
      </c>
      <c r="E3036" s="64">
        <v>41640</v>
      </c>
      <c r="F3036" s="64">
        <v>42004</v>
      </c>
      <c r="G3036" s="58" t="s">
        <v>1903</v>
      </c>
      <c r="H3036" s="58">
        <v>29.44</v>
      </c>
      <c r="I3036" s="58">
        <v>29.44</v>
      </c>
      <c r="J3036" s="58">
        <v>29.44</v>
      </c>
      <c r="K3036" s="58">
        <v>29.44</v>
      </c>
      <c r="L3036" s="58">
        <v>29.44</v>
      </c>
      <c r="M3036" s="58">
        <v>29.44</v>
      </c>
      <c r="N3036" s="58">
        <v>24</v>
      </c>
      <c r="O3036" s="58">
        <v>24</v>
      </c>
      <c r="P3036" s="58">
        <v>24</v>
      </c>
      <c r="Q3036" s="58">
        <v>24</v>
      </c>
      <c r="R3036" s="58">
        <v>24</v>
      </c>
      <c r="S3036" s="58">
        <v>24</v>
      </c>
      <c r="T3036" s="58">
        <v>24</v>
      </c>
      <c r="U3036" s="58">
        <v>24</v>
      </c>
      <c r="V3036" s="58">
        <v>24</v>
      </c>
      <c r="W3036" s="58">
        <v>24</v>
      </c>
      <c r="X3036" s="58">
        <v>24</v>
      </c>
      <c r="Y3036" s="58">
        <v>24</v>
      </c>
      <c r="Z3036" s="58">
        <v>24</v>
      </c>
      <c r="AA3036" s="58">
        <v>24</v>
      </c>
      <c r="AB3036" s="58">
        <v>24</v>
      </c>
      <c r="AC3036" s="58">
        <v>29.44</v>
      </c>
      <c r="AD3036" s="58">
        <v>29.44</v>
      </c>
      <c r="AE3036" s="58">
        <v>29.44</v>
      </c>
      <c r="AF3036" s="58" t="s">
        <v>3304</v>
      </c>
    </row>
    <row r="3037" spans="1:32">
      <c r="A3037" s="58" t="s">
        <v>3217</v>
      </c>
      <c r="B3037" s="58" t="s">
        <v>1913</v>
      </c>
      <c r="C3037" s="58" t="s">
        <v>1914</v>
      </c>
      <c r="D3037" s="58" t="s">
        <v>1917</v>
      </c>
      <c r="E3037" s="64">
        <v>41640</v>
      </c>
      <c r="F3037" s="64">
        <v>42004</v>
      </c>
      <c r="G3037" s="58" t="s">
        <v>1898</v>
      </c>
      <c r="H3037" s="58">
        <v>29.44</v>
      </c>
      <c r="I3037" s="58"/>
      <c r="J3037" s="58"/>
      <c r="K3037" s="58"/>
      <c r="L3037" s="58"/>
      <c r="M3037" s="58"/>
      <c r="N3037" s="58"/>
      <c r="O3037" s="58"/>
      <c r="P3037" s="58"/>
      <c r="Q3037" s="58"/>
      <c r="R3037" s="58"/>
      <c r="S3037" s="58"/>
      <c r="T3037" s="58"/>
      <c r="U3037" s="58"/>
      <c r="V3037" s="58"/>
      <c r="W3037" s="58"/>
      <c r="X3037" s="58"/>
      <c r="Y3037" s="58"/>
      <c r="Z3037" s="58"/>
      <c r="AA3037" s="58"/>
      <c r="AB3037" s="58"/>
      <c r="AC3037" s="58"/>
      <c r="AD3037" s="58"/>
      <c r="AE3037" s="58"/>
      <c r="AF3037" s="58" t="s">
        <v>3304</v>
      </c>
    </row>
    <row r="3038" spans="1:32">
      <c r="A3038" s="58" t="s">
        <v>3217</v>
      </c>
      <c r="B3038" s="58" t="s">
        <v>1913</v>
      </c>
      <c r="C3038" s="58" t="s">
        <v>1914</v>
      </c>
      <c r="D3038" s="58" t="s">
        <v>1905</v>
      </c>
      <c r="E3038" s="64">
        <v>41640</v>
      </c>
      <c r="F3038" s="64">
        <v>42004</v>
      </c>
      <c r="G3038" s="58" t="s">
        <v>1898</v>
      </c>
      <c r="H3038" s="58">
        <v>24</v>
      </c>
      <c r="I3038" s="58"/>
      <c r="J3038" s="58"/>
      <c r="K3038" s="58"/>
      <c r="L3038" s="58"/>
      <c r="M3038" s="58"/>
      <c r="N3038" s="58"/>
      <c r="O3038" s="58"/>
      <c r="P3038" s="58"/>
      <c r="Q3038" s="58"/>
      <c r="R3038" s="58"/>
      <c r="S3038" s="58"/>
      <c r="T3038" s="58"/>
      <c r="U3038" s="58"/>
      <c r="V3038" s="58"/>
      <c r="W3038" s="58"/>
      <c r="X3038" s="58"/>
      <c r="Y3038" s="58"/>
      <c r="Z3038" s="58"/>
      <c r="AA3038" s="58"/>
      <c r="AB3038" s="58"/>
      <c r="AC3038" s="58"/>
      <c r="AD3038" s="58"/>
      <c r="AE3038" s="58"/>
      <c r="AF3038" s="58" t="s">
        <v>3304</v>
      </c>
    </row>
    <row r="3039" spans="1:32">
      <c r="A3039" s="58" t="s">
        <v>3217</v>
      </c>
      <c r="B3039" s="58" t="s">
        <v>1913</v>
      </c>
      <c r="C3039" s="58" t="s">
        <v>1914</v>
      </c>
      <c r="D3039" s="58" t="s">
        <v>1966</v>
      </c>
      <c r="E3039" s="64">
        <v>41640</v>
      </c>
      <c r="F3039" s="64">
        <v>42004</v>
      </c>
      <c r="G3039" s="58" t="s">
        <v>1903</v>
      </c>
      <c r="H3039" s="58">
        <v>29.44</v>
      </c>
      <c r="I3039" s="58">
        <v>29.44</v>
      </c>
      <c r="J3039" s="58">
        <v>29.44</v>
      </c>
      <c r="K3039" s="58">
        <v>29.44</v>
      </c>
      <c r="L3039" s="58">
        <v>29.44</v>
      </c>
      <c r="M3039" s="58">
        <v>29.44</v>
      </c>
      <c r="N3039" s="58">
        <v>24</v>
      </c>
      <c r="O3039" s="58">
        <v>24</v>
      </c>
      <c r="P3039" s="58">
        <v>24</v>
      </c>
      <c r="Q3039" s="58">
        <v>24</v>
      </c>
      <c r="R3039" s="58">
        <v>24</v>
      </c>
      <c r="S3039" s="58">
        <v>24</v>
      </c>
      <c r="T3039" s="58">
        <v>24</v>
      </c>
      <c r="U3039" s="58">
        <v>24</v>
      </c>
      <c r="V3039" s="58">
        <v>24</v>
      </c>
      <c r="W3039" s="58">
        <v>24</v>
      </c>
      <c r="X3039" s="58">
        <v>24</v>
      </c>
      <c r="Y3039" s="58">
        <v>24</v>
      </c>
      <c r="Z3039" s="58">
        <v>24</v>
      </c>
      <c r="AA3039" s="58">
        <v>24</v>
      </c>
      <c r="AB3039" s="58">
        <v>24</v>
      </c>
      <c r="AC3039" s="58">
        <v>29.44</v>
      </c>
      <c r="AD3039" s="58">
        <v>29.44</v>
      </c>
      <c r="AE3039" s="58">
        <v>29.44</v>
      </c>
      <c r="AF3039" s="58" t="s">
        <v>3304</v>
      </c>
    </row>
    <row r="3040" spans="1:32">
      <c r="A3040" s="58" t="s">
        <v>3218</v>
      </c>
      <c r="B3040" s="58" t="s">
        <v>1913</v>
      </c>
      <c r="C3040" s="58" t="s">
        <v>1914</v>
      </c>
      <c r="D3040" s="58" t="s">
        <v>1917</v>
      </c>
      <c r="E3040" s="64">
        <v>41640</v>
      </c>
      <c r="F3040" s="64">
        <v>42004</v>
      </c>
      <c r="G3040" s="58" t="s">
        <v>1898</v>
      </c>
      <c r="H3040" s="58">
        <v>29.44</v>
      </c>
      <c r="I3040" s="58"/>
      <c r="J3040" s="58"/>
      <c r="K3040" s="58"/>
      <c r="L3040" s="58"/>
      <c r="M3040" s="58"/>
      <c r="N3040" s="58"/>
      <c r="O3040" s="58"/>
      <c r="P3040" s="58"/>
      <c r="Q3040" s="58"/>
      <c r="R3040" s="58"/>
      <c r="S3040" s="58"/>
      <c r="T3040" s="58"/>
      <c r="U3040" s="58"/>
      <c r="V3040" s="58"/>
      <c r="W3040" s="58"/>
      <c r="X3040" s="58"/>
      <c r="Y3040" s="58"/>
      <c r="Z3040" s="58"/>
      <c r="AA3040" s="58"/>
      <c r="AB3040" s="58"/>
      <c r="AC3040" s="58"/>
      <c r="AD3040" s="58"/>
      <c r="AE3040" s="58"/>
      <c r="AF3040" s="58" t="s">
        <v>3304</v>
      </c>
    </row>
    <row r="3041" spans="1:32">
      <c r="A3041" s="58" t="s">
        <v>3218</v>
      </c>
      <c r="B3041" s="58" t="s">
        <v>1913</v>
      </c>
      <c r="C3041" s="58" t="s">
        <v>1914</v>
      </c>
      <c r="D3041" s="58" t="s">
        <v>1905</v>
      </c>
      <c r="E3041" s="64">
        <v>41640</v>
      </c>
      <c r="F3041" s="64">
        <v>42004</v>
      </c>
      <c r="G3041" s="58" t="s">
        <v>1898</v>
      </c>
      <c r="H3041" s="58">
        <v>24</v>
      </c>
      <c r="I3041" s="58"/>
      <c r="J3041" s="58"/>
      <c r="K3041" s="58"/>
      <c r="L3041" s="58"/>
      <c r="M3041" s="58"/>
      <c r="N3041" s="58"/>
      <c r="O3041" s="58"/>
      <c r="P3041" s="58"/>
      <c r="Q3041" s="58"/>
      <c r="R3041" s="58"/>
      <c r="S3041" s="58"/>
      <c r="T3041" s="58"/>
      <c r="U3041" s="58"/>
      <c r="V3041" s="58"/>
      <c r="W3041" s="58"/>
      <c r="X3041" s="58"/>
      <c r="Y3041" s="58"/>
      <c r="Z3041" s="58"/>
      <c r="AA3041" s="58"/>
      <c r="AB3041" s="58"/>
      <c r="AC3041" s="58"/>
      <c r="AD3041" s="58"/>
      <c r="AE3041" s="58"/>
      <c r="AF3041" s="58" t="s">
        <v>3304</v>
      </c>
    </row>
    <row r="3042" spans="1:32">
      <c r="A3042" s="58" t="s">
        <v>3218</v>
      </c>
      <c r="B3042" s="58" t="s">
        <v>1913</v>
      </c>
      <c r="C3042" s="58" t="s">
        <v>1914</v>
      </c>
      <c r="D3042" s="58" t="s">
        <v>1966</v>
      </c>
      <c r="E3042" s="64">
        <v>41640</v>
      </c>
      <c r="F3042" s="64">
        <v>42004</v>
      </c>
      <c r="G3042" s="58" t="s">
        <v>1903</v>
      </c>
      <c r="H3042" s="58">
        <v>29.44</v>
      </c>
      <c r="I3042" s="58">
        <v>29.44</v>
      </c>
      <c r="J3042" s="58">
        <v>29.44</v>
      </c>
      <c r="K3042" s="58">
        <v>29.44</v>
      </c>
      <c r="L3042" s="58">
        <v>29.44</v>
      </c>
      <c r="M3042" s="58">
        <v>29.44</v>
      </c>
      <c r="N3042" s="58">
        <v>24</v>
      </c>
      <c r="O3042" s="58">
        <v>24</v>
      </c>
      <c r="P3042" s="58">
        <v>24</v>
      </c>
      <c r="Q3042" s="58">
        <v>24</v>
      </c>
      <c r="R3042" s="58">
        <v>24</v>
      </c>
      <c r="S3042" s="58">
        <v>24</v>
      </c>
      <c r="T3042" s="58">
        <v>24</v>
      </c>
      <c r="U3042" s="58">
        <v>24</v>
      </c>
      <c r="V3042" s="58">
        <v>24</v>
      </c>
      <c r="W3042" s="58">
        <v>24</v>
      </c>
      <c r="X3042" s="58">
        <v>24</v>
      </c>
      <c r="Y3042" s="58">
        <v>24</v>
      </c>
      <c r="Z3042" s="58">
        <v>24</v>
      </c>
      <c r="AA3042" s="58">
        <v>24</v>
      </c>
      <c r="AB3042" s="58">
        <v>24</v>
      </c>
      <c r="AC3042" s="58">
        <v>29.44</v>
      </c>
      <c r="AD3042" s="58">
        <v>29.44</v>
      </c>
      <c r="AE3042" s="58">
        <v>29.44</v>
      </c>
      <c r="AF3042" s="58" t="s">
        <v>3304</v>
      </c>
    </row>
    <row r="3043" spans="1:32">
      <c r="A3043" s="58" t="s">
        <v>3219</v>
      </c>
      <c r="B3043" s="58" t="s">
        <v>1913</v>
      </c>
      <c r="C3043" s="58" t="s">
        <v>1914</v>
      </c>
      <c r="D3043" s="58" t="s">
        <v>1917</v>
      </c>
      <c r="E3043" s="64">
        <v>41640</v>
      </c>
      <c r="F3043" s="64">
        <v>42004</v>
      </c>
      <c r="G3043" s="58" t="s">
        <v>1898</v>
      </c>
      <c r="H3043" s="58">
        <v>29.44</v>
      </c>
      <c r="I3043" s="58"/>
      <c r="J3043" s="58"/>
      <c r="K3043" s="58"/>
      <c r="L3043" s="58"/>
      <c r="M3043" s="58"/>
      <c r="N3043" s="58"/>
      <c r="O3043" s="58"/>
      <c r="P3043" s="58"/>
      <c r="Q3043" s="58"/>
      <c r="R3043" s="58"/>
      <c r="S3043" s="58"/>
      <c r="T3043" s="58"/>
      <c r="U3043" s="58"/>
      <c r="V3043" s="58"/>
      <c r="W3043" s="58"/>
      <c r="X3043" s="58"/>
      <c r="Y3043" s="58"/>
      <c r="Z3043" s="58"/>
      <c r="AA3043" s="58"/>
      <c r="AB3043" s="58"/>
      <c r="AC3043" s="58"/>
      <c r="AD3043" s="58"/>
      <c r="AE3043" s="58"/>
      <c r="AF3043" s="58" t="s">
        <v>3304</v>
      </c>
    </row>
    <row r="3044" spans="1:32">
      <c r="A3044" s="58" t="s">
        <v>3219</v>
      </c>
      <c r="B3044" s="58" t="s">
        <v>1913</v>
      </c>
      <c r="C3044" s="58" t="s">
        <v>1914</v>
      </c>
      <c r="D3044" s="58" t="s">
        <v>1905</v>
      </c>
      <c r="E3044" s="64">
        <v>41640</v>
      </c>
      <c r="F3044" s="64">
        <v>42004</v>
      </c>
      <c r="G3044" s="58" t="s">
        <v>1898</v>
      </c>
      <c r="H3044" s="58">
        <v>24</v>
      </c>
      <c r="I3044" s="58"/>
      <c r="J3044" s="58"/>
      <c r="K3044" s="58"/>
      <c r="L3044" s="58"/>
      <c r="M3044" s="58"/>
      <c r="N3044" s="58"/>
      <c r="O3044" s="58"/>
      <c r="P3044" s="58"/>
      <c r="Q3044" s="58"/>
      <c r="R3044" s="58"/>
      <c r="S3044" s="58"/>
      <c r="T3044" s="58"/>
      <c r="U3044" s="58"/>
      <c r="V3044" s="58"/>
      <c r="W3044" s="58"/>
      <c r="X3044" s="58"/>
      <c r="Y3044" s="58"/>
      <c r="Z3044" s="58"/>
      <c r="AA3044" s="58"/>
      <c r="AB3044" s="58"/>
      <c r="AC3044" s="58"/>
      <c r="AD3044" s="58"/>
      <c r="AE3044" s="58"/>
      <c r="AF3044" s="58" t="s">
        <v>3304</v>
      </c>
    </row>
    <row r="3045" spans="1:32">
      <c r="A3045" s="58" t="s">
        <v>3219</v>
      </c>
      <c r="B3045" s="58" t="s">
        <v>1913</v>
      </c>
      <c r="C3045" s="58" t="s">
        <v>1914</v>
      </c>
      <c r="D3045" s="58" t="s">
        <v>1966</v>
      </c>
      <c r="E3045" s="64">
        <v>41640</v>
      </c>
      <c r="F3045" s="64">
        <v>42004</v>
      </c>
      <c r="G3045" s="58" t="s">
        <v>1903</v>
      </c>
      <c r="H3045" s="58">
        <v>29.44</v>
      </c>
      <c r="I3045" s="58">
        <v>29.44</v>
      </c>
      <c r="J3045" s="58">
        <v>29.44</v>
      </c>
      <c r="K3045" s="58">
        <v>29.44</v>
      </c>
      <c r="L3045" s="58">
        <v>29.44</v>
      </c>
      <c r="M3045" s="58">
        <v>29.44</v>
      </c>
      <c r="N3045" s="58">
        <v>24</v>
      </c>
      <c r="O3045" s="58">
        <v>24</v>
      </c>
      <c r="P3045" s="58">
        <v>24</v>
      </c>
      <c r="Q3045" s="58">
        <v>24</v>
      </c>
      <c r="R3045" s="58">
        <v>24</v>
      </c>
      <c r="S3045" s="58">
        <v>24</v>
      </c>
      <c r="T3045" s="58">
        <v>24</v>
      </c>
      <c r="U3045" s="58">
        <v>24</v>
      </c>
      <c r="V3045" s="58">
        <v>24</v>
      </c>
      <c r="W3045" s="58">
        <v>24</v>
      </c>
      <c r="X3045" s="58">
        <v>24</v>
      </c>
      <c r="Y3045" s="58">
        <v>24</v>
      </c>
      <c r="Z3045" s="58">
        <v>24</v>
      </c>
      <c r="AA3045" s="58">
        <v>24</v>
      </c>
      <c r="AB3045" s="58">
        <v>24</v>
      </c>
      <c r="AC3045" s="58">
        <v>29.44</v>
      </c>
      <c r="AD3045" s="58">
        <v>29.44</v>
      </c>
      <c r="AE3045" s="58">
        <v>29.44</v>
      </c>
      <c r="AF3045" s="58" t="s">
        <v>3304</v>
      </c>
    </row>
    <row r="3046" spans="1:32">
      <c r="A3046" s="58" t="s">
        <v>3220</v>
      </c>
      <c r="B3046" s="58" t="s">
        <v>1913</v>
      </c>
      <c r="C3046" s="58" t="s">
        <v>1914</v>
      </c>
      <c r="D3046" s="58" t="s">
        <v>1917</v>
      </c>
      <c r="E3046" s="64">
        <v>41640</v>
      </c>
      <c r="F3046" s="64">
        <v>42004</v>
      </c>
      <c r="G3046" s="58" t="s">
        <v>1898</v>
      </c>
      <c r="H3046" s="58">
        <v>29.44</v>
      </c>
      <c r="I3046" s="58"/>
      <c r="J3046" s="58"/>
      <c r="K3046" s="58"/>
      <c r="L3046" s="58"/>
      <c r="M3046" s="58"/>
      <c r="N3046" s="58"/>
      <c r="O3046" s="58"/>
      <c r="P3046" s="58"/>
      <c r="Q3046" s="58"/>
      <c r="R3046" s="58"/>
      <c r="S3046" s="58"/>
      <c r="T3046" s="58"/>
      <c r="U3046" s="58"/>
      <c r="V3046" s="58"/>
      <c r="W3046" s="58"/>
      <c r="X3046" s="58"/>
      <c r="Y3046" s="58"/>
      <c r="Z3046" s="58"/>
      <c r="AA3046" s="58"/>
      <c r="AB3046" s="58"/>
      <c r="AC3046" s="58"/>
      <c r="AD3046" s="58"/>
      <c r="AE3046" s="58"/>
      <c r="AF3046" s="58" t="s">
        <v>3304</v>
      </c>
    </row>
    <row r="3047" spans="1:32">
      <c r="A3047" s="58" t="s">
        <v>3220</v>
      </c>
      <c r="B3047" s="58" t="s">
        <v>1913</v>
      </c>
      <c r="C3047" s="58" t="s">
        <v>1914</v>
      </c>
      <c r="D3047" s="58" t="s">
        <v>1905</v>
      </c>
      <c r="E3047" s="64">
        <v>41640</v>
      </c>
      <c r="F3047" s="64">
        <v>42004</v>
      </c>
      <c r="G3047" s="58" t="s">
        <v>1898</v>
      </c>
      <c r="H3047" s="58">
        <v>24</v>
      </c>
      <c r="I3047" s="58"/>
      <c r="J3047" s="58"/>
      <c r="K3047" s="58"/>
      <c r="L3047" s="58"/>
      <c r="M3047" s="58"/>
      <c r="N3047" s="58"/>
      <c r="O3047" s="58"/>
      <c r="P3047" s="58"/>
      <c r="Q3047" s="58"/>
      <c r="R3047" s="58"/>
      <c r="S3047" s="58"/>
      <c r="T3047" s="58"/>
      <c r="U3047" s="58"/>
      <c r="V3047" s="58"/>
      <c r="W3047" s="58"/>
      <c r="X3047" s="58"/>
      <c r="Y3047" s="58"/>
      <c r="Z3047" s="58"/>
      <c r="AA3047" s="58"/>
      <c r="AB3047" s="58"/>
      <c r="AC3047" s="58"/>
      <c r="AD3047" s="58"/>
      <c r="AE3047" s="58"/>
      <c r="AF3047" s="58" t="s">
        <v>3304</v>
      </c>
    </row>
    <row r="3048" spans="1:32">
      <c r="A3048" s="58" t="s">
        <v>3220</v>
      </c>
      <c r="B3048" s="58" t="s">
        <v>1913</v>
      </c>
      <c r="C3048" s="58" t="s">
        <v>1914</v>
      </c>
      <c r="D3048" s="58" t="s">
        <v>1966</v>
      </c>
      <c r="E3048" s="64">
        <v>41640</v>
      </c>
      <c r="F3048" s="64">
        <v>42004</v>
      </c>
      <c r="G3048" s="58" t="s">
        <v>1903</v>
      </c>
      <c r="H3048" s="58">
        <v>29.44</v>
      </c>
      <c r="I3048" s="58">
        <v>29.44</v>
      </c>
      <c r="J3048" s="58">
        <v>29.44</v>
      </c>
      <c r="K3048" s="58">
        <v>29.44</v>
      </c>
      <c r="L3048" s="58">
        <v>29.44</v>
      </c>
      <c r="M3048" s="58">
        <v>29.44</v>
      </c>
      <c r="N3048" s="58">
        <v>24</v>
      </c>
      <c r="O3048" s="58">
        <v>24</v>
      </c>
      <c r="P3048" s="58">
        <v>24</v>
      </c>
      <c r="Q3048" s="58">
        <v>24</v>
      </c>
      <c r="R3048" s="58">
        <v>24</v>
      </c>
      <c r="S3048" s="58">
        <v>24</v>
      </c>
      <c r="T3048" s="58">
        <v>24</v>
      </c>
      <c r="U3048" s="58">
        <v>24</v>
      </c>
      <c r="V3048" s="58">
        <v>24</v>
      </c>
      <c r="W3048" s="58">
        <v>24</v>
      </c>
      <c r="X3048" s="58">
        <v>24</v>
      </c>
      <c r="Y3048" s="58">
        <v>24</v>
      </c>
      <c r="Z3048" s="58">
        <v>24</v>
      </c>
      <c r="AA3048" s="58">
        <v>24</v>
      </c>
      <c r="AB3048" s="58">
        <v>24</v>
      </c>
      <c r="AC3048" s="58">
        <v>29.44</v>
      </c>
      <c r="AD3048" s="58">
        <v>29.44</v>
      </c>
      <c r="AE3048" s="58">
        <v>29.44</v>
      </c>
      <c r="AF3048" s="58" t="s">
        <v>3304</v>
      </c>
    </row>
    <row r="3049" spans="1:32">
      <c r="A3049" s="58" t="s">
        <v>3221</v>
      </c>
      <c r="B3049" s="58" t="s">
        <v>1913</v>
      </c>
      <c r="C3049" s="58" t="s">
        <v>1914</v>
      </c>
      <c r="D3049" s="58" t="s">
        <v>3128</v>
      </c>
      <c r="E3049" s="64">
        <v>41640</v>
      </c>
      <c r="F3049" s="64">
        <v>42004</v>
      </c>
      <c r="G3049" s="58" t="s">
        <v>1898</v>
      </c>
      <c r="H3049" s="58">
        <v>29.44</v>
      </c>
      <c r="I3049" s="58"/>
      <c r="J3049" s="58"/>
      <c r="K3049" s="58"/>
      <c r="L3049" s="58"/>
      <c r="M3049" s="58"/>
      <c r="N3049" s="58"/>
      <c r="O3049" s="58"/>
      <c r="P3049" s="58"/>
      <c r="Q3049" s="58"/>
      <c r="R3049" s="58"/>
      <c r="S3049" s="58"/>
      <c r="T3049" s="58"/>
      <c r="U3049" s="58"/>
      <c r="V3049" s="58"/>
      <c r="W3049" s="58"/>
      <c r="X3049" s="58"/>
      <c r="Y3049" s="58"/>
      <c r="Z3049" s="58"/>
      <c r="AA3049" s="58"/>
      <c r="AB3049" s="58"/>
      <c r="AC3049" s="58"/>
      <c r="AD3049" s="58"/>
      <c r="AE3049" s="58"/>
      <c r="AF3049" s="58" t="s">
        <v>3304</v>
      </c>
    </row>
    <row r="3050" spans="1:32">
      <c r="A3050" s="58" t="s">
        <v>3221</v>
      </c>
      <c r="B3050" s="58" t="s">
        <v>1913</v>
      </c>
      <c r="C3050" s="58" t="s">
        <v>1914</v>
      </c>
      <c r="D3050" s="58" t="s">
        <v>1905</v>
      </c>
      <c r="E3050" s="64">
        <v>41640</v>
      </c>
      <c r="F3050" s="64">
        <v>42004</v>
      </c>
      <c r="G3050" s="58" t="s">
        <v>1898</v>
      </c>
      <c r="H3050" s="58">
        <v>24</v>
      </c>
      <c r="I3050" s="58"/>
      <c r="J3050" s="58"/>
      <c r="K3050" s="58"/>
      <c r="L3050" s="58"/>
      <c r="M3050" s="58"/>
      <c r="N3050" s="58"/>
      <c r="O3050" s="58"/>
      <c r="P3050" s="58"/>
      <c r="Q3050" s="58"/>
      <c r="R3050" s="58"/>
      <c r="S3050" s="58"/>
      <c r="T3050" s="58"/>
      <c r="U3050" s="58"/>
      <c r="V3050" s="58"/>
      <c r="W3050" s="58"/>
      <c r="X3050" s="58"/>
      <c r="Y3050" s="58"/>
      <c r="Z3050" s="58"/>
      <c r="AA3050" s="58"/>
      <c r="AB3050" s="58"/>
      <c r="AC3050" s="58"/>
      <c r="AD3050" s="58"/>
      <c r="AE3050" s="58"/>
      <c r="AF3050" s="58" t="s">
        <v>3304</v>
      </c>
    </row>
    <row r="3051" spans="1:32">
      <c r="A3051" s="58" t="s">
        <v>3222</v>
      </c>
      <c r="B3051" s="58" t="s">
        <v>1913</v>
      </c>
      <c r="C3051" s="58" t="s">
        <v>1914</v>
      </c>
      <c r="D3051" s="58" t="s">
        <v>1917</v>
      </c>
      <c r="E3051" s="64">
        <v>41640</v>
      </c>
      <c r="F3051" s="64">
        <v>42004</v>
      </c>
      <c r="G3051" s="58" t="s">
        <v>1898</v>
      </c>
      <c r="H3051" s="58">
        <v>29.44</v>
      </c>
      <c r="I3051" s="58"/>
      <c r="J3051" s="58"/>
      <c r="K3051" s="58"/>
      <c r="L3051" s="58"/>
      <c r="M3051" s="58"/>
      <c r="N3051" s="58"/>
      <c r="O3051" s="58"/>
      <c r="P3051" s="58"/>
      <c r="Q3051" s="58"/>
      <c r="R3051" s="58"/>
      <c r="S3051" s="58"/>
      <c r="T3051" s="58"/>
      <c r="U3051" s="58"/>
      <c r="V3051" s="58"/>
      <c r="W3051" s="58"/>
      <c r="X3051" s="58"/>
      <c r="Y3051" s="58"/>
      <c r="Z3051" s="58"/>
      <c r="AA3051" s="58"/>
      <c r="AB3051" s="58"/>
      <c r="AC3051" s="58"/>
      <c r="AD3051" s="58"/>
      <c r="AE3051" s="58"/>
      <c r="AF3051" s="58" t="s">
        <v>3304</v>
      </c>
    </row>
    <row r="3052" spans="1:32">
      <c r="A3052" s="58" t="s">
        <v>3222</v>
      </c>
      <c r="B3052" s="58" t="s">
        <v>1913</v>
      </c>
      <c r="C3052" s="58" t="s">
        <v>1914</v>
      </c>
      <c r="D3052" s="58" t="s">
        <v>1905</v>
      </c>
      <c r="E3052" s="64">
        <v>41640</v>
      </c>
      <c r="F3052" s="64">
        <v>42004</v>
      </c>
      <c r="G3052" s="58" t="s">
        <v>1898</v>
      </c>
      <c r="H3052" s="58">
        <v>24</v>
      </c>
      <c r="I3052" s="58"/>
      <c r="J3052" s="58"/>
      <c r="K3052" s="58"/>
      <c r="L3052" s="58"/>
      <c r="M3052" s="58"/>
      <c r="N3052" s="58"/>
      <c r="O3052" s="58"/>
      <c r="P3052" s="58"/>
      <c r="Q3052" s="58"/>
      <c r="R3052" s="58"/>
      <c r="S3052" s="58"/>
      <c r="T3052" s="58"/>
      <c r="U3052" s="58"/>
      <c r="V3052" s="58"/>
      <c r="W3052" s="58"/>
      <c r="X3052" s="58"/>
      <c r="Y3052" s="58"/>
      <c r="Z3052" s="58"/>
      <c r="AA3052" s="58"/>
      <c r="AB3052" s="58"/>
      <c r="AC3052" s="58"/>
      <c r="AD3052" s="58"/>
      <c r="AE3052" s="58"/>
      <c r="AF3052" s="58" t="s">
        <v>3304</v>
      </c>
    </row>
    <row r="3053" spans="1:32">
      <c r="A3053" s="58" t="s">
        <v>3222</v>
      </c>
      <c r="B3053" s="58" t="s">
        <v>1913</v>
      </c>
      <c r="C3053" s="58" t="s">
        <v>1914</v>
      </c>
      <c r="D3053" s="58" t="s">
        <v>1966</v>
      </c>
      <c r="E3053" s="64">
        <v>41640</v>
      </c>
      <c r="F3053" s="64">
        <v>42004</v>
      </c>
      <c r="G3053" s="58" t="s">
        <v>1903</v>
      </c>
      <c r="H3053" s="58">
        <v>29.44</v>
      </c>
      <c r="I3053" s="58">
        <v>29.44</v>
      </c>
      <c r="J3053" s="58">
        <v>29.44</v>
      </c>
      <c r="K3053" s="58">
        <v>29.44</v>
      </c>
      <c r="L3053" s="58">
        <v>29.44</v>
      </c>
      <c r="M3053" s="58">
        <v>29.44</v>
      </c>
      <c r="N3053" s="58">
        <v>27.8</v>
      </c>
      <c r="O3053" s="58">
        <v>25.6</v>
      </c>
      <c r="P3053" s="58">
        <v>24</v>
      </c>
      <c r="Q3053" s="58">
        <v>24</v>
      </c>
      <c r="R3053" s="58">
        <v>24</v>
      </c>
      <c r="S3053" s="58">
        <v>24</v>
      </c>
      <c r="T3053" s="58">
        <v>24</v>
      </c>
      <c r="U3053" s="58">
        <v>24</v>
      </c>
      <c r="V3053" s="58">
        <v>24</v>
      </c>
      <c r="W3053" s="58">
        <v>24</v>
      </c>
      <c r="X3053" s="58">
        <v>24</v>
      </c>
      <c r="Y3053" s="58">
        <v>24</v>
      </c>
      <c r="Z3053" s="58">
        <v>24</v>
      </c>
      <c r="AA3053" s="58">
        <v>24</v>
      </c>
      <c r="AB3053" s="58">
        <v>24</v>
      </c>
      <c r="AC3053" s="58">
        <v>29.44</v>
      </c>
      <c r="AD3053" s="58">
        <v>29.44</v>
      </c>
      <c r="AE3053" s="58">
        <v>29.44</v>
      </c>
      <c r="AF3053" s="58" t="s">
        <v>3304</v>
      </c>
    </row>
    <row r="3054" spans="1:32">
      <c r="A3054" s="58" t="s">
        <v>3223</v>
      </c>
      <c r="B3054" s="58" t="s">
        <v>1913</v>
      </c>
      <c r="C3054" s="58" t="s">
        <v>1914</v>
      </c>
      <c r="D3054" s="58" t="s">
        <v>1917</v>
      </c>
      <c r="E3054" s="64">
        <v>41640</v>
      </c>
      <c r="F3054" s="64">
        <v>42004</v>
      </c>
      <c r="G3054" s="58" t="s">
        <v>1898</v>
      </c>
      <c r="H3054" s="58">
        <v>29.44</v>
      </c>
      <c r="I3054" s="58"/>
      <c r="J3054" s="58"/>
      <c r="K3054" s="58"/>
      <c r="L3054" s="58"/>
      <c r="M3054" s="58"/>
      <c r="N3054" s="58"/>
      <c r="O3054" s="58"/>
      <c r="P3054" s="58"/>
      <c r="Q3054" s="58"/>
      <c r="R3054" s="58"/>
      <c r="S3054" s="58"/>
      <c r="T3054" s="58"/>
      <c r="U3054" s="58"/>
      <c r="V3054" s="58"/>
      <c r="W3054" s="58"/>
      <c r="X3054" s="58"/>
      <c r="Y3054" s="58"/>
      <c r="Z3054" s="58"/>
      <c r="AA3054" s="58"/>
      <c r="AB3054" s="58"/>
      <c r="AC3054" s="58"/>
      <c r="AD3054" s="58"/>
      <c r="AE3054" s="58"/>
      <c r="AF3054" s="58" t="s">
        <v>3304</v>
      </c>
    </row>
    <row r="3055" spans="1:32">
      <c r="A3055" s="58" t="s">
        <v>3223</v>
      </c>
      <c r="B3055" s="58" t="s">
        <v>1913</v>
      </c>
      <c r="C3055" s="58" t="s">
        <v>1914</v>
      </c>
      <c r="D3055" s="58" t="s">
        <v>1905</v>
      </c>
      <c r="E3055" s="64">
        <v>41640</v>
      </c>
      <c r="F3055" s="64">
        <v>42004</v>
      </c>
      <c r="G3055" s="58" t="s">
        <v>1898</v>
      </c>
      <c r="H3055" s="58">
        <v>24</v>
      </c>
      <c r="I3055" s="58"/>
      <c r="J3055" s="58"/>
      <c r="K3055" s="58"/>
      <c r="L3055" s="58"/>
      <c r="M3055" s="58"/>
      <c r="N3055" s="58"/>
      <c r="O3055" s="58"/>
      <c r="P3055" s="58"/>
      <c r="Q3055" s="58"/>
      <c r="R3055" s="58"/>
      <c r="S3055" s="58"/>
      <c r="T3055" s="58"/>
      <c r="U3055" s="58"/>
      <c r="V3055" s="58"/>
      <c r="W3055" s="58"/>
      <c r="X3055" s="58"/>
      <c r="Y3055" s="58"/>
      <c r="Z3055" s="58"/>
      <c r="AA3055" s="58"/>
      <c r="AB3055" s="58"/>
      <c r="AC3055" s="58"/>
      <c r="AD3055" s="58"/>
      <c r="AE3055" s="58"/>
      <c r="AF3055" s="58" t="s">
        <v>3304</v>
      </c>
    </row>
    <row r="3056" spans="1:32">
      <c r="A3056" s="58" t="s">
        <v>3223</v>
      </c>
      <c r="B3056" s="58" t="s">
        <v>1913</v>
      </c>
      <c r="C3056" s="58" t="s">
        <v>1914</v>
      </c>
      <c r="D3056" s="58" t="s">
        <v>1966</v>
      </c>
      <c r="E3056" s="64">
        <v>41640</v>
      </c>
      <c r="F3056" s="64">
        <v>42004</v>
      </c>
      <c r="G3056" s="58" t="s">
        <v>1903</v>
      </c>
      <c r="H3056" s="58">
        <v>29.44</v>
      </c>
      <c r="I3056" s="58">
        <v>29.44</v>
      </c>
      <c r="J3056" s="58">
        <v>29.44</v>
      </c>
      <c r="K3056" s="58">
        <v>29.44</v>
      </c>
      <c r="L3056" s="58">
        <v>29.44</v>
      </c>
      <c r="M3056" s="58">
        <v>29.44</v>
      </c>
      <c r="N3056" s="58">
        <v>27.8</v>
      </c>
      <c r="O3056" s="58">
        <v>25.6</v>
      </c>
      <c r="P3056" s="58">
        <v>24</v>
      </c>
      <c r="Q3056" s="58">
        <v>24</v>
      </c>
      <c r="R3056" s="58">
        <v>24</v>
      </c>
      <c r="S3056" s="58">
        <v>24</v>
      </c>
      <c r="T3056" s="58">
        <v>24</v>
      </c>
      <c r="U3056" s="58">
        <v>24</v>
      </c>
      <c r="V3056" s="58">
        <v>24</v>
      </c>
      <c r="W3056" s="58">
        <v>24</v>
      </c>
      <c r="X3056" s="58">
        <v>24</v>
      </c>
      <c r="Y3056" s="58">
        <v>24</v>
      </c>
      <c r="Z3056" s="58">
        <v>24</v>
      </c>
      <c r="AA3056" s="58">
        <v>24</v>
      </c>
      <c r="AB3056" s="58">
        <v>24</v>
      </c>
      <c r="AC3056" s="58">
        <v>29.44</v>
      </c>
      <c r="AD3056" s="58">
        <v>29.44</v>
      </c>
      <c r="AE3056" s="58">
        <v>29.44</v>
      </c>
      <c r="AF3056" s="58" t="s">
        <v>3304</v>
      </c>
    </row>
    <row r="3057" spans="1:32">
      <c r="A3057" s="58" t="s">
        <v>3224</v>
      </c>
      <c r="B3057" s="58" t="s">
        <v>1916</v>
      </c>
      <c r="C3057" s="58" t="s">
        <v>1900</v>
      </c>
      <c r="D3057" s="58" t="s">
        <v>1911</v>
      </c>
      <c r="E3057" s="64">
        <v>41640</v>
      </c>
      <c r="F3057" s="64">
        <v>42004</v>
      </c>
      <c r="G3057" s="58" t="s">
        <v>1898</v>
      </c>
      <c r="H3057" s="58">
        <v>0.6</v>
      </c>
      <c r="I3057" s="58"/>
      <c r="J3057" s="58"/>
      <c r="K3057" s="58"/>
      <c r="L3057" s="58"/>
      <c r="M3057" s="58"/>
      <c r="N3057" s="58"/>
      <c r="O3057" s="58"/>
      <c r="P3057" s="58"/>
      <c r="Q3057" s="58"/>
      <c r="R3057" s="58"/>
      <c r="S3057" s="58"/>
      <c r="T3057" s="58"/>
      <c r="U3057" s="58"/>
      <c r="V3057" s="58"/>
      <c r="W3057" s="58"/>
      <c r="X3057" s="58"/>
      <c r="Y3057" s="58"/>
      <c r="Z3057" s="58"/>
      <c r="AA3057" s="58"/>
      <c r="AB3057" s="58"/>
      <c r="AC3057" s="58"/>
      <c r="AD3057" s="58"/>
      <c r="AE3057" s="58"/>
      <c r="AF3057" s="58" t="s">
        <v>3304</v>
      </c>
    </row>
    <row r="3058" spans="1:32">
      <c r="A3058" s="58" t="s">
        <v>3224</v>
      </c>
      <c r="B3058" s="58" t="s">
        <v>1916</v>
      </c>
      <c r="C3058" s="58" t="s">
        <v>1900</v>
      </c>
      <c r="D3058" s="58" t="s">
        <v>1904</v>
      </c>
      <c r="E3058" s="64">
        <v>41640</v>
      </c>
      <c r="F3058" s="64">
        <v>42004</v>
      </c>
      <c r="G3058" s="58" t="s">
        <v>1898</v>
      </c>
      <c r="H3058" s="58">
        <v>1.1000000000000001</v>
      </c>
      <c r="I3058" s="58"/>
      <c r="J3058" s="58"/>
      <c r="K3058" s="58"/>
      <c r="L3058" s="58"/>
      <c r="M3058" s="58"/>
      <c r="N3058" s="58"/>
      <c r="O3058" s="58"/>
      <c r="P3058" s="58"/>
      <c r="Q3058" s="58"/>
      <c r="R3058" s="58"/>
      <c r="S3058" s="58"/>
      <c r="T3058" s="58"/>
      <c r="U3058" s="58"/>
      <c r="V3058" s="58"/>
      <c r="W3058" s="58"/>
      <c r="X3058" s="58"/>
      <c r="Y3058" s="58"/>
      <c r="Z3058" s="58"/>
      <c r="AA3058" s="58"/>
      <c r="AB3058" s="58"/>
      <c r="AC3058" s="58"/>
      <c r="AD3058" s="58"/>
      <c r="AE3058" s="58"/>
      <c r="AF3058" s="58" t="s">
        <v>3304</v>
      </c>
    </row>
    <row r="3059" spans="1:32">
      <c r="A3059" s="58" t="s">
        <v>3224</v>
      </c>
      <c r="B3059" s="58" t="s">
        <v>1916</v>
      </c>
      <c r="C3059" s="58" t="s">
        <v>1900</v>
      </c>
      <c r="D3059" s="58" t="s">
        <v>1918</v>
      </c>
      <c r="E3059" s="64">
        <v>41913</v>
      </c>
      <c r="F3059" s="64">
        <v>42004</v>
      </c>
      <c r="G3059" s="58" t="s">
        <v>1898</v>
      </c>
      <c r="H3059" s="58">
        <v>1.1000000000000001</v>
      </c>
      <c r="I3059" s="58"/>
      <c r="J3059" s="58"/>
      <c r="K3059" s="58"/>
      <c r="L3059" s="58"/>
      <c r="M3059" s="58"/>
      <c r="N3059" s="58"/>
      <c r="O3059" s="58"/>
      <c r="P3059" s="58"/>
      <c r="Q3059" s="58"/>
      <c r="R3059" s="58"/>
      <c r="S3059" s="58"/>
      <c r="T3059" s="58"/>
      <c r="U3059" s="58"/>
      <c r="V3059" s="58"/>
      <c r="W3059" s="58"/>
      <c r="X3059" s="58"/>
      <c r="Y3059" s="58"/>
      <c r="Z3059" s="58"/>
      <c r="AA3059" s="58"/>
      <c r="AB3059" s="58"/>
      <c r="AC3059" s="58"/>
      <c r="AD3059" s="58"/>
      <c r="AE3059" s="58"/>
      <c r="AF3059" s="58" t="s">
        <v>3304</v>
      </c>
    </row>
    <row r="3060" spans="1:32">
      <c r="A3060" s="58" t="s">
        <v>3224</v>
      </c>
      <c r="B3060" s="58" t="s">
        <v>1916</v>
      </c>
      <c r="C3060" s="58" t="s">
        <v>1900</v>
      </c>
      <c r="D3060" s="58" t="s">
        <v>1918</v>
      </c>
      <c r="E3060" s="64">
        <v>41640</v>
      </c>
      <c r="F3060" s="64">
        <v>41759</v>
      </c>
      <c r="G3060" s="58" t="s">
        <v>1898</v>
      </c>
      <c r="H3060" s="58">
        <v>1.1000000000000001</v>
      </c>
      <c r="I3060" s="58"/>
      <c r="J3060" s="58"/>
      <c r="K3060" s="58"/>
      <c r="L3060" s="58"/>
      <c r="M3060" s="58"/>
      <c r="N3060" s="58"/>
      <c r="O3060" s="58"/>
      <c r="P3060" s="58"/>
      <c r="Q3060" s="58"/>
      <c r="R3060" s="58"/>
      <c r="S3060" s="58"/>
      <c r="T3060" s="58"/>
      <c r="U3060" s="58"/>
      <c r="V3060" s="58"/>
      <c r="W3060" s="58"/>
      <c r="X3060" s="58"/>
      <c r="Y3060" s="58"/>
      <c r="Z3060" s="58"/>
      <c r="AA3060" s="58"/>
      <c r="AB3060" s="58"/>
      <c r="AC3060" s="58"/>
      <c r="AD3060" s="58"/>
      <c r="AE3060" s="58"/>
      <c r="AF3060" s="58" t="s">
        <v>3304</v>
      </c>
    </row>
    <row r="3061" spans="1:32">
      <c r="A3061" s="58" t="s">
        <v>3225</v>
      </c>
      <c r="B3061" s="58" t="s">
        <v>1896</v>
      </c>
      <c r="C3061" s="58" t="s">
        <v>1900</v>
      </c>
      <c r="D3061" s="58" t="s">
        <v>1897</v>
      </c>
      <c r="E3061" s="64">
        <v>41640</v>
      </c>
      <c r="F3061" s="64">
        <v>42004</v>
      </c>
      <c r="G3061" s="58" t="s">
        <v>1898</v>
      </c>
      <c r="H3061" s="58">
        <v>1</v>
      </c>
      <c r="I3061" s="58"/>
      <c r="J3061" s="58"/>
      <c r="K3061" s="58"/>
      <c r="L3061" s="58"/>
      <c r="M3061" s="58"/>
      <c r="N3061" s="58"/>
      <c r="O3061" s="58"/>
      <c r="P3061" s="58"/>
      <c r="Q3061" s="58"/>
      <c r="R3061" s="58"/>
      <c r="S3061" s="58"/>
      <c r="T3061" s="58"/>
      <c r="U3061" s="58"/>
      <c r="V3061" s="58"/>
      <c r="W3061" s="58"/>
      <c r="X3061" s="58"/>
      <c r="Y3061" s="58"/>
      <c r="Z3061" s="58"/>
      <c r="AA3061" s="58"/>
      <c r="AB3061" s="58"/>
      <c r="AC3061" s="58"/>
      <c r="AD3061" s="58"/>
      <c r="AE3061" s="58"/>
      <c r="AF3061" s="58" t="s">
        <v>3304</v>
      </c>
    </row>
    <row r="3062" spans="1:32">
      <c r="A3062" s="58" t="s">
        <v>3226</v>
      </c>
      <c r="B3062" s="58" t="s">
        <v>1896</v>
      </c>
      <c r="C3062" s="58" t="s">
        <v>1914</v>
      </c>
      <c r="D3062" s="58" t="s">
        <v>1897</v>
      </c>
      <c r="E3062" s="64">
        <v>41640</v>
      </c>
      <c r="F3062" s="64">
        <v>42004</v>
      </c>
      <c r="G3062" s="58" t="s">
        <v>1898</v>
      </c>
      <c r="H3062" s="58">
        <v>6.7</v>
      </c>
      <c r="I3062" s="58"/>
      <c r="J3062" s="58"/>
      <c r="K3062" s="58"/>
      <c r="L3062" s="58"/>
      <c r="M3062" s="58"/>
      <c r="N3062" s="58"/>
      <c r="O3062" s="58"/>
      <c r="P3062" s="58"/>
      <c r="Q3062" s="58"/>
      <c r="R3062" s="58"/>
      <c r="S3062" s="58"/>
      <c r="T3062" s="58"/>
      <c r="U3062" s="58"/>
      <c r="V3062" s="58"/>
      <c r="W3062" s="58"/>
      <c r="X3062" s="58"/>
      <c r="Y3062" s="58"/>
      <c r="Z3062" s="58"/>
      <c r="AA3062" s="58"/>
      <c r="AB3062" s="58"/>
      <c r="AC3062" s="58"/>
      <c r="AD3062" s="58"/>
      <c r="AE3062" s="58"/>
      <c r="AF3062" s="58" t="s">
        <v>3304</v>
      </c>
    </row>
    <row r="3063" spans="1:32">
      <c r="A3063" s="58" t="s">
        <v>3227</v>
      </c>
      <c r="B3063" s="58" t="s">
        <v>1896</v>
      </c>
      <c r="D3063" s="58" t="s">
        <v>1897</v>
      </c>
      <c r="E3063" s="64">
        <v>41640</v>
      </c>
      <c r="F3063" s="64">
        <v>42004</v>
      </c>
      <c r="G3063" s="58" t="s">
        <v>1898</v>
      </c>
      <c r="H3063" s="58">
        <v>4</v>
      </c>
      <c r="I3063" s="58"/>
      <c r="J3063" s="58"/>
      <c r="K3063" s="58"/>
      <c r="L3063" s="58"/>
      <c r="M3063" s="58"/>
      <c r="N3063" s="58"/>
      <c r="O3063" s="58"/>
      <c r="P3063" s="58"/>
      <c r="Q3063" s="58"/>
      <c r="R3063" s="58"/>
      <c r="S3063" s="58"/>
      <c r="T3063" s="58"/>
      <c r="U3063" s="58"/>
      <c r="V3063" s="58"/>
      <c r="W3063" s="58"/>
      <c r="X3063" s="58"/>
      <c r="Y3063" s="58"/>
      <c r="Z3063" s="58"/>
      <c r="AA3063" s="58"/>
      <c r="AB3063" s="58"/>
      <c r="AC3063" s="58"/>
      <c r="AD3063" s="58"/>
      <c r="AE3063" s="58"/>
      <c r="AF3063" s="58" t="s">
        <v>3304</v>
      </c>
    </row>
    <row r="3064" spans="1:32">
      <c r="A3064" s="58" t="s">
        <v>3228</v>
      </c>
      <c r="B3064" s="58" t="s">
        <v>0</v>
      </c>
      <c r="D3064" s="58" t="s">
        <v>1897</v>
      </c>
      <c r="E3064" s="64">
        <v>41640</v>
      </c>
      <c r="F3064" s="64">
        <v>42004</v>
      </c>
      <c r="G3064" s="58" t="s">
        <v>1898</v>
      </c>
      <c r="H3064" s="58">
        <v>1</v>
      </c>
      <c r="I3064" s="58"/>
      <c r="J3064" s="58"/>
      <c r="K3064" s="58"/>
      <c r="L3064" s="58"/>
      <c r="M3064" s="58"/>
      <c r="N3064" s="58"/>
      <c r="O3064" s="58"/>
      <c r="P3064" s="58"/>
      <c r="Q3064" s="58"/>
      <c r="R3064" s="58"/>
      <c r="S3064" s="58"/>
      <c r="T3064" s="58"/>
      <c r="U3064" s="58"/>
      <c r="V3064" s="58"/>
      <c r="W3064" s="58"/>
      <c r="X3064" s="58"/>
      <c r="Y3064" s="58"/>
      <c r="Z3064" s="58"/>
      <c r="AA3064" s="58"/>
      <c r="AB3064" s="58"/>
      <c r="AC3064" s="58"/>
      <c r="AD3064" s="58"/>
      <c r="AE3064" s="58"/>
      <c r="AF3064" s="58" t="s">
        <v>3304</v>
      </c>
    </row>
    <row r="3065" spans="1:32">
      <c r="A3065" s="58" t="s">
        <v>3229</v>
      </c>
      <c r="B3065" s="58" t="s">
        <v>0</v>
      </c>
      <c r="D3065" s="58" t="s">
        <v>1917</v>
      </c>
      <c r="E3065" s="64">
        <v>41640</v>
      </c>
      <c r="F3065" s="64">
        <v>42004</v>
      </c>
      <c r="G3065" s="58" t="s">
        <v>1898</v>
      </c>
      <c r="H3065" s="58">
        <v>0</v>
      </c>
      <c r="I3065" s="58"/>
      <c r="J3065" s="58"/>
      <c r="K3065" s="58"/>
      <c r="L3065" s="58"/>
      <c r="M3065" s="58"/>
      <c r="N3065" s="58"/>
      <c r="O3065" s="58"/>
      <c r="P3065" s="58"/>
      <c r="Q3065" s="58"/>
      <c r="R3065" s="58"/>
      <c r="S3065" s="58"/>
      <c r="T3065" s="58"/>
      <c r="U3065" s="58"/>
      <c r="V3065" s="58"/>
      <c r="W3065" s="58"/>
      <c r="X3065" s="58"/>
      <c r="Y3065" s="58"/>
      <c r="Z3065" s="58"/>
      <c r="AA3065" s="58"/>
      <c r="AB3065" s="58"/>
      <c r="AC3065" s="58"/>
      <c r="AD3065" s="58"/>
      <c r="AE3065" s="58"/>
      <c r="AF3065" s="58" t="s">
        <v>3304</v>
      </c>
    </row>
    <row r="3066" spans="1:32">
      <c r="A3066" s="58" t="s">
        <v>3229</v>
      </c>
      <c r="B3066" s="58" t="s">
        <v>0</v>
      </c>
      <c r="D3066" s="58" t="s">
        <v>1905</v>
      </c>
      <c r="E3066" s="64">
        <v>41640</v>
      </c>
      <c r="F3066" s="64">
        <v>42004</v>
      </c>
      <c r="G3066" s="58" t="s">
        <v>1898</v>
      </c>
      <c r="H3066" s="58">
        <v>0.3</v>
      </c>
      <c r="I3066" s="58"/>
      <c r="J3066" s="58"/>
      <c r="K3066" s="58"/>
      <c r="L3066" s="58"/>
      <c r="M3066" s="58"/>
      <c r="N3066" s="58"/>
      <c r="O3066" s="58"/>
      <c r="P3066" s="58"/>
      <c r="Q3066" s="58"/>
      <c r="R3066" s="58"/>
      <c r="S3066" s="58"/>
      <c r="T3066" s="58"/>
      <c r="U3066" s="58"/>
      <c r="V3066" s="58"/>
      <c r="W3066" s="58"/>
      <c r="X3066" s="58"/>
      <c r="Y3066" s="58"/>
      <c r="Z3066" s="58"/>
      <c r="AA3066" s="58"/>
      <c r="AB3066" s="58"/>
      <c r="AC3066" s="58"/>
      <c r="AD3066" s="58"/>
      <c r="AE3066" s="58"/>
      <c r="AF3066" s="58" t="s">
        <v>3304</v>
      </c>
    </row>
    <row r="3067" spans="1:32">
      <c r="A3067" s="58" t="s">
        <v>3229</v>
      </c>
      <c r="B3067" s="58" t="s">
        <v>0</v>
      </c>
      <c r="D3067" s="58" t="s">
        <v>1966</v>
      </c>
      <c r="E3067" s="64">
        <v>41640</v>
      </c>
      <c r="F3067" s="64">
        <v>42004</v>
      </c>
      <c r="G3067" s="58" t="s">
        <v>1903</v>
      </c>
      <c r="H3067" s="58">
        <v>0</v>
      </c>
      <c r="I3067" s="58">
        <v>0</v>
      </c>
      <c r="J3067" s="58">
        <v>0</v>
      </c>
      <c r="K3067" s="58">
        <v>0</v>
      </c>
      <c r="L3067" s="58">
        <v>0</v>
      </c>
      <c r="M3067" s="58">
        <v>0</v>
      </c>
      <c r="N3067" s="58">
        <v>0</v>
      </c>
      <c r="O3067" s="58">
        <v>0</v>
      </c>
      <c r="P3067" s="58">
        <v>0.3</v>
      </c>
      <c r="Q3067" s="58">
        <v>0.3</v>
      </c>
      <c r="R3067" s="58">
        <v>0.3</v>
      </c>
      <c r="S3067" s="58">
        <v>0.3</v>
      </c>
      <c r="T3067" s="58">
        <v>0.3</v>
      </c>
      <c r="U3067" s="58">
        <v>0.3</v>
      </c>
      <c r="V3067" s="58">
        <v>0.3</v>
      </c>
      <c r="W3067" s="58">
        <v>0.15</v>
      </c>
      <c r="X3067" s="58">
        <v>0</v>
      </c>
      <c r="Y3067" s="58">
        <v>0</v>
      </c>
      <c r="Z3067" s="58">
        <v>0</v>
      </c>
      <c r="AA3067" s="58">
        <v>0</v>
      </c>
      <c r="AB3067" s="58">
        <v>0</v>
      </c>
      <c r="AC3067" s="58">
        <v>0</v>
      </c>
      <c r="AD3067" s="58">
        <v>0</v>
      </c>
      <c r="AE3067" s="58">
        <v>0</v>
      </c>
      <c r="AF3067" s="58" t="s">
        <v>3304</v>
      </c>
    </row>
    <row r="3068" spans="1:32">
      <c r="A3068" s="58" t="s">
        <v>3230</v>
      </c>
      <c r="B3068" s="58" t="s">
        <v>1896</v>
      </c>
      <c r="D3068" s="58" t="s">
        <v>1897</v>
      </c>
      <c r="E3068" s="64">
        <v>41640</v>
      </c>
      <c r="F3068" s="64">
        <v>42004</v>
      </c>
      <c r="G3068" s="58" t="s">
        <v>1898</v>
      </c>
      <c r="H3068" s="58">
        <v>0.5</v>
      </c>
      <c r="I3068" s="58"/>
      <c r="J3068" s="58"/>
      <c r="K3068" s="58"/>
      <c r="L3068" s="58"/>
      <c r="M3068" s="58"/>
      <c r="N3068" s="58"/>
      <c r="O3068" s="58"/>
      <c r="P3068" s="58"/>
      <c r="Q3068" s="58"/>
      <c r="R3068" s="58"/>
      <c r="S3068" s="58"/>
      <c r="T3068" s="58"/>
      <c r="U3068" s="58"/>
      <c r="V3068" s="58"/>
      <c r="W3068" s="58"/>
      <c r="X3068" s="58"/>
      <c r="Y3068" s="58"/>
      <c r="Z3068" s="58"/>
      <c r="AA3068" s="58"/>
      <c r="AB3068" s="58"/>
      <c r="AC3068" s="58"/>
      <c r="AD3068" s="58"/>
      <c r="AE3068" s="58"/>
      <c r="AF3068" s="58" t="s">
        <v>3304</v>
      </c>
    </row>
    <row r="3069" spans="1:32">
      <c r="A3069" s="58" t="s">
        <v>3231</v>
      </c>
      <c r="B3069" s="58" t="s">
        <v>1896</v>
      </c>
      <c r="D3069" s="58" t="s">
        <v>1897</v>
      </c>
      <c r="E3069" s="64">
        <v>41640</v>
      </c>
      <c r="F3069" s="64">
        <v>42004</v>
      </c>
      <c r="G3069" s="58" t="s">
        <v>1898</v>
      </c>
      <c r="H3069" s="58">
        <v>1</v>
      </c>
      <c r="I3069" s="58"/>
      <c r="J3069" s="58"/>
      <c r="K3069" s="58"/>
      <c r="L3069" s="58"/>
      <c r="M3069" s="58"/>
      <c r="N3069" s="58"/>
      <c r="O3069" s="58"/>
      <c r="P3069" s="58"/>
      <c r="Q3069" s="58"/>
      <c r="R3069" s="58"/>
      <c r="S3069" s="58"/>
      <c r="T3069" s="58"/>
      <c r="U3069" s="58"/>
      <c r="V3069" s="58"/>
      <c r="W3069" s="58"/>
      <c r="X3069" s="58"/>
      <c r="Y3069" s="58"/>
      <c r="Z3069" s="58"/>
      <c r="AA3069" s="58"/>
      <c r="AB3069" s="58"/>
      <c r="AC3069" s="58"/>
      <c r="AD3069" s="58"/>
      <c r="AE3069" s="58"/>
      <c r="AF3069" s="58" t="s">
        <v>3304</v>
      </c>
    </row>
    <row r="3070" spans="1:32">
      <c r="A3070" s="58" t="s">
        <v>3232</v>
      </c>
      <c r="B3070" s="58" t="s">
        <v>0</v>
      </c>
      <c r="D3070" s="58" t="s">
        <v>1897</v>
      </c>
      <c r="E3070" s="64">
        <v>41640</v>
      </c>
      <c r="F3070" s="64">
        <v>42004</v>
      </c>
      <c r="G3070" s="68" t="s">
        <v>1903</v>
      </c>
      <c r="H3070" s="68">
        <v>0</v>
      </c>
      <c r="I3070" s="68">
        <v>0</v>
      </c>
      <c r="J3070" s="68">
        <v>0</v>
      </c>
      <c r="K3070" s="68">
        <v>0</v>
      </c>
      <c r="L3070" s="68">
        <v>0</v>
      </c>
      <c r="M3070" s="68">
        <v>0</v>
      </c>
      <c r="N3070" s="68">
        <v>1</v>
      </c>
      <c r="O3070" s="68">
        <v>1</v>
      </c>
      <c r="P3070" s="68">
        <v>1</v>
      </c>
      <c r="Q3070" s="68">
        <v>1</v>
      </c>
      <c r="R3070" s="68">
        <v>1</v>
      </c>
      <c r="S3070" s="68">
        <v>1</v>
      </c>
      <c r="T3070" s="68">
        <v>1</v>
      </c>
      <c r="U3070" s="68">
        <v>1</v>
      </c>
      <c r="V3070" s="68">
        <v>1</v>
      </c>
      <c r="W3070" s="68">
        <v>1</v>
      </c>
      <c r="X3070" s="68">
        <v>1</v>
      </c>
      <c r="Y3070" s="68">
        <v>1</v>
      </c>
      <c r="Z3070" s="68">
        <v>1</v>
      </c>
      <c r="AA3070" s="68">
        <v>1</v>
      </c>
      <c r="AB3070" s="68">
        <v>1</v>
      </c>
      <c r="AC3070" s="68">
        <v>1</v>
      </c>
      <c r="AD3070" s="68">
        <v>1</v>
      </c>
      <c r="AE3070" s="68">
        <v>1</v>
      </c>
      <c r="AF3070" s="58" t="s">
        <v>3304</v>
      </c>
    </row>
    <row r="3071" spans="1:32">
      <c r="A3071" s="58" t="s">
        <v>3233</v>
      </c>
      <c r="B3071" s="58" t="s">
        <v>0</v>
      </c>
      <c r="D3071" s="58" t="s">
        <v>1897</v>
      </c>
      <c r="E3071" s="64">
        <v>41640</v>
      </c>
      <c r="F3071" s="64">
        <v>42004</v>
      </c>
      <c r="G3071" s="68" t="s">
        <v>1903</v>
      </c>
      <c r="H3071" s="68">
        <v>0.7</v>
      </c>
      <c r="I3071" s="68">
        <v>0.7</v>
      </c>
      <c r="J3071" s="68">
        <v>0.7</v>
      </c>
      <c r="K3071" s="68">
        <v>0.7</v>
      </c>
      <c r="L3071" s="68">
        <v>0.7</v>
      </c>
      <c r="M3071" s="68">
        <v>0.7</v>
      </c>
      <c r="N3071" s="68">
        <v>1</v>
      </c>
      <c r="O3071" s="68">
        <v>1</v>
      </c>
      <c r="P3071" s="68">
        <v>1</v>
      </c>
      <c r="Q3071" s="68">
        <v>1</v>
      </c>
      <c r="R3071" s="68">
        <v>1</v>
      </c>
      <c r="S3071" s="68">
        <v>1</v>
      </c>
      <c r="T3071" s="68">
        <v>1</v>
      </c>
      <c r="U3071" s="68">
        <v>1</v>
      </c>
      <c r="V3071" s="68">
        <v>1</v>
      </c>
      <c r="W3071" s="68">
        <v>1</v>
      </c>
      <c r="X3071" s="68">
        <v>1</v>
      </c>
      <c r="Y3071" s="68">
        <v>1</v>
      </c>
      <c r="Z3071" s="68">
        <v>1</v>
      </c>
      <c r="AA3071" s="68">
        <v>1</v>
      </c>
      <c r="AB3071" s="68">
        <v>1</v>
      </c>
      <c r="AC3071" s="68">
        <v>1</v>
      </c>
      <c r="AD3071" s="68">
        <v>1</v>
      </c>
      <c r="AE3071" s="68">
        <v>1</v>
      </c>
      <c r="AF3071" s="58" t="s">
        <v>3304</v>
      </c>
    </row>
    <row r="3072" spans="1:32">
      <c r="A3072" s="58" t="s">
        <v>3234</v>
      </c>
      <c r="B3072" s="58" t="s">
        <v>1896</v>
      </c>
      <c r="C3072" s="58" t="s">
        <v>1900</v>
      </c>
      <c r="D3072" s="58" t="s">
        <v>1897</v>
      </c>
      <c r="E3072" s="64">
        <v>41640</v>
      </c>
      <c r="F3072" s="64">
        <v>42004</v>
      </c>
      <c r="G3072" s="58" t="s">
        <v>1898</v>
      </c>
      <c r="H3072" s="58">
        <v>1</v>
      </c>
      <c r="I3072" s="58"/>
      <c r="J3072" s="58"/>
      <c r="K3072" s="58"/>
      <c r="L3072" s="58"/>
      <c r="M3072" s="58"/>
      <c r="N3072" s="58"/>
      <c r="O3072" s="58"/>
      <c r="P3072" s="58"/>
      <c r="Q3072" s="58"/>
      <c r="R3072" s="58"/>
      <c r="S3072" s="58"/>
      <c r="T3072" s="58"/>
      <c r="U3072" s="58"/>
      <c r="V3072" s="58"/>
      <c r="W3072" s="58"/>
      <c r="X3072" s="58"/>
      <c r="Y3072" s="58"/>
      <c r="Z3072" s="58"/>
      <c r="AA3072" s="58"/>
      <c r="AB3072" s="58"/>
      <c r="AC3072" s="58"/>
      <c r="AD3072" s="58"/>
      <c r="AE3072" s="58"/>
      <c r="AF3072" s="58" t="s">
        <v>3304</v>
      </c>
    </row>
    <row r="3073" spans="1:32">
      <c r="A3073" s="58" t="s">
        <v>3235</v>
      </c>
      <c r="B3073" s="58" t="s">
        <v>1896</v>
      </c>
      <c r="C3073" s="58" t="s">
        <v>1914</v>
      </c>
      <c r="D3073" s="58" t="s">
        <v>1897</v>
      </c>
      <c r="E3073" s="64">
        <v>41640</v>
      </c>
      <c r="F3073" s="64">
        <v>42004</v>
      </c>
      <c r="G3073" s="58" t="s">
        <v>1898</v>
      </c>
      <c r="H3073" s="58">
        <v>16</v>
      </c>
      <c r="I3073" s="58"/>
      <c r="J3073" s="58"/>
      <c r="K3073" s="58"/>
      <c r="L3073" s="58"/>
      <c r="M3073" s="58"/>
      <c r="N3073" s="58"/>
      <c r="O3073" s="58"/>
      <c r="P3073" s="58"/>
      <c r="Q3073" s="58"/>
      <c r="R3073" s="58"/>
      <c r="S3073" s="58"/>
      <c r="T3073" s="58"/>
      <c r="U3073" s="58"/>
      <c r="V3073" s="58"/>
      <c r="W3073" s="58"/>
      <c r="X3073" s="58"/>
      <c r="Y3073" s="58"/>
      <c r="Z3073" s="58"/>
      <c r="AA3073" s="58"/>
      <c r="AB3073" s="58"/>
      <c r="AC3073" s="58"/>
      <c r="AD3073" s="58"/>
      <c r="AE3073" s="58"/>
      <c r="AF3073" s="58" t="s">
        <v>3304</v>
      </c>
    </row>
    <row r="3074" spans="1:32">
      <c r="A3074" s="58" t="s">
        <v>3236</v>
      </c>
      <c r="B3074" s="58" t="s">
        <v>1952</v>
      </c>
      <c r="D3074" s="58" t="s">
        <v>1906</v>
      </c>
      <c r="E3074" s="64">
        <v>41640</v>
      </c>
      <c r="F3074" s="64">
        <v>42004</v>
      </c>
      <c r="G3074" s="58" t="s">
        <v>1898</v>
      </c>
      <c r="H3074" s="58">
        <v>0</v>
      </c>
      <c r="I3074" s="58"/>
      <c r="J3074" s="58"/>
      <c r="K3074" s="58"/>
      <c r="L3074" s="58"/>
      <c r="M3074" s="58"/>
      <c r="N3074" s="58"/>
      <c r="O3074" s="58"/>
      <c r="P3074" s="58"/>
      <c r="Q3074" s="58"/>
      <c r="R3074" s="58"/>
      <c r="S3074" s="58"/>
      <c r="T3074" s="58"/>
      <c r="U3074" s="58"/>
      <c r="V3074" s="58"/>
      <c r="W3074" s="58"/>
      <c r="X3074" s="58"/>
      <c r="Y3074" s="58"/>
      <c r="Z3074" s="58"/>
      <c r="AA3074" s="58"/>
      <c r="AB3074" s="58"/>
      <c r="AC3074" s="58"/>
      <c r="AD3074" s="58"/>
      <c r="AE3074" s="58"/>
      <c r="AF3074" s="58" t="s">
        <v>3304</v>
      </c>
    </row>
    <row r="3075" spans="1:32">
      <c r="A3075" s="58" t="s">
        <v>3236</v>
      </c>
      <c r="B3075" s="58" t="s">
        <v>1952</v>
      </c>
      <c r="D3075" s="58" t="s">
        <v>2710</v>
      </c>
      <c r="E3075" s="64">
        <v>41640</v>
      </c>
      <c r="F3075" s="64">
        <v>42004</v>
      </c>
      <c r="G3075" s="58" t="s">
        <v>1903</v>
      </c>
      <c r="H3075" s="58">
        <v>0</v>
      </c>
      <c r="I3075" s="58">
        <v>0</v>
      </c>
      <c r="J3075" s="58">
        <v>0</v>
      </c>
      <c r="K3075" s="58">
        <v>0</v>
      </c>
      <c r="L3075" s="58">
        <v>0</v>
      </c>
      <c r="M3075" s="58">
        <v>0</v>
      </c>
      <c r="N3075" s="58">
        <v>0</v>
      </c>
      <c r="O3075" s="58">
        <v>1</v>
      </c>
      <c r="P3075" s="58">
        <v>1</v>
      </c>
      <c r="Q3075" s="58">
        <v>1</v>
      </c>
      <c r="R3075" s="58">
        <v>1</v>
      </c>
      <c r="S3075" s="58">
        <v>1</v>
      </c>
      <c r="T3075" s="58">
        <v>1</v>
      </c>
      <c r="U3075" s="58">
        <v>1</v>
      </c>
      <c r="V3075" s="58">
        <v>1</v>
      </c>
      <c r="W3075" s="58">
        <v>1</v>
      </c>
      <c r="X3075" s="58">
        <v>1</v>
      </c>
      <c r="Y3075" s="58">
        <v>1</v>
      </c>
      <c r="Z3075" s="58">
        <v>1</v>
      </c>
      <c r="AA3075" s="58">
        <v>1</v>
      </c>
      <c r="AB3075" s="58">
        <v>1</v>
      </c>
      <c r="AC3075" s="58">
        <v>0</v>
      </c>
      <c r="AD3075" s="58">
        <v>0</v>
      </c>
      <c r="AE3075" s="58">
        <v>0</v>
      </c>
      <c r="AF3075" s="58" t="s">
        <v>3304</v>
      </c>
    </row>
    <row r="3076" spans="1:32">
      <c r="A3076" s="58" t="s">
        <v>3237</v>
      </c>
      <c r="B3076" s="58" t="s">
        <v>1913</v>
      </c>
      <c r="C3076" s="58" t="s">
        <v>1914</v>
      </c>
      <c r="D3076" s="58" t="s">
        <v>1911</v>
      </c>
      <c r="E3076" s="64">
        <v>41640</v>
      </c>
      <c r="F3076" s="64">
        <v>42004</v>
      </c>
      <c r="G3076" s="58" t="s">
        <v>1898</v>
      </c>
      <c r="H3076" s="58">
        <v>15.6</v>
      </c>
      <c r="I3076" s="58"/>
      <c r="J3076" s="58"/>
      <c r="K3076" s="58"/>
      <c r="L3076" s="58"/>
      <c r="M3076" s="58"/>
      <c r="N3076" s="58"/>
      <c r="O3076" s="58"/>
      <c r="P3076" s="58"/>
      <c r="Q3076" s="58"/>
      <c r="R3076" s="58"/>
      <c r="S3076" s="58"/>
      <c r="T3076" s="58"/>
      <c r="U3076" s="58"/>
      <c r="V3076" s="58"/>
      <c r="W3076" s="58"/>
      <c r="X3076" s="58"/>
      <c r="Y3076" s="58"/>
      <c r="Z3076" s="58"/>
      <c r="AA3076" s="58"/>
      <c r="AB3076" s="58"/>
      <c r="AC3076" s="58"/>
      <c r="AD3076" s="58"/>
      <c r="AE3076" s="58"/>
      <c r="AF3076" s="58" t="s">
        <v>3304</v>
      </c>
    </row>
    <row r="3077" spans="1:32">
      <c r="A3077" s="58" t="s">
        <v>3237</v>
      </c>
      <c r="B3077" s="58" t="s">
        <v>1913</v>
      </c>
      <c r="C3077" s="58" t="s">
        <v>1914</v>
      </c>
      <c r="D3077" s="58" t="s">
        <v>1904</v>
      </c>
      <c r="E3077" s="64">
        <v>41640</v>
      </c>
      <c r="F3077" s="64">
        <v>42004</v>
      </c>
      <c r="G3077" s="58" t="s">
        <v>1898</v>
      </c>
      <c r="H3077" s="58">
        <v>21</v>
      </c>
      <c r="I3077" s="58"/>
      <c r="J3077" s="58"/>
      <c r="K3077" s="58"/>
      <c r="L3077" s="58"/>
      <c r="M3077" s="58"/>
      <c r="N3077" s="58"/>
      <c r="O3077" s="58"/>
      <c r="P3077" s="58"/>
      <c r="Q3077" s="58"/>
      <c r="R3077" s="58"/>
      <c r="S3077" s="58"/>
      <c r="T3077" s="58"/>
      <c r="U3077" s="58"/>
      <c r="V3077" s="58"/>
      <c r="W3077" s="58"/>
      <c r="X3077" s="58"/>
      <c r="Y3077" s="58"/>
      <c r="Z3077" s="58"/>
      <c r="AA3077" s="58"/>
      <c r="AB3077" s="58"/>
      <c r="AC3077" s="58"/>
      <c r="AD3077" s="58"/>
      <c r="AE3077" s="58"/>
      <c r="AF3077" s="58" t="s">
        <v>3304</v>
      </c>
    </row>
    <row r="3078" spans="1:32">
      <c r="A3078" s="58" t="s">
        <v>3237</v>
      </c>
      <c r="B3078" s="58" t="s">
        <v>1913</v>
      </c>
      <c r="C3078" s="58" t="s">
        <v>1914</v>
      </c>
      <c r="D3078" s="58" t="s">
        <v>1966</v>
      </c>
      <c r="E3078" s="64">
        <v>41640</v>
      </c>
      <c r="F3078" s="64">
        <v>42004</v>
      </c>
      <c r="G3078" s="58" t="s">
        <v>1903</v>
      </c>
      <c r="H3078" s="58">
        <v>15.6</v>
      </c>
      <c r="I3078" s="58">
        <v>15.6</v>
      </c>
      <c r="J3078" s="58">
        <v>15.6</v>
      </c>
      <c r="K3078" s="58">
        <v>15.6</v>
      </c>
      <c r="L3078" s="58">
        <v>15.6</v>
      </c>
      <c r="M3078" s="58">
        <v>15.6</v>
      </c>
      <c r="N3078" s="58">
        <v>21</v>
      </c>
      <c r="O3078" s="58">
        <v>21</v>
      </c>
      <c r="P3078" s="58">
        <v>21</v>
      </c>
      <c r="Q3078" s="58">
        <v>21</v>
      </c>
      <c r="R3078" s="58">
        <v>21</v>
      </c>
      <c r="S3078" s="58">
        <v>21</v>
      </c>
      <c r="T3078" s="58">
        <v>21</v>
      </c>
      <c r="U3078" s="58">
        <v>21</v>
      </c>
      <c r="V3078" s="58">
        <v>21</v>
      </c>
      <c r="W3078" s="58">
        <v>21</v>
      </c>
      <c r="X3078" s="58">
        <v>21</v>
      </c>
      <c r="Y3078" s="58">
        <v>21</v>
      </c>
      <c r="Z3078" s="58">
        <v>21</v>
      </c>
      <c r="AA3078" s="58">
        <v>21</v>
      </c>
      <c r="AB3078" s="58">
        <v>21</v>
      </c>
      <c r="AC3078" s="58">
        <v>15.6</v>
      </c>
      <c r="AD3078" s="58">
        <v>15.6</v>
      </c>
      <c r="AE3078" s="58">
        <v>15.6</v>
      </c>
      <c r="AF3078" s="58" t="s">
        <v>3304</v>
      </c>
    </row>
    <row r="3079" spans="1:32">
      <c r="A3079" s="58" t="s">
        <v>3238</v>
      </c>
      <c r="B3079" s="58" t="s">
        <v>1913</v>
      </c>
      <c r="C3079" s="58" t="s">
        <v>1914</v>
      </c>
      <c r="D3079" s="58" t="s">
        <v>1911</v>
      </c>
      <c r="E3079" s="64">
        <v>41640</v>
      </c>
      <c r="F3079" s="64">
        <v>42004</v>
      </c>
      <c r="G3079" s="58" t="s">
        <v>1898</v>
      </c>
      <c r="H3079" s="58">
        <v>15.6</v>
      </c>
      <c r="I3079" s="58"/>
      <c r="J3079" s="58"/>
      <c r="K3079" s="58"/>
      <c r="L3079" s="58"/>
      <c r="M3079" s="58"/>
      <c r="N3079" s="58"/>
      <c r="O3079" s="58"/>
      <c r="P3079" s="58"/>
      <c r="Q3079" s="58"/>
      <c r="R3079" s="58"/>
      <c r="S3079" s="58"/>
      <c r="T3079" s="58"/>
      <c r="U3079" s="58"/>
      <c r="V3079" s="58"/>
      <c r="W3079" s="58"/>
      <c r="X3079" s="58"/>
      <c r="Y3079" s="58"/>
      <c r="Z3079" s="58"/>
      <c r="AA3079" s="58"/>
      <c r="AB3079" s="58"/>
      <c r="AC3079" s="58"/>
      <c r="AD3079" s="58"/>
      <c r="AE3079" s="58"/>
      <c r="AF3079" s="58" t="s">
        <v>3304</v>
      </c>
    </row>
    <row r="3080" spans="1:32">
      <c r="A3080" s="58" t="s">
        <v>3238</v>
      </c>
      <c r="B3080" s="58" t="s">
        <v>1913</v>
      </c>
      <c r="C3080" s="58" t="s">
        <v>1914</v>
      </c>
      <c r="D3080" s="58" t="s">
        <v>1904</v>
      </c>
      <c r="E3080" s="64">
        <v>41640</v>
      </c>
      <c r="F3080" s="64">
        <v>42004</v>
      </c>
      <c r="G3080" s="58" t="s">
        <v>1898</v>
      </c>
      <c r="H3080" s="58">
        <v>21</v>
      </c>
      <c r="I3080" s="58"/>
      <c r="J3080" s="58"/>
      <c r="K3080" s="58"/>
      <c r="L3080" s="58"/>
      <c r="M3080" s="58"/>
      <c r="N3080" s="58"/>
      <c r="O3080" s="58"/>
      <c r="P3080" s="58"/>
      <c r="Q3080" s="58"/>
      <c r="R3080" s="58"/>
      <c r="S3080" s="58"/>
      <c r="T3080" s="58"/>
      <c r="U3080" s="58"/>
      <c r="V3080" s="58"/>
      <c r="W3080" s="58"/>
      <c r="X3080" s="58"/>
      <c r="Y3080" s="58"/>
      <c r="Z3080" s="58"/>
      <c r="AA3080" s="58"/>
      <c r="AB3080" s="58"/>
      <c r="AC3080" s="58"/>
      <c r="AD3080" s="58"/>
      <c r="AE3080" s="58"/>
      <c r="AF3080" s="58" t="s">
        <v>3304</v>
      </c>
    </row>
    <row r="3081" spans="1:32">
      <c r="A3081" s="58" t="s">
        <v>3238</v>
      </c>
      <c r="B3081" s="58" t="s">
        <v>1913</v>
      </c>
      <c r="C3081" s="58" t="s">
        <v>1914</v>
      </c>
      <c r="D3081" s="58" t="s">
        <v>1966</v>
      </c>
      <c r="E3081" s="64">
        <v>41640</v>
      </c>
      <c r="F3081" s="64">
        <v>42004</v>
      </c>
      <c r="G3081" s="58" t="s">
        <v>1903</v>
      </c>
      <c r="H3081" s="58">
        <v>15.6</v>
      </c>
      <c r="I3081" s="58">
        <v>15.6</v>
      </c>
      <c r="J3081" s="58">
        <v>15.6</v>
      </c>
      <c r="K3081" s="58">
        <v>15.6</v>
      </c>
      <c r="L3081" s="58">
        <v>15.6</v>
      </c>
      <c r="M3081" s="58">
        <v>15.6</v>
      </c>
      <c r="N3081" s="58">
        <v>21</v>
      </c>
      <c r="O3081" s="58">
        <v>21</v>
      </c>
      <c r="P3081" s="58">
        <v>21</v>
      </c>
      <c r="Q3081" s="58">
        <v>21</v>
      </c>
      <c r="R3081" s="58">
        <v>21</v>
      </c>
      <c r="S3081" s="58">
        <v>21</v>
      </c>
      <c r="T3081" s="58">
        <v>21</v>
      </c>
      <c r="U3081" s="58">
        <v>21</v>
      </c>
      <c r="V3081" s="58">
        <v>21</v>
      </c>
      <c r="W3081" s="58">
        <v>21</v>
      </c>
      <c r="X3081" s="58">
        <v>21</v>
      </c>
      <c r="Y3081" s="58">
        <v>21</v>
      </c>
      <c r="Z3081" s="58">
        <v>21</v>
      </c>
      <c r="AA3081" s="58">
        <v>21</v>
      </c>
      <c r="AB3081" s="58">
        <v>21</v>
      </c>
      <c r="AC3081" s="58">
        <v>15.6</v>
      </c>
      <c r="AD3081" s="58">
        <v>15.6</v>
      </c>
      <c r="AE3081" s="58">
        <v>15.6</v>
      </c>
      <c r="AF3081" s="58" t="s">
        <v>3304</v>
      </c>
    </row>
    <row r="3082" spans="1:32">
      <c r="A3082" s="58" t="s">
        <v>3239</v>
      </c>
      <c r="B3082" s="58" t="s">
        <v>1913</v>
      </c>
      <c r="C3082" s="58" t="s">
        <v>1914</v>
      </c>
      <c r="D3082" s="58" t="s">
        <v>1911</v>
      </c>
      <c r="E3082" s="64">
        <v>41640</v>
      </c>
      <c r="F3082" s="64">
        <v>42004</v>
      </c>
      <c r="G3082" s="58" t="s">
        <v>1898</v>
      </c>
      <c r="H3082" s="58">
        <v>15.6</v>
      </c>
      <c r="I3082" s="58"/>
      <c r="J3082" s="58"/>
      <c r="K3082" s="58"/>
      <c r="L3082" s="58"/>
      <c r="M3082" s="58"/>
      <c r="N3082" s="58"/>
      <c r="O3082" s="58"/>
      <c r="P3082" s="58"/>
      <c r="Q3082" s="58"/>
      <c r="R3082" s="58"/>
      <c r="S3082" s="58"/>
      <c r="T3082" s="58"/>
      <c r="U3082" s="58"/>
      <c r="V3082" s="58"/>
      <c r="W3082" s="58"/>
      <c r="X3082" s="58"/>
      <c r="Y3082" s="58"/>
      <c r="Z3082" s="58"/>
      <c r="AA3082" s="58"/>
      <c r="AB3082" s="58"/>
      <c r="AC3082" s="58"/>
      <c r="AD3082" s="58"/>
      <c r="AE3082" s="58"/>
      <c r="AF3082" s="58" t="s">
        <v>3304</v>
      </c>
    </row>
    <row r="3083" spans="1:32">
      <c r="A3083" s="58" t="s">
        <v>3239</v>
      </c>
      <c r="B3083" s="58" t="s">
        <v>1913</v>
      </c>
      <c r="C3083" s="58" t="s">
        <v>1914</v>
      </c>
      <c r="D3083" s="58" t="s">
        <v>1904</v>
      </c>
      <c r="E3083" s="64">
        <v>41640</v>
      </c>
      <c r="F3083" s="64">
        <v>42004</v>
      </c>
      <c r="G3083" s="58" t="s">
        <v>1898</v>
      </c>
      <c r="H3083" s="58">
        <v>21</v>
      </c>
      <c r="I3083" s="58"/>
      <c r="J3083" s="58"/>
      <c r="K3083" s="58"/>
      <c r="L3083" s="58"/>
      <c r="M3083" s="58"/>
      <c r="N3083" s="58"/>
      <c r="O3083" s="58"/>
      <c r="P3083" s="58"/>
      <c r="Q3083" s="58"/>
      <c r="R3083" s="58"/>
      <c r="S3083" s="58"/>
      <c r="T3083" s="58"/>
      <c r="U3083" s="58"/>
      <c r="V3083" s="58"/>
      <c r="W3083" s="58"/>
      <c r="X3083" s="58"/>
      <c r="Y3083" s="58"/>
      <c r="Z3083" s="58"/>
      <c r="AA3083" s="58"/>
      <c r="AB3083" s="58"/>
      <c r="AC3083" s="58"/>
      <c r="AD3083" s="58"/>
      <c r="AE3083" s="58"/>
      <c r="AF3083" s="58" t="s">
        <v>3304</v>
      </c>
    </row>
    <row r="3084" spans="1:32">
      <c r="A3084" s="58" t="s">
        <v>3239</v>
      </c>
      <c r="B3084" s="58" t="s">
        <v>1913</v>
      </c>
      <c r="C3084" s="58" t="s">
        <v>1914</v>
      </c>
      <c r="D3084" s="58" t="s">
        <v>1966</v>
      </c>
      <c r="E3084" s="64">
        <v>41640</v>
      </c>
      <c r="F3084" s="64">
        <v>42004</v>
      </c>
      <c r="G3084" s="58" t="s">
        <v>1903</v>
      </c>
      <c r="H3084" s="58">
        <v>15.6</v>
      </c>
      <c r="I3084" s="58">
        <v>15.6</v>
      </c>
      <c r="J3084" s="58">
        <v>15.6</v>
      </c>
      <c r="K3084" s="58">
        <v>15.6</v>
      </c>
      <c r="L3084" s="58">
        <v>15.6</v>
      </c>
      <c r="M3084" s="58">
        <v>15.6</v>
      </c>
      <c r="N3084" s="58">
        <v>21</v>
      </c>
      <c r="O3084" s="58">
        <v>21</v>
      </c>
      <c r="P3084" s="58">
        <v>21</v>
      </c>
      <c r="Q3084" s="58">
        <v>21</v>
      </c>
      <c r="R3084" s="58">
        <v>21</v>
      </c>
      <c r="S3084" s="58">
        <v>21</v>
      </c>
      <c r="T3084" s="58">
        <v>21</v>
      </c>
      <c r="U3084" s="58">
        <v>21</v>
      </c>
      <c r="V3084" s="58">
        <v>21</v>
      </c>
      <c r="W3084" s="58">
        <v>21</v>
      </c>
      <c r="X3084" s="58">
        <v>21</v>
      </c>
      <c r="Y3084" s="58">
        <v>21</v>
      </c>
      <c r="Z3084" s="58">
        <v>21</v>
      </c>
      <c r="AA3084" s="58">
        <v>21</v>
      </c>
      <c r="AB3084" s="58">
        <v>21</v>
      </c>
      <c r="AC3084" s="58">
        <v>15.6</v>
      </c>
      <c r="AD3084" s="58">
        <v>15.6</v>
      </c>
      <c r="AE3084" s="58">
        <v>15.6</v>
      </c>
      <c r="AF3084" s="58" t="s">
        <v>3304</v>
      </c>
    </row>
    <row r="3085" spans="1:32">
      <c r="A3085" s="58" t="s">
        <v>3240</v>
      </c>
      <c r="B3085" s="58" t="s">
        <v>1913</v>
      </c>
      <c r="C3085" s="58" t="s">
        <v>1914</v>
      </c>
      <c r="D3085" s="58" t="s">
        <v>1911</v>
      </c>
      <c r="E3085" s="64">
        <v>41640</v>
      </c>
      <c r="F3085" s="64">
        <v>42004</v>
      </c>
      <c r="G3085" s="58" t="s">
        <v>1898</v>
      </c>
      <c r="H3085" s="58">
        <v>15.6</v>
      </c>
      <c r="I3085" s="58"/>
      <c r="J3085" s="58"/>
      <c r="K3085" s="58"/>
      <c r="L3085" s="58"/>
      <c r="M3085" s="58"/>
      <c r="N3085" s="58"/>
      <c r="O3085" s="58"/>
      <c r="P3085" s="58"/>
      <c r="Q3085" s="58"/>
      <c r="R3085" s="58"/>
      <c r="S3085" s="58"/>
      <c r="T3085" s="58"/>
      <c r="U3085" s="58"/>
      <c r="V3085" s="58"/>
      <c r="W3085" s="58"/>
      <c r="X3085" s="58"/>
      <c r="Y3085" s="58"/>
      <c r="Z3085" s="58"/>
      <c r="AA3085" s="58"/>
      <c r="AB3085" s="58"/>
      <c r="AC3085" s="58"/>
      <c r="AD3085" s="58"/>
      <c r="AE3085" s="58"/>
      <c r="AF3085" s="58" t="s">
        <v>3304</v>
      </c>
    </row>
    <row r="3086" spans="1:32">
      <c r="A3086" s="58" t="s">
        <v>3240</v>
      </c>
      <c r="B3086" s="58" t="s">
        <v>1913</v>
      </c>
      <c r="C3086" s="58" t="s">
        <v>1914</v>
      </c>
      <c r="D3086" s="58" t="s">
        <v>1904</v>
      </c>
      <c r="E3086" s="64">
        <v>41640</v>
      </c>
      <c r="F3086" s="64">
        <v>42004</v>
      </c>
      <c r="G3086" s="58" t="s">
        <v>1898</v>
      </c>
      <c r="H3086" s="58">
        <v>21</v>
      </c>
      <c r="I3086" s="58"/>
      <c r="J3086" s="58"/>
      <c r="K3086" s="58"/>
      <c r="L3086" s="58"/>
      <c r="M3086" s="58"/>
      <c r="N3086" s="58"/>
      <c r="O3086" s="58"/>
      <c r="P3086" s="58"/>
      <c r="Q3086" s="58"/>
      <c r="R3086" s="58"/>
      <c r="S3086" s="58"/>
      <c r="T3086" s="58"/>
      <c r="U3086" s="58"/>
      <c r="V3086" s="58"/>
      <c r="W3086" s="58"/>
      <c r="X3086" s="58"/>
      <c r="Y3086" s="58"/>
      <c r="Z3086" s="58"/>
      <c r="AA3086" s="58"/>
      <c r="AB3086" s="58"/>
      <c r="AC3086" s="58"/>
      <c r="AD3086" s="58"/>
      <c r="AE3086" s="58"/>
      <c r="AF3086" s="58" t="s">
        <v>3304</v>
      </c>
    </row>
    <row r="3087" spans="1:32">
      <c r="A3087" s="58" t="s">
        <v>3240</v>
      </c>
      <c r="B3087" s="58" t="s">
        <v>1913</v>
      </c>
      <c r="C3087" s="58" t="s">
        <v>1914</v>
      </c>
      <c r="D3087" s="58" t="s">
        <v>1966</v>
      </c>
      <c r="E3087" s="64">
        <v>41640</v>
      </c>
      <c r="F3087" s="64">
        <v>42004</v>
      </c>
      <c r="G3087" s="58" t="s">
        <v>1903</v>
      </c>
      <c r="H3087" s="58">
        <v>15.6</v>
      </c>
      <c r="I3087" s="58">
        <v>15.6</v>
      </c>
      <c r="J3087" s="58">
        <v>15.6</v>
      </c>
      <c r="K3087" s="58">
        <v>15.6</v>
      </c>
      <c r="L3087" s="58">
        <v>15.6</v>
      </c>
      <c r="M3087" s="58">
        <v>15.6</v>
      </c>
      <c r="N3087" s="58">
        <v>21</v>
      </c>
      <c r="O3087" s="58">
        <v>21</v>
      </c>
      <c r="P3087" s="58">
        <v>21</v>
      </c>
      <c r="Q3087" s="58">
        <v>21</v>
      </c>
      <c r="R3087" s="58">
        <v>21</v>
      </c>
      <c r="S3087" s="58">
        <v>21</v>
      </c>
      <c r="T3087" s="58">
        <v>21</v>
      </c>
      <c r="U3087" s="58">
        <v>21</v>
      </c>
      <c r="V3087" s="58">
        <v>21</v>
      </c>
      <c r="W3087" s="58">
        <v>21</v>
      </c>
      <c r="X3087" s="58">
        <v>21</v>
      </c>
      <c r="Y3087" s="58">
        <v>21</v>
      </c>
      <c r="Z3087" s="58">
        <v>21</v>
      </c>
      <c r="AA3087" s="58">
        <v>21</v>
      </c>
      <c r="AB3087" s="58">
        <v>21</v>
      </c>
      <c r="AC3087" s="58">
        <v>15.6</v>
      </c>
      <c r="AD3087" s="58">
        <v>15.6</v>
      </c>
      <c r="AE3087" s="58">
        <v>15.6</v>
      </c>
      <c r="AF3087" s="58" t="s">
        <v>3304</v>
      </c>
    </row>
    <row r="3088" spans="1:32">
      <c r="A3088" s="58" t="s">
        <v>3241</v>
      </c>
      <c r="B3088" s="58" t="s">
        <v>1913</v>
      </c>
      <c r="C3088" s="58" t="s">
        <v>1914</v>
      </c>
      <c r="D3088" s="58" t="s">
        <v>1911</v>
      </c>
      <c r="E3088" s="64">
        <v>41640</v>
      </c>
      <c r="F3088" s="64">
        <v>42004</v>
      </c>
      <c r="G3088" s="58" t="s">
        <v>1898</v>
      </c>
      <c r="H3088" s="58">
        <v>15.6</v>
      </c>
      <c r="I3088" s="58"/>
      <c r="J3088" s="58"/>
      <c r="K3088" s="58"/>
      <c r="L3088" s="58"/>
      <c r="M3088" s="58"/>
      <c r="N3088" s="58"/>
      <c r="O3088" s="58"/>
      <c r="P3088" s="58"/>
      <c r="Q3088" s="58"/>
      <c r="R3088" s="58"/>
      <c r="S3088" s="58"/>
      <c r="T3088" s="58"/>
      <c r="U3088" s="58"/>
      <c r="V3088" s="58"/>
      <c r="W3088" s="58"/>
      <c r="X3088" s="58"/>
      <c r="Y3088" s="58"/>
      <c r="Z3088" s="58"/>
      <c r="AA3088" s="58"/>
      <c r="AB3088" s="58"/>
      <c r="AC3088" s="58"/>
      <c r="AD3088" s="58"/>
      <c r="AE3088" s="58"/>
      <c r="AF3088" s="58" t="s">
        <v>3304</v>
      </c>
    </row>
    <row r="3089" spans="1:32">
      <c r="A3089" s="58" t="s">
        <v>3241</v>
      </c>
      <c r="B3089" s="58" t="s">
        <v>1913</v>
      </c>
      <c r="C3089" s="58" t="s">
        <v>1914</v>
      </c>
      <c r="D3089" s="58" t="s">
        <v>1904</v>
      </c>
      <c r="E3089" s="64">
        <v>41640</v>
      </c>
      <c r="F3089" s="64">
        <v>42004</v>
      </c>
      <c r="G3089" s="58" t="s">
        <v>1898</v>
      </c>
      <c r="H3089" s="58">
        <v>21</v>
      </c>
      <c r="I3089" s="58"/>
      <c r="J3089" s="58"/>
      <c r="K3089" s="58"/>
      <c r="L3089" s="58"/>
      <c r="M3089" s="58"/>
      <c r="N3089" s="58"/>
      <c r="O3089" s="58"/>
      <c r="P3089" s="58"/>
      <c r="Q3089" s="58"/>
      <c r="R3089" s="58"/>
      <c r="S3089" s="58"/>
      <c r="T3089" s="58"/>
      <c r="U3089" s="58"/>
      <c r="V3089" s="58"/>
      <c r="W3089" s="58"/>
      <c r="X3089" s="58"/>
      <c r="Y3089" s="58"/>
      <c r="Z3089" s="58"/>
      <c r="AA3089" s="58"/>
      <c r="AB3089" s="58"/>
      <c r="AC3089" s="58"/>
      <c r="AD3089" s="58"/>
      <c r="AE3089" s="58"/>
      <c r="AF3089" s="58" t="s">
        <v>3304</v>
      </c>
    </row>
    <row r="3090" spans="1:32">
      <c r="A3090" s="58" t="s">
        <v>3241</v>
      </c>
      <c r="B3090" s="58" t="s">
        <v>1913</v>
      </c>
      <c r="C3090" s="58" t="s">
        <v>1914</v>
      </c>
      <c r="D3090" s="58" t="s">
        <v>1966</v>
      </c>
      <c r="E3090" s="64">
        <v>41640</v>
      </c>
      <c r="F3090" s="64">
        <v>42004</v>
      </c>
      <c r="G3090" s="58" t="s">
        <v>1903</v>
      </c>
      <c r="H3090" s="58">
        <v>15.6</v>
      </c>
      <c r="I3090" s="58">
        <v>15.6</v>
      </c>
      <c r="J3090" s="58">
        <v>15.6</v>
      </c>
      <c r="K3090" s="58">
        <v>15.6</v>
      </c>
      <c r="L3090" s="58">
        <v>15.6</v>
      </c>
      <c r="M3090" s="58">
        <v>15.6</v>
      </c>
      <c r="N3090" s="58">
        <v>21</v>
      </c>
      <c r="O3090" s="58">
        <v>21</v>
      </c>
      <c r="P3090" s="58">
        <v>21</v>
      </c>
      <c r="Q3090" s="58">
        <v>21</v>
      </c>
      <c r="R3090" s="58">
        <v>21</v>
      </c>
      <c r="S3090" s="58">
        <v>21</v>
      </c>
      <c r="T3090" s="58">
        <v>21</v>
      </c>
      <c r="U3090" s="58">
        <v>21</v>
      </c>
      <c r="V3090" s="58">
        <v>21</v>
      </c>
      <c r="W3090" s="58">
        <v>21</v>
      </c>
      <c r="X3090" s="58">
        <v>21</v>
      </c>
      <c r="Y3090" s="58">
        <v>21</v>
      </c>
      <c r="Z3090" s="58">
        <v>21</v>
      </c>
      <c r="AA3090" s="58">
        <v>21</v>
      </c>
      <c r="AB3090" s="58">
        <v>21</v>
      </c>
      <c r="AC3090" s="58">
        <v>15.6</v>
      </c>
      <c r="AD3090" s="58">
        <v>15.6</v>
      </c>
      <c r="AE3090" s="58">
        <v>15.6</v>
      </c>
      <c r="AF3090" s="58" t="s">
        <v>3304</v>
      </c>
    </row>
    <row r="3091" spans="1:32">
      <c r="A3091" s="58" t="s">
        <v>3242</v>
      </c>
      <c r="B3091" s="58" t="s">
        <v>1913</v>
      </c>
      <c r="C3091" s="58" t="s">
        <v>1914</v>
      </c>
      <c r="D3091" s="58" t="s">
        <v>1911</v>
      </c>
      <c r="E3091" s="64">
        <v>41640</v>
      </c>
      <c r="F3091" s="64">
        <v>42004</v>
      </c>
      <c r="G3091" s="58" t="s">
        <v>1898</v>
      </c>
      <c r="H3091" s="58">
        <v>15.6</v>
      </c>
      <c r="I3091" s="58"/>
      <c r="J3091" s="58"/>
      <c r="K3091" s="58"/>
      <c r="L3091" s="58"/>
      <c r="M3091" s="58"/>
      <c r="N3091" s="58"/>
      <c r="O3091" s="58"/>
      <c r="P3091" s="58"/>
      <c r="Q3091" s="58"/>
      <c r="R3091" s="58"/>
      <c r="S3091" s="58"/>
      <c r="T3091" s="58"/>
      <c r="U3091" s="58"/>
      <c r="V3091" s="58"/>
      <c r="W3091" s="58"/>
      <c r="X3091" s="58"/>
      <c r="Y3091" s="58"/>
      <c r="Z3091" s="58"/>
      <c r="AA3091" s="58"/>
      <c r="AB3091" s="58"/>
      <c r="AC3091" s="58"/>
      <c r="AD3091" s="58"/>
      <c r="AE3091" s="58"/>
      <c r="AF3091" s="58" t="s">
        <v>3304</v>
      </c>
    </row>
    <row r="3092" spans="1:32">
      <c r="A3092" s="58" t="s">
        <v>3242</v>
      </c>
      <c r="B3092" s="58" t="s">
        <v>1913</v>
      </c>
      <c r="C3092" s="58" t="s">
        <v>1914</v>
      </c>
      <c r="D3092" s="58" t="s">
        <v>1904</v>
      </c>
      <c r="E3092" s="64">
        <v>41640</v>
      </c>
      <c r="F3092" s="64">
        <v>42004</v>
      </c>
      <c r="G3092" s="58" t="s">
        <v>1898</v>
      </c>
      <c r="H3092" s="58">
        <v>21</v>
      </c>
      <c r="I3092" s="58"/>
      <c r="J3092" s="58"/>
      <c r="K3092" s="58"/>
      <c r="L3092" s="58"/>
      <c r="M3092" s="58"/>
      <c r="N3092" s="58"/>
      <c r="O3092" s="58"/>
      <c r="P3092" s="58"/>
      <c r="Q3092" s="58"/>
      <c r="R3092" s="58"/>
      <c r="S3092" s="58"/>
      <c r="T3092" s="58"/>
      <c r="U3092" s="58"/>
      <c r="V3092" s="58"/>
      <c r="W3092" s="58"/>
      <c r="X3092" s="58"/>
      <c r="Y3092" s="58"/>
      <c r="Z3092" s="58"/>
      <c r="AA3092" s="58"/>
      <c r="AB3092" s="58"/>
      <c r="AC3092" s="58"/>
      <c r="AD3092" s="58"/>
      <c r="AE3092" s="58"/>
      <c r="AF3092" s="58" t="s">
        <v>3304</v>
      </c>
    </row>
    <row r="3093" spans="1:32">
      <c r="A3093" s="58" t="s">
        <v>3242</v>
      </c>
      <c r="B3093" s="58" t="s">
        <v>1913</v>
      </c>
      <c r="C3093" s="58" t="s">
        <v>1914</v>
      </c>
      <c r="D3093" s="58" t="s">
        <v>1966</v>
      </c>
      <c r="E3093" s="64">
        <v>41640</v>
      </c>
      <c r="F3093" s="64">
        <v>42004</v>
      </c>
      <c r="G3093" s="58" t="s">
        <v>1903</v>
      </c>
      <c r="H3093" s="58">
        <v>15.6</v>
      </c>
      <c r="I3093" s="58">
        <v>15.6</v>
      </c>
      <c r="J3093" s="58">
        <v>15.6</v>
      </c>
      <c r="K3093" s="58">
        <v>15.6</v>
      </c>
      <c r="L3093" s="58">
        <v>15.6</v>
      </c>
      <c r="M3093" s="58">
        <v>15.6</v>
      </c>
      <c r="N3093" s="58">
        <v>21</v>
      </c>
      <c r="O3093" s="58">
        <v>21</v>
      </c>
      <c r="P3093" s="58">
        <v>21</v>
      </c>
      <c r="Q3093" s="58">
        <v>21</v>
      </c>
      <c r="R3093" s="58">
        <v>21</v>
      </c>
      <c r="S3093" s="58">
        <v>21</v>
      </c>
      <c r="T3093" s="58">
        <v>21</v>
      </c>
      <c r="U3093" s="58">
        <v>21</v>
      </c>
      <c r="V3093" s="58">
        <v>21</v>
      </c>
      <c r="W3093" s="58">
        <v>21</v>
      </c>
      <c r="X3093" s="58">
        <v>21</v>
      </c>
      <c r="Y3093" s="58">
        <v>21</v>
      </c>
      <c r="Z3093" s="58">
        <v>21</v>
      </c>
      <c r="AA3093" s="58">
        <v>21</v>
      </c>
      <c r="AB3093" s="58">
        <v>21</v>
      </c>
      <c r="AC3093" s="58">
        <v>15.6</v>
      </c>
      <c r="AD3093" s="58">
        <v>15.6</v>
      </c>
      <c r="AE3093" s="58">
        <v>15.6</v>
      </c>
      <c r="AF3093" s="58" t="s">
        <v>3304</v>
      </c>
    </row>
    <row r="3094" spans="1:32">
      <c r="A3094" s="58" t="s">
        <v>3243</v>
      </c>
      <c r="B3094" s="58" t="s">
        <v>1913</v>
      </c>
      <c r="C3094" s="58" t="s">
        <v>1914</v>
      </c>
      <c r="D3094" s="58" t="s">
        <v>3126</v>
      </c>
      <c r="E3094" s="64">
        <v>41640</v>
      </c>
      <c r="F3094" s="64">
        <v>42004</v>
      </c>
      <c r="G3094" s="58" t="s">
        <v>1898</v>
      </c>
      <c r="H3094" s="58">
        <v>15.6</v>
      </c>
      <c r="I3094" s="58"/>
      <c r="J3094" s="58"/>
      <c r="K3094" s="58"/>
      <c r="L3094" s="58"/>
      <c r="M3094" s="58"/>
      <c r="N3094" s="58"/>
      <c r="O3094" s="58"/>
      <c r="P3094" s="58"/>
      <c r="Q3094" s="58"/>
      <c r="R3094" s="58"/>
      <c r="S3094" s="58"/>
      <c r="T3094" s="58"/>
      <c r="U3094" s="58"/>
      <c r="V3094" s="58"/>
      <c r="W3094" s="58"/>
      <c r="X3094" s="58"/>
      <c r="Y3094" s="58"/>
      <c r="Z3094" s="58"/>
      <c r="AA3094" s="58"/>
      <c r="AB3094" s="58"/>
      <c r="AC3094" s="58"/>
      <c r="AD3094" s="58"/>
      <c r="AE3094" s="58"/>
      <c r="AF3094" s="58" t="s">
        <v>3304</v>
      </c>
    </row>
    <row r="3095" spans="1:32">
      <c r="A3095" s="58" t="s">
        <v>3243</v>
      </c>
      <c r="B3095" s="58" t="s">
        <v>1913</v>
      </c>
      <c r="C3095" s="58" t="s">
        <v>1914</v>
      </c>
      <c r="D3095" s="58" t="s">
        <v>1904</v>
      </c>
      <c r="E3095" s="64">
        <v>41640</v>
      </c>
      <c r="F3095" s="64">
        <v>42004</v>
      </c>
      <c r="G3095" s="58" t="s">
        <v>1898</v>
      </c>
      <c r="H3095" s="58">
        <v>21</v>
      </c>
      <c r="I3095" s="58"/>
      <c r="J3095" s="58"/>
      <c r="K3095" s="58"/>
      <c r="L3095" s="58"/>
      <c r="M3095" s="58"/>
      <c r="N3095" s="58"/>
      <c r="O3095" s="58"/>
      <c r="P3095" s="58"/>
      <c r="Q3095" s="58"/>
      <c r="R3095" s="58"/>
      <c r="S3095" s="58"/>
      <c r="T3095" s="58"/>
      <c r="U3095" s="58"/>
      <c r="V3095" s="58"/>
      <c r="W3095" s="58"/>
      <c r="X3095" s="58"/>
      <c r="Y3095" s="58"/>
      <c r="Z3095" s="58"/>
      <c r="AA3095" s="58"/>
      <c r="AB3095" s="58"/>
      <c r="AC3095" s="58"/>
      <c r="AD3095" s="58"/>
      <c r="AE3095" s="58"/>
      <c r="AF3095" s="58" t="s">
        <v>3304</v>
      </c>
    </row>
    <row r="3096" spans="1:32">
      <c r="A3096" s="58" t="s">
        <v>3244</v>
      </c>
      <c r="B3096" s="58" t="s">
        <v>1913</v>
      </c>
      <c r="C3096" s="58" t="s">
        <v>1914</v>
      </c>
      <c r="D3096" s="58" t="s">
        <v>1911</v>
      </c>
      <c r="E3096" s="64">
        <v>41640</v>
      </c>
      <c r="F3096" s="64">
        <v>42004</v>
      </c>
      <c r="G3096" s="58" t="s">
        <v>1898</v>
      </c>
      <c r="H3096" s="58">
        <v>15.6</v>
      </c>
      <c r="I3096" s="58"/>
      <c r="J3096" s="58"/>
      <c r="K3096" s="58"/>
      <c r="L3096" s="58"/>
      <c r="M3096" s="58"/>
      <c r="N3096" s="58"/>
      <c r="O3096" s="58"/>
      <c r="P3096" s="58"/>
      <c r="Q3096" s="58"/>
      <c r="R3096" s="58"/>
      <c r="S3096" s="58"/>
      <c r="T3096" s="58"/>
      <c r="U3096" s="58"/>
      <c r="V3096" s="58"/>
      <c r="W3096" s="58"/>
      <c r="X3096" s="58"/>
      <c r="Y3096" s="58"/>
      <c r="Z3096" s="58"/>
      <c r="AA3096" s="58"/>
      <c r="AB3096" s="58"/>
      <c r="AC3096" s="58"/>
      <c r="AD3096" s="58"/>
      <c r="AE3096" s="58"/>
      <c r="AF3096" s="58" t="s">
        <v>3304</v>
      </c>
    </row>
    <row r="3097" spans="1:32">
      <c r="A3097" s="58" t="s">
        <v>3244</v>
      </c>
      <c r="B3097" s="58" t="s">
        <v>1913</v>
      </c>
      <c r="C3097" s="58" t="s">
        <v>1914</v>
      </c>
      <c r="D3097" s="58" t="s">
        <v>1904</v>
      </c>
      <c r="E3097" s="64">
        <v>41640</v>
      </c>
      <c r="F3097" s="64">
        <v>42004</v>
      </c>
      <c r="G3097" s="58" t="s">
        <v>1898</v>
      </c>
      <c r="H3097" s="58">
        <v>21</v>
      </c>
      <c r="I3097" s="58"/>
      <c r="J3097" s="58"/>
      <c r="K3097" s="58"/>
      <c r="L3097" s="58"/>
      <c r="M3097" s="58"/>
      <c r="N3097" s="58"/>
      <c r="O3097" s="58"/>
      <c r="P3097" s="58"/>
      <c r="Q3097" s="58"/>
      <c r="R3097" s="58"/>
      <c r="S3097" s="58"/>
      <c r="T3097" s="58"/>
      <c r="U3097" s="58"/>
      <c r="V3097" s="58"/>
      <c r="W3097" s="58"/>
      <c r="X3097" s="58"/>
      <c r="Y3097" s="58"/>
      <c r="Z3097" s="58"/>
      <c r="AA3097" s="58"/>
      <c r="AB3097" s="58"/>
      <c r="AC3097" s="58"/>
      <c r="AD3097" s="58"/>
      <c r="AE3097" s="58"/>
      <c r="AF3097" s="58" t="s">
        <v>3304</v>
      </c>
    </row>
    <row r="3098" spans="1:32">
      <c r="A3098" s="58" t="s">
        <v>3244</v>
      </c>
      <c r="B3098" s="58" t="s">
        <v>1913</v>
      </c>
      <c r="C3098" s="58" t="s">
        <v>1914</v>
      </c>
      <c r="D3098" s="58" t="s">
        <v>1966</v>
      </c>
      <c r="E3098" s="64">
        <v>41640</v>
      </c>
      <c r="F3098" s="64">
        <v>42004</v>
      </c>
      <c r="G3098" s="58" t="s">
        <v>1903</v>
      </c>
      <c r="H3098" s="58">
        <v>15.6</v>
      </c>
      <c r="I3098" s="58">
        <v>15.6</v>
      </c>
      <c r="J3098" s="58">
        <v>15.6</v>
      </c>
      <c r="K3098" s="58">
        <v>15.6</v>
      </c>
      <c r="L3098" s="58">
        <v>15.6</v>
      </c>
      <c r="M3098" s="58">
        <v>15.6</v>
      </c>
      <c r="N3098" s="58">
        <v>17.8</v>
      </c>
      <c r="O3098" s="58">
        <v>20</v>
      </c>
      <c r="P3098" s="58">
        <v>21</v>
      </c>
      <c r="Q3098" s="58">
        <v>21</v>
      </c>
      <c r="R3098" s="58">
        <v>21</v>
      </c>
      <c r="S3098" s="58">
        <v>21</v>
      </c>
      <c r="T3098" s="58">
        <v>21</v>
      </c>
      <c r="U3098" s="58">
        <v>21</v>
      </c>
      <c r="V3098" s="58">
        <v>21</v>
      </c>
      <c r="W3098" s="58">
        <v>21</v>
      </c>
      <c r="X3098" s="58">
        <v>21</v>
      </c>
      <c r="Y3098" s="58">
        <v>21</v>
      </c>
      <c r="Z3098" s="58">
        <v>21</v>
      </c>
      <c r="AA3098" s="58">
        <v>21</v>
      </c>
      <c r="AB3098" s="58">
        <v>21</v>
      </c>
      <c r="AC3098" s="58">
        <v>15.6</v>
      </c>
      <c r="AD3098" s="58">
        <v>15.6</v>
      </c>
      <c r="AE3098" s="58">
        <v>15.6</v>
      </c>
      <c r="AF3098" s="58" t="s">
        <v>3304</v>
      </c>
    </row>
    <row r="3099" spans="1:32">
      <c r="A3099" s="58" t="s">
        <v>3245</v>
      </c>
      <c r="B3099" s="58" t="s">
        <v>1913</v>
      </c>
      <c r="C3099" s="58" t="s">
        <v>1914</v>
      </c>
      <c r="D3099" s="58" t="s">
        <v>1911</v>
      </c>
      <c r="E3099" s="64">
        <v>41640</v>
      </c>
      <c r="F3099" s="64">
        <v>42004</v>
      </c>
      <c r="G3099" s="58" t="s">
        <v>1898</v>
      </c>
      <c r="H3099" s="58">
        <v>15.6</v>
      </c>
      <c r="I3099" s="58"/>
      <c r="J3099" s="58"/>
      <c r="K3099" s="58"/>
      <c r="L3099" s="58"/>
      <c r="M3099" s="58"/>
      <c r="N3099" s="58"/>
      <c r="O3099" s="58"/>
      <c r="P3099" s="58"/>
      <c r="Q3099" s="58"/>
      <c r="R3099" s="58"/>
      <c r="S3099" s="58"/>
      <c r="T3099" s="58"/>
      <c r="U3099" s="58"/>
      <c r="V3099" s="58"/>
      <c r="W3099" s="58"/>
      <c r="X3099" s="58"/>
      <c r="Y3099" s="58"/>
      <c r="Z3099" s="58"/>
      <c r="AA3099" s="58"/>
      <c r="AB3099" s="58"/>
      <c r="AC3099" s="58"/>
      <c r="AD3099" s="58"/>
      <c r="AE3099" s="58"/>
      <c r="AF3099" s="58" t="s">
        <v>3304</v>
      </c>
    </row>
    <row r="3100" spans="1:32">
      <c r="A3100" s="58" t="s">
        <v>3245</v>
      </c>
      <c r="B3100" s="58" t="s">
        <v>1913</v>
      </c>
      <c r="C3100" s="58" t="s">
        <v>1914</v>
      </c>
      <c r="D3100" s="58" t="s">
        <v>1904</v>
      </c>
      <c r="E3100" s="64">
        <v>41640</v>
      </c>
      <c r="F3100" s="64">
        <v>42004</v>
      </c>
      <c r="G3100" s="58" t="s">
        <v>1898</v>
      </c>
      <c r="H3100" s="58">
        <v>21</v>
      </c>
      <c r="I3100" s="58"/>
      <c r="J3100" s="58"/>
      <c r="K3100" s="58"/>
      <c r="L3100" s="58"/>
      <c r="M3100" s="58"/>
      <c r="N3100" s="58"/>
      <c r="O3100" s="58"/>
      <c r="P3100" s="58"/>
      <c r="Q3100" s="58"/>
      <c r="R3100" s="58"/>
      <c r="S3100" s="58"/>
      <c r="T3100" s="58"/>
      <c r="U3100" s="58"/>
      <c r="V3100" s="58"/>
      <c r="W3100" s="58"/>
      <c r="X3100" s="58"/>
      <c r="Y3100" s="58"/>
      <c r="Z3100" s="58"/>
      <c r="AA3100" s="58"/>
      <c r="AB3100" s="58"/>
      <c r="AC3100" s="58"/>
      <c r="AD3100" s="58"/>
      <c r="AE3100" s="58"/>
      <c r="AF3100" s="58" t="s">
        <v>3304</v>
      </c>
    </row>
    <row r="3101" spans="1:32">
      <c r="A3101" s="58" t="s">
        <v>3245</v>
      </c>
      <c r="B3101" s="58" t="s">
        <v>1913</v>
      </c>
      <c r="C3101" s="58" t="s">
        <v>1914</v>
      </c>
      <c r="D3101" s="58" t="s">
        <v>1966</v>
      </c>
      <c r="E3101" s="64">
        <v>41640</v>
      </c>
      <c r="F3101" s="64">
        <v>42004</v>
      </c>
      <c r="G3101" s="58" t="s">
        <v>1903</v>
      </c>
      <c r="H3101" s="58">
        <v>15.6</v>
      </c>
      <c r="I3101" s="58">
        <v>15.6</v>
      </c>
      <c r="J3101" s="58">
        <v>15.6</v>
      </c>
      <c r="K3101" s="58">
        <v>15.6</v>
      </c>
      <c r="L3101" s="58">
        <v>15.6</v>
      </c>
      <c r="M3101" s="58">
        <v>15.6</v>
      </c>
      <c r="N3101" s="58">
        <v>17.8</v>
      </c>
      <c r="O3101" s="58">
        <v>20</v>
      </c>
      <c r="P3101" s="58">
        <v>21</v>
      </c>
      <c r="Q3101" s="58">
        <v>21</v>
      </c>
      <c r="R3101" s="58">
        <v>21</v>
      </c>
      <c r="S3101" s="58">
        <v>21</v>
      </c>
      <c r="T3101" s="58">
        <v>21</v>
      </c>
      <c r="U3101" s="58">
        <v>21</v>
      </c>
      <c r="V3101" s="58">
        <v>21</v>
      </c>
      <c r="W3101" s="58">
        <v>21</v>
      </c>
      <c r="X3101" s="58">
        <v>21</v>
      </c>
      <c r="Y3101" s="58">
        <v>21</v>
      </c>
      <c r="Z3101" s="58">
        <v>21</v>
      </c>
      <c r="AA3101" s="58">
        <v>21</v>
      </c>
      <c r="AB3101" s="58">
        <v>21</v>
      </c>
      <c r="AC3101" s="58">
        <v>15.6</v>
      </c>
      <c r="AD3101" s="58">
        <v>15.6</v>
      </c>
      <c r="AE3101" s="58">
        <v>15.6</v>
      </c>
      <c r="AF3101" s="58" t="s">
        <v>3304</v>
      </c>
    </row>
    <row r="3102" spans="1:32">
      <c r="A3102" s="58" t="s">
        <v>3246</v>
      </c>
      <c r="B3102" s="58" t="s">
        <v>1896</v>
      </c>
      <c r="D3102" s="58" t="s">
        <v>1897</v>
      </c>
      <c r="E3102" s="64">
        <v>41640</v>
      </c>
      <c r="F3102" s="64">
        <v>42004</v>
      </c>
      <c r="G3102" s="58" t="s">
        <v>1898</v>
      </c>
      <c r="H3102" s="58">
        <v>65</v>
      </c>
      <c r="I3102" s="58"/>
      <c r="J3102" s="58"/>
      <c r="K3102" s="58"/>
      <c r="L3102" s="58"/>
      <c r="M3102" s="58"/>
      <c r="N3102" s="58"/>
      <c r="O3102" s="58"/>
      <c r="P3102" s="58"/>
      <c r="Q3102" s="58"/>
      <c r="R3102" s="58"/>
      <c r="S3102" s="58"/>
      <c r="T3102" s="58"/>
      <c r="U3102" s="58"/>
      <c r="V3102" s="58"/>
      <c r="W3102" s="58"/>
      <c r="X3102" s="58"/>
      <c r="Y3102" s="58"/>
      <c r="Z3102" s="58"/>
      <c r="AA3102" s="58"/>
      <c r="AB3102" s="58"/>
      <c r="AC3102" s="58"/>
      <c r="AD3102" s="58"/>
      <c r="AE3102" s="58"/>
      <c r="AF3102" s="58" t="s">
        <v>3304</v>
      </c>
    </row>
    <row r="3103" spans="1:32">
      <c r="A3103" s="58" t="s">
        <v>3247</v>
      </c>
      <c r="B3103" s="58" t="s">
        <v>1952</v>
      </c>
      <c r="D3103" s="58" t="s">
        <v>1906</v>
      </c>
      <c r="E3103" s="64">
        <v>41640</v>
      </c>
      <c r="F3103" s="64">
        <v>42004</v>
      </c>
      <c r="G3103" s="58" t="s">
        <v>1898</v>
      </c>
      <c r="H3103" s="58">
        <v>0</v>
      </c>
      <c r="I3103" s="58"/>
      <c r="J3103" s="58"/>
      <c r="K3103" s="58"/>
      <c r="L3103" s="58"/>
      <c r="M3103" s="58"/>
      <c r="N3103" s="58"/>
      <c r="O3103" s="58"/>
      <c r="P3103" s="58"/>
      <c r="Q3103" s="58"/>
      <c r="R3103" s="58"/>
      <c r="S3103" s="58"/>
      <c r="T3103" s="58"/>
      <c r="U3103" s="58"/>
      <c r="V3103" s="58"/>
      <c r="W3103" s="58"/>
      <c r="X3103" s="58"/>
      <c r="Y3103" s="58"/>
      <c r="Z3103" s="58"/>
      <c r="AA3103" s="58"/>
      <c r="AB3103" s="58"/>
      <c r="AC3103" s="58"/>
      <c r="AD3103" s="58"/>
      <c r="AE3103" s="58"/>
      <c r="AF3103" s="58" t="s">
        <v>3304</v>
      </c>
    </row>
    <row r="3104" spans="1:32">
      <c r="A3104" s="58" t="s">
        <v>3247</v>
      </c>
      <c r="B3104" s="58" t="s">
        <v>1952</v>
      </c>
      <c r="D3104" s="58" t="s">
        <v>2710</v>
      </c>
      <c r="E3104" s="64">
        <v>41640</v>
      </c>
      <c r="F3104" s="64">
        <v>42004</v>
      </c>
      <c r="G3104" s="58" t="s">
        <v>1903</v>
      </c>
      <c r="H3104" s="58">
        <v>0</v>
      </c>
      <c r="I3104" s="58">
        <v>0</v>
      </c>
      <c r="J3104" s="58">
        <v>0</v>
      </c>
      <c r="K3104" s="58">
        <v>0</v>
      </c>
      <c r="L3104" s="58">
        <v>0</v>
      </c>
      <c r="M3104" s="58">
        <v>0</v>
      </c>
      <c r="N3104" s="58">
        <v>0</v>
      </c>
      <c r="O3104" s="58">
        <v>1</v>
      </c>
      <c r="P3104" s="58">
        <v>1</v>
      </c>
      <c r="Q3104" s="58">
        <v>1</v>
      </c>
      <c r="R3104" s="58">
        <v>1</v>
      </c>
      <c r="S3104" s="58">
        <v>1</v>
      </c>
      <c r="T3104" s="58">
        <v>1</v>
      </c>
      <c r="U3104" s="58">
        <v>1</v>
      </c>
      <c r="V3104" s="58">
        <v>1</v>
      </c>
      <c r="W3104" s="58">
        <v>1</v>
      </c>
      <c r="X3104" s="58">
        <v>1</v>
      </c>
      <c r="Y3104" s="58">
        <v>1</v>
      </c>
      <c r="Z3104" s="58">
        <v>1</v>
      </c>
      <c r="AA3104" s="58">
        <v>1</v>
      </c>
      <c r="AB3104" s="58">
        <v>1</v>
      </c>
      <c r="AC3104" s="58">
        <v>0</v>
      </c>
      <c r="AD3104" s="58">
        <v>0</v>
      </c>
      <c r="AE3104" s="58">
        <v>0</v>
      </c>
      <c r="AF3104" s="58" t="s">
        <v>3304</v>
      </c>
    </row>
    <row r="3105" spans="1:32">
      <c r="A3105" s="58" t="s">
        <v>3248</v>
      </c>
      <c r="B3105" s="58" t="s">
        <v>1896</v>
      </c>
      <c r="C3105" s="58" t="s">
        <v>1914</v>
      </c>
      <c r="D3105" s="58" t="s">
        <v>1897</v>
      </c>
      <c r="E3105" s="64">
        <v>41640</v>
      </c>
      <c r="F3105" s="64">
        <v>42004</v>
      </c>
      <c r="G3105" s="58" t="s">
        <v>1898</v>
      </c>
      <c r="H3105" s="58">
        <v>82</v>
      </c>
      <c r="I3105" s="58"/>
      <c r="J3105" s="58"/>
      <c r="K3105" s="58"/>
      <c r="L3105" s="58"/>
      <c r="M3105" s="58"/>
      <c r="N3105" s="58"/>
      <c r="O3105" s="58"/>
      <c r="P3105" s="58"/>
      <c r="Q3105" s="58"/>
      <c r="R3105" s="58"/>
      <c r="S3105" s="58"/>
      <c r="T3105" s="58"/>
      <c r="U3105" s="58"/>
      <c r="V3105" s="58"/>
      <c r="W3105" s="58"/>
      <c r="X3105" s="58"/>
      <c r="Y3105" s="58"/>
      <c r="Z3105" s="58"/>
      <c r="AA3105" s="58"/>
      <c r="AB3105" s="58"/>
      <c r="AC3105" s="58"/>
      <c r="AD3105" s="58"/>
      <c r="AE3105" s="58"/>
      <c r="AF3105" s="58" t="s">
        <v>3304</v>
      </c>
    </row>
    <row r="3106" spans="1:32">
      <c r="A3106" s="58" t="s">
        <v>3249</v>
      </c>
      <c r="B3106" s="58" t="s">
        <v>6</v>
      </c>
      <c r="D3106" s="58" t="s">
        <v>1897</v>
      </c>
      <c r="E3106" s="64">
        <v>41640</v>
      </c>
      <c r="F3106" s="64">
        <v>42004</v>
      </c>
      <c r="G3106" s="58" t="s">
        <v>1898</v>
      </c>
      <c r="H3106" s="58">
        <v>0</v>
      </c>
      <c r="I3106" s="58"/>
      <c r="J3106" s="58"/>
      <c r="K3106" s="58"/>
      <c r="L3106" s="58"/>
      <c r="M3106" s="58"/>
      <c r="N3106" s="58"/>
      <c r="O3106" s="58"/>
      <c r="P3106" s="58"/>
      <c r="Q3106" s="58"/>
      <c r="R3106" s="58"/>
      <c r="S3106" s="58"/>
      <c r="T3106" s="58"/>
      <c r="U3106" s="58"/>
      <c r="V3106" s="58"/>
      <c r="W3106" s="58"/>
      <c r="X3106" s="58"/>
      <c r="Y3106" s="58"/>
      <c r="Z3106" s="58"/>
      <c r="AA3106" s="58"/>
      <c r="AB3106" s="58"/>
      <c r="AC3106" s="58"/>
      <c r="AD3106" s="58"/>
      <c r="AE3106" s="58"/>
      <c r="AF3106" s="58" t="s">
        <v>3304</v>
      </c>
    </row>
    <row r="3107" spans="1:32">
      <c r="A3107" s="58" t="s">
        <v>3249</v>
      </c>
      <c r="B3107" s="58" t="s">
        <v>6</v>
      </c>
      <c r="D3107" s="58" t="s">
        <v>1966</v>
      </c>
      <c r="E3107" s="64">
        <v>41640</v>
      </c>
      <c r="F3107" s="64">
        <v>42004</v>
      </c>
      <c r="G3107" s="58" t="s">
        <v>1903</v>
      </c>
      <c r="H3107" s="58">
        <v>0</v>
      </c>
      <c r="I3107" s="58">
        <v>0</v>
      </c>
      <c r="J3107" s="58">
        <v>0</v>
      </c>
      <c r="K3107" s="58">
        <v>0</v>
      </c>
      <c r="L3107" s="58">
        <v>0</v>
      </c>
      <c r="M3107" s="58">
        <v>0</v>
      </c>
      <c r="N3107" s="58">
        <v>0</v>
      </c>
      <c r="O3107" s="58">
        <v>1</v>
      </c>
      <c r="P3107" s="58">
        <v>0.14399999999999999</v>
      </c>
      <c r="Q3107" s="58">
        <v>0.14399999999999999</v>
      </c>
      <c r="R3107" s="58">
        <v>0.14399999999999999</v>
      </c>
      <c r="S3107" s="58">
        <v>0.14399999999999999</v>
      </c>
      <c r="T3107" s="58">
        <v>0.14399999999999999</v>
      </c>
      <c r="U3107" s="58">
        <v>0.14399999999999999</v>
      </c>
      <c r="V3107" s="58">
        <v>0.14399999999999999</v>
      </c>
      <c r="W3107" s="58">
        <v>1</v>
      </c>
      <c r="X3107" s="58">
        <v>1</v>
      </c>
      <c r="Y3107" s="58">
        <v>0.14399999999999999</v>
      </c>
      <c r="Z3107" s="58">
        <v>0.14399999999999999</v>
      </c>
      <c r="AA3107" s="58">
        <v>0</v>
      </c>
      <c r="AB3107" s="58">
        <v>0</v>
      </c>
      <c r="AC3107" s="58">
        <v>0</v>
      </c>
      <c r="AD3107" s="58">
        <v>0</v>
      </c>
      <c r="AE3107" s="58">
        <v>0</v>
      </c>
      <c r="AF3107" s="58" t="s">
        <v>3304</v>
      </c>
    </row>
    <row r="3108" spans="1:32">
      <c r="A3108" s="58" t="s">
        <v>3250</v>
      </c>
      <c r="B3108" s="58" t="s">
        <v>6</v>
      </c>
      <c r="D3108" s="58" t="s">
        <v>1897</v>
      </c>
      <c r="E3108" s="64">
        <v>41640</v>
      </c>
      <c r="F3108" s="64">
        <v>42004</v>
      </c>
      <c r="G3108" s="58" t="s">
        <v>1903</v>
      </c>
      <c r="H3108" s="58">
        <v>1</v>
      </c>
      <c r="I3108" s="58">
        <v>1</v>
      </c>
      <c r="J3108" s="58">
        <v>1</v>
      </c>
      <c r="K3108" s="58">
        <v>1</v>
      </c>
      <c r="L3108" s="58">
        <v>1</v>
      </c>
      <c r="M3108" s="58">
        <v>1</v>
      </c>
      <c r="N3108" s="58">
        <v>1</v>
      </c>
      <c r="O3108" s="58">
        <v>0.25</v>
      </c>
      <c r="P3108" s="58">
        <v>0.25</v>
      </c>
      <c r="Q3108" s="58">
        <v>0.25</v>
      </c>
      <c r="R3108" s="58">
        <v>0.25</v>
      </c>
      <c r="S3108" s="58">
        <v>0.25</v>
      </c>
      <c r="T3108" s="58">
        <v>0.25</v>
      </c>
      <c r="U3108" s="58">
        <v>0.25</v>
      </c>
      <c r="V3108" s="58">
        <v>0.25</v>
      </c>
      <c r="W3108" s="58">
        <v>0.25</v>
      </c>
      <c r="X3108" s="58">
        <v>0.25</v>
      </c>
      <c r="Y3108" s="58">
        <v>0.25</v>
      </c>
      <c r="Z3108" s="58">
        <v>0.25</v>
      </c>
      <c r="AA3108" s="58">
        <v>0.25</v>
      </c>
      <c r="AB3108" s="58">
        <v>0.25</v>
      </c>
      <c r="AC3108" s="58">
        <v>1</v>
      </c>
      <c r="AD3108" s="58">
        <v>1</v>
      </c>
      <c r="AE3108" s="58">
        <v>1</v>
      </c>
      <c r="AF3108" s="58" t="s">
        <v>3304</v>
      </c>
    </row>
    <row r="3109" spans="1:32">
      <c r="A3109" s="58" t="s">
        <v>3251</v>
      </c>
      <c r="B3109" s="58" t="s">
        <v>6</v>
      </c>
      <c r="D3109" s="58" t="s">
        <v>1917</v>
      </c>
      <c r="E3109" s="64">
        <v>41640</v>
      </c>
      <c r="F3109" s="64">
        <v>42004</v>
      </c>
      <c r="G3109" s="58" t="s">
        <v>1898</v>
      </c>
      <c r="H3109" s="58">
        <v>1</v>
      </c>
      <c r="I3109" s="58"/>
      <c r="J3109" s="58"/>
      <c r="K3109" s="58"/>
      <c r="L3109" s="58"/>
      <c r="M3109" s="58"/>
      <c r="N3109" s="58"/>
      <c r="O3109" s="58"/>
      <c r="P3109" s="58"/>
      <c r="Q3109" s="58"/>
      <c r="R3109" s="58"/>
      <c r="S3109" s="58"/>
      <c r="T3109" s="58"/>
      <c r="U3109" s="58"/>
      <c r="V3109" s="58"/>
      <c r="W3109" s="58"/>
      <c r="X3109" s="58"/>
      <c r="Y3109" s="58"/>
      <c r="Z3109" s="58"/>
      <c r="AA3109" s="58"/>
      <c r="AB3109" s="58"/>
      <c r="AC3109" s="58"/>
      <c r="AD3109" s="58"/>
      <c r="AE3109" s="58"/>
      <c r="AF3109" s="58" t="s">
        <v>3304</v>
      </c>
    </row>
    <row r="3110" spans="1:32">
      <c r="A3110" s="58" t="s">
        <v>3251</v>
      </c>
      <c r="B3110" s="58" t="s">
        <v>6</v>
      </c>
      <c r="D3110" s="58" t="s">
        <v>2120</v>
      </c>
      <c r="E3110" s="64">
        <v>41640</v>
      </c>
      <c r="F3110" s="64">
        <v>42004</v>
      </c>
      <c r="G3110" s="58" t="s">
        <v>1903</v>
      </c>
      <c r="H3110" s="58">
        <v>1</v>
      </c>
      <c r="I3110" s="58">
        <v>1</v>
      </c>
      <c r="J3110" s="58">
        <v>1</v>
      </c>
      <c r="K3110" s="58">
        <v>1</v>
      </c>
      <c r="L3110" s="58">
        <v>1</v>
      </c>
      <c r="M3110" s="58">
        <v>1</v>
      </c>
      <c r="N3110" s="58">
        <v>1</v>
      </c>
      <c r="O3110" s="58">
        <v>0.25</v>
      </c>
      <c r="P3110" s="58">
        <v>0.25</v>
      </c>
      <c r="Q3110" s="58">
        <v>0.25</v>
      </c>
      <c r="R3110" s="58">
        <v>0.25</v>
      </c>
      <c r="S3110" s="58">
        <v>0.25</v>
      </c>
      <c r="T3110" s="58">
        <v>0.25</v>
      </c>
      <c r="U3110" s="58">
        <v>0.25</v>
      </c>
      <c r="V3110" s="58">
        <v>0.25</v>
      </c>
      <c r="W3110" s="58">
        <v>0.25</v>
      </c>
      <c r="X3110" s="58">
        <v>0.25</v>
      </c>
      <c r="Y3110" s="58">
        <v>0.25</v>
      </c>
      <c r="Z3110" s="58">
        <v>0.25</v>
      </c>
      <c r="AA3110" s="58">
        <v>0.25</v>
      </c>
      <c r="AB3110" s="58">
        <v>0.25</v>
      </c>
      <c r="AC3110" s="58">
        <v>1</v>
      </c>
      <c r="AD3110" s="58">
        <v>1</v>
      </c>
      <c r="AE3110" s="58">
        <v>1</v>
      </c>
      <c r="AF3110" s="58" t="s">
        <v>3304</v>
      </c>
    </row>
    <row r="3111" spans="1:32">
      <c r="A3111" s="58" t="s">
        <v>3252</v>
      </c>
      <c r="B3111" s="58" t="s">
        <v>1901</v>
      </c>
      <c r="D3111" s="58" t="s">
        <v>1906</v>
      </c>
      <c r="E3111" s="64">
        <v>41640</v>
      </c>
      <c r="F3111" s="64">
        <v>42004</v>
      </c>
      <c r="G3111" s="58" t="s">
        <v>1898</v>
      </c>
      <c r="H3111" s="58">
        <v>0</v>
      </c>
      <c r="I3111" s="58"/>
      <c r="J3111" s="58"/>
      <c r="K3111" s="58"/>
      <c r="L3111" s="58"/>
      <c r="M3111" s="58"/>
      <c r="N3111" s="58"/>
      <c r="O3111" s="58"/>
      <c r="P3111" s="58"/>
      <c r="Q3111" s="58"/>
      <c r="R3111" s="58"/>
      <c r="S3111" s="58"/>
      <c r="T3111" s="58"/>
      <c r="U3111" s="58"/>
      <c r="V3111" s="58"/>
      <c r="W3111" s="58"/>
      <c r="X3111" s="58"/>
      <c r="Y3111" s="58"/>
      <c r="Z3111" s="58"/>
      <c r="AA3111" s="58"/>
      <c r="AB3111" s="58"/>
      <c r="AC3111" s="58"/>
      <c r="AD3111" s="58"/>
      <c r="AE3111" s="58"/>
      <c r="AF3111" s="58" t="s">
        <v>3304</v>
      </c>
    </row>
    <row r="3112" spans="1:32">
      <c r="A3112" s="58" t="s">
        <v>3252</v>
      </c>
      <c r="B3112" s="58" t="s">
        <v>1901</v>
      </c>
      <c r="D3112" s="58" t="s">
        <v>1930</v>
      </c>
      <c r="E3112" s="64">
        <v>41640</v>
      </c>
      <c r="F3112" s="64">
        <v>42004</v>
      </c>
      <c r="G3112" s="58" t="s">
        <v>1903</v>
      </c>
      <c r="H3112" s="58">
        <v>0</v>
      </c>
      <c r="I3112" s="58">
        <v>0</v>
      </c>
      <c r="J3112" s="58">
        <v>0</v>
      </c>
      <c r="K3112" s="58">
        <v>0</v>
      </c>
      <c r="L3112" s="58">
        <v>0</v>
      </c>
      <c r="M3112" s="58">
        <v>0</v>
      </c>
      <c r="N3112" s="58">
        <v>0</v>
      </c>
      <c r="O3112" s="58">
        <v>0</v>
      </c>
      <c r="P3112" s="58">
        <v>0.74629629629629601</v>
      </c>
      <c r="Q3112" s="58">
        <v>0.74629629629629601</v>
      </c>
      <c r="R3112" s="58">
        <v>0.74629629629629601</v>
      </c>
      <c r="S3112" s="58">
        <v>0.74629629629629601</v>
      </c>
      <c r="T3112" s="58">
        <v>0.74629629629629601</v>
      </c>
      <c r="U3112" s="58">
        <v>0.74629629629629601</v>
      </c>
      <c r="V3112" s="58">
        <v>0.74629629629629601</v>
      </c>
      <c r="W3112" s="58">
        <v>0.74629629629629601</v>
      </c>
      <c r="X3112" s="58">
        <v>0.74629629629629601</v>
      </c>
      <c r="Y3112" s="58">
        <v>0.74629629629629601</v>
      </c>
      <c r="Z3112" s="58">
        <v>0.74629629629629601</v>
      </c>
      <c r="AA3112" s="58">
        <v>0.74629629629629601</v>
      </c>
      <c r="AB3112" s="58">
        <v>0.74629629629629601</v>
      </c>
      <c r="AC3112" s="58">
        <v>0</v>
      </c>
      <c r="AD3112" s="58">
        <v>0</v>
      </c>
      <c r="AE3112" s="58">
        <v>0</v>
      </c>
      <c r="AF3112" s="58" t="s">
        <v>3304</v>
      </c>
    </row>
    <row r="3113" spans="1:32">
      <c r="A3113" s="58" t="s">
        <v>3252</v>
      </c>
      <c r="B3113" s="58" t="s">
        <v>1901</v>
      </c>
      <c r="D3113" s="58" t="s">
        <v>1966</v>
      </c>
      <c r="E3113" s="64">
        <v>41883</v>
      </c>
      <c r="F3113" s="64">
        <v>42004</v>
      </c>
      <c r="G3113" s="58" t="s">
        <v>1903</v>
      </c>
      <c r="H3113" s="58">
        <v>0</v>
      </c>
      <c r="I3113" s="58">
        <v>0</v>
      </c>
      <c r="J3113" s="58">
        <v>0</v>
      </c>
      <c r="K3113" s="58">
        <v>0</v>
      </c>
      <c r="L3113" s="58">
        <v>0</v>
      </c>
      <c r="M3113" s="58">
        <v>0</v>
      </c>
      <c r="N3113" s="58">
        <v>0</v>
      </c>
      <c r="O3113" s="58">
        <v>0</v>
      </c>
      <c r="P3113" s="58">
        <v>0.74629629629629601</v>
      </c>
      <c r="Q3113" s="58">
        <v>0.74629629629629601</v>
      </c>
      <c r="R3113" s="58">
        <v>0.74629629629629601</v>
      </c>
      <c r="S3113" s="58">
        <v>0.74629629629629601</v>
      </c>
      <c r="T3113" s="58">
        <v>0.74629629629629601</v>
      </c>
      <c r="U3113" s="58">
        <v>0.74629629629629601</v>
      </c>
      <c r="V3113" s="58">
        <v>0.74629629629629601</v>
      </c>
      <c r="W3113" s="58">
        <v>0.74629629629629601</v>
      </c>
      <c r="X3113" s="58">
        <v>0.74629629629629601</v>
      </c>
      <c r="Y3113" s="58">
        <v>0.74629629629629601</v>
      </c>
      <c r="Z3113" s="58">
        <v>0.74629629629629601</v>
      </c>
      <c r="AA3113" s="58">
        <v>0.74629629629629601</v>
      </c>
      <c r="AB3113" s="58">
        <v>0.74629629629629601</v>
      </c>
      <c r="AC3113" s="58">
        <v>0</v>
      </c>
      <c r="AD3113" s="58">
        <v>0</v>
      </c>
      <c r="AE3113" s="58">
        <v>0</v>
      </c>
      <c r="AF3113" s="58" t="s">
        <v>3304</v>
      </c>
    </row>
    <row r="3114" spans="1:32">
      <c r="A3114" s="58" t="s">
        <v>3252</v>
      </c>
      <c r="B3114" s="58" t="s">
        <v>1901</v>
      </c>
      <c r="D3114" s="58" t="s">
        <v>1922</v>
      </c>
      <c r="E3114" s="64">
        <v>41821</v>
      </c>
      <c r="F3114" s="64">
        <v>41883</v>
      </c>
      <c r="G3114" s="58" t="s">
        <v>1898</v>
      </c>
      <c r="H3114" s="58">
        <v>0</v>
      </c>
      <c r="I3114" s="58"/>
      <c r="J3114" s="58"/>
      <c r="K3114" s="58"/>
      <c r="L3114" s="58"/>
      <c r="M3114" s="58"/>
      <c r="N3114" s="58"/>
      <c r="O3114" s="58"/>
      <c r="P3114" s="58"/>
      <c r="Q3114" s="58"/>
      <c r="R3114" s="58"/>
      <c r="S3114" s="58"/>
      <c r="T3114" s="58"/>
      <c r="U3114" s="58"/>
      <c r="V3114" s="58"/>
      <c r="W3114" s="58"/>
      <c r="X3114" s="58"/>
      <c r="Y3114" s="58"/>
      <c r="Z3114" s="58"/>
      <c r="AA3114" s="58"/>
      <c r="AB3114" s="58"/>
      <c r="AC3114" s="58"/>
      <c r="AD3114" s="58"/>
      <c r="AE3114" s="58"/>
      <c r="AF3114" s="58" t="s">
        <v>3304</v>
      </c>
    </row>
    <row r="3115" spans="1:32">
      <c r="A3115" s="58" t="s">
        <v>3252</v>
      </c>
      <c r="B3115" s="58" t="s">
        <v>1901</v>
      </c>
      <c r="D3115" s="58" t="s">
        <v>1966</v>
      </c>
      <c r="E3115" s="64">
        <v>41821</v>
      </c>
      <c r="F3115" s="64">
        <v>41883</v>
      </c>
      <c r="G3115" s="58" t="s">
        <v>1903</v>
      </c>
      <c r="H3115" s="58">
        <v>0</v>
      </c>
      <c r="I3115" s="58">
        <v>0</v>
      </c>
      <c r="J3115" s="58">
        <v>0</v>
      </c>
      <c r="K3115" s="58">
        <v>0</v>
      </c>
      <c r="L3115" s="58">
        <v>0</v>
      </c>
      <c r="M3115" s="58">
        <v>0</v>
      </c>
      <c r="N3115" s="58">
        <v>0</v>
      </c>
      <c r="O3115" s="58">
        <v>0</v>
      </c>
      <c r="P3115" s="58">
        <v>0.74629629629629601</v>
      </c>
      <c r="Q3115" s="58">
        <v>0.74629629629629601</v>
      </c>
      <c r="R3115" s="58">
        <v>0.74629629629629601</v>
      </c>
      <c r="S3115" s="58">
        <v>0.74629629629629601</v>
      </c>
      <c r="T3115" s="58">
        <v>0.74629629629629601</v>
      </c>
      <c r="U3115" s="58">
        <v>0.74629629629629601</v>
      </c>
      <c r="V3115" s="58">
        <v>0.74629629629629601</v>
      </c>
      <c r="W3115" s="58">
        <v>0.74629629629629601</v>
      </c>
      <c r="X3115" s="58">
        <v>0.74629629629629601</v>
      </c>
      <c r="Y3115" s="58">
        <v>0.74629629629629601</v>
      </c>
      <c r="Z3115" s="58">
        <v>0.74629629629629601</v>
      </c>
      <c r="AA3115" s="58">
        <v>0.74629629629629601</v>
      </c>
      <c r="AB3115" s="58">
        <v>0.74629629629629601</v>
      </c>
      <c r="AC3115" s="58">
        <v>0</v>
      </c>
      <c r="AD3115" s="58">
        <v>0</v>
      </c>
      <c r="AE3115" s="58">
        <v>0</v>
      </c>
      <c r="AF3115" s="58" t="s">
        <v>3304</v>
      </c>
    </row>
    <row r="3116" spans="1:32">
      <c r="A3116" s="58" t="s">
        <v>3252</v>
      </c>
      <c r="B3116" s="58" t="s">
        <v>1901</v>
      </c>
      <c r="D3116" s="58" t="s">
        <v>1922</v>
      </c>
      <c r="E3116" s="64">
        <v>41640</v>
      </c>
      <c r="F3116" s="64">
        <v>41820</v>
      </c>
      <c r="G3116" s="58" t="s">
        <v>1898</v>
      </c>
      <c r="H3116" s="58">
        <v>0</v>
      </c>
      <c r="I3116" s="58"/>
      <c r="J3116" s="58"/>
      <c r="K3116" s="58"/>
      <c r="L3116" s="58"/>
      <c r="M3116" s="58"/>
      <c r="N3116" s="58"/>
      <c r="O3116" s="58"/>
      <c r="P3116" s="58"/>
      <c r="Q3116" s="58"/>
      <c r="R3116" s="58"/>
      <c r="S3116" s="58"/>
      <c r="T3116" s="58"/>
      <c r="U3116" s="58"/>
      <c r="V3116" s="58"/>
      <c r="W3116" s="58"/>
      <c r="X3116" s="58"/>
      <c r="Y3116" s="58"/>
      <c r="Z3116" s="58"/>
      <c r="AA3116" s="58"/>
      <c r="AB3116" s="58"/>
      <c r="AC3116" s="58"/>
      <c r="AD3116" s="58"/>
      <c r="AE3116" s="58"/>
      <c r="AF3116" s="58" t="s">
        <v>3304</v>
      </c>
    </row>
    <row r="3117" spans="1:32">
      <c r="A3117" s="58" t="s">
        <v>3252</v>
      </c>
      <c r="B3117" s="58" t="s">
        <v>1901</v>
      </c>
      <c r="D3117" s="58" t="s">
        <v>1966</v>
      </c>
      <c r="E3117" s="64">
        <v>41640</v>
      </c>
      <c r="F3117" s="64">
        <v>41820</v>
      </c>
      <c r="G3117" s="58" t="s">
        <v>1903</v>
      </c>
      <c r="H3117" s="58">
        <v>0</v>
      </c>
      <c r="I3117" s="58">
        <v>0</v>
      </c>
      <c r="J3117" s="58">
        <v>0</v>
      </c>
      <c r="K3117" s="58">
        <v>0</v>
      </c>
      <c r="L3117" s="58">
        <v>0</v>
      </c>
      <c r="M3117" s="58">
        <v>0</v>
      </c>
      <c r="N3117" s="58">
        <v>0</v>
      </c>
      <c r="O3117" s="58">
        <v>0</v>
      </c>
      <c r="P3117" s="58">
        <v>0.74629629629629601</v>
      </c>
      <c r="Q3117" s="58">
        <v>0.74629629629629601</v>
      </c>
      <c r="R3117" s="58">
        <v>0.74629629629629601</v>
      </c>
      <c r="S3117" s="58">
        <v>0.74629629629629601</v>
      </c>
      <c r="T3117" s="58">
        <v>0.74629629629629601</v>
      </c>
      <c r="U3117" s="58">
        <v>0.74629629629629601</v>
      </c>
      <c r="V3117" s="58">
        <v>0.74629629629629601</v>
      </c>
      <c r="W3117" s="58">
        <v>0.74629629629629601</v>
      </c>
      <c r="X3117" s="58">
        <v>0.74629629629629601</v>
      </c>
      <c r="Y3117" s="58">
        <v>0</v>
      </c>
      <c r="Z3117" s="58">
        <v>0</v>
      </c>
      <c r="AA3117" s="58">
        <v>0</v>
      </c>
      <c r="AB3117" s="58">
        <v>0</v>
      </c>
      <c r="AC3117" s="58">
        <v>0</v>
      </c>
      <c r="AD3117" s="58">
        <v>0</v>
      </c>
      <c r="AE3117" s="58">
        <v>0</v>
      </c>
      <c r="AF3117" s="58" t="s">
        <v>3304</v>
      </c>
    </row>
    <row r="3118" spans="1:32">
      <c r="A3118" s="58" t="s">
        <v>3253</v>
      </c>
      <c r="B3118" s="58" t="s">
        <v>1901</v>
      </c>
      <c r="D3118" s="58" t="s">
        <v>1917</v>
      </c>
      <c r="E3118" s="64">
        <v>41640</v>
      </c>
      <c r="F3118" s="64">
        <v>42004</v>
      </c>
      <c r="G3118" s="58" t="s">
        <v>1898</v>
      </c>
      <c r="H3118" s="58">
        <v>0.1</v>
      </c>
      <c r="I3118" s="58"/>
      <c r="J3118" s="58"/>
      <c r="K3118" s="58"/>
      <c r="L3118" s="58"/>
      <c r="M3118" s="58"/>
      <c r="N3118" s="58"/>
      <c r="O3118" s="58"/>
      <c r="P3118" s="58"/>
      <c r="Q3118" s="58"/>
      <c r="R3118" s="58"/>
      <c r="S3118" s="58"/>
      <c r="T3118" s="58"/>
      <c r="U3118" s="58"/>
      <c r="V3118" s="58"/>
      <c r="W3118" s="58"/>
      <c r="X3118" s="58"/>
      <c r="Y3118" s="58"/>
      <c r="Z3118" s="58"/>
      <c r="AA3118" s="58"/>
      <c r="AB3118" s="58"/>
      <c r="AC3118" s="58"/>
      <c r="AD3118" s="58"/>
      <c r="AE3118" s="58"/>
      <c r="AF3118" s="58" t="s">
        <v>3304</v>
      </c>
    </row>
    <row r="3119" spans="1:32">
      <c r="A3119" s="58" t="s">
        <v>3253</v>
      </c>
      <c r="B3119" s="58" t="s">
        <v>1901</v>
      </c>
      <c r="D3119" s="58" t="s">
        <v>1905</v>
      </c>
      <c r="E3119" s="64">
        <v>41640</v>
      </c>
      <c r="F3119" s="64">
        <v>42004</v>
      </c>
      <c r="G3119" s="58" t="s">
        <v>1903</v>
      </c>
      <c r="H3119" s="58">
        <v>0.1</v>
      </c>
      <c r="I3119" s="58">
        <v>0.1</v>
      </c>
      <c r="J3119" s="58">
        <v>0.1</v>
      </c>
      <c r="K3119" s="58">
        <v>0.1</v>
      </c>
      <c r="L3119" s="58">
        <v>0.1</v>
      </c>
      <c r="M3119" s="58">
        <v>0.1</v>
      </c>
      <c r="N3119" s="58">
        <v>0.1</v>
      </c>
      <c r="O3119" s="58">
        <v>0.1</v>
      </c>
      <c r="P3119" s="58">
        <v>0.15</v>
      </c>
      <c r="Q3119" s="58">
        <v>0.15</v>
      </c>
      <c r="R3119" s="58">
        <v>0.25</v>
      </c>
      <c r="S3119" s="58">
        <v>0.25</v>
      </c>
      <c r="T3119" s="58">
        <v>0.25</v>
      </c>
      <c r="U3119" s="58">
        <v>0.15</v>
      </c>
      <c r="V3119" s="58">
        <v>0.15</v>
      </c>
      <c r="W3119" s="58">
        <v>0.1</v>
      </c>
      <c r="X3119" s="58">
        <v>0.1</v>
      </c>
      <c r="Y3119" s="58">
        <v>0.1</v>
      </c>
      <c r="Z3119" s="58">
        <v>0.1</v>
      </c>
      <c r="AA3119" s="58">
        <v>0.1</v>
      </c>
      <c r="AB3119" s="58">
        <v>0.1</v>
      </c>
      <c r="AC3119" s="58">
        <v>0.1</v>
      </c>
      <c r="AD3119" s="58">
        <v>0.1</v>
      </c>
      <c r="AE3119" s="58">
        <v>0.1</v>
      </c>
      <c r="AF3119" s="58" t="s">
        <v>3304</v>
      </c>
    </row>
    <row r="3120" spans="1:32">
      <c r="A3120" s="58" t="s">
        <v>3253</v>
      </c>
      <c r="B3120" s="58" t="s">
        <v>1901</v>
      </c>
      <c r="D3120" s="58" t="s">
        <v>1966</v>
      </c>
      <c r="E3120" s="64">
        <v>41883</v>
      </c>
      <c r="F3120" s="64">
        <v>42004</v>
      </c>
      <c r="G3120" s="58" t="s">
        <v>1903</v>
      </c>
      <c r="H3120" s="58">
        <v>0.1</v>
      </c>
      <c r="I3120" s="58">
        <v>0.1</v>
      </c>
      <c r="J3120" s="58">
        <v>0.1</v>
      </c>
      <c r="K3120" s="58">
        <v>0.1</v>
      </c>
      <c r="L3120" s="58">
        <v>0.1</v>
      </c>
      <c r="M3120" s="58">
        <v>0.1</v>
      </c>
      <c r="N3120" s="58">
        <v>0.1</v>
      </c>
      <c r="O3120" s="58">
        <v>0.1</v>
      </c>
      <c r="P3120" s="58">
        <v>0.15</v>
      </c>
      <c r="Q3120" s="58">
        <v>0.15</v>
      </c>
      <c r="R3120" s="58">
        <v>0.25</v>
      </c>
      <c r="S3120" s="58">
        <v>0.25</v>
      </c>
      <c r="T3120" s="58">
        <v>0.25</v>
      </c>
      <c r="U3120" s="58">
        <v>0.15</v>
      </c>
      <c r="V3120" s="58">
        <v>0.15</v>
      </c>
      <c r="W3120" s="58">
        <v>0.1</v>
      </c>
      <c r="X3120" s="58">
        <v>0.1</v>
      </c>
      <c r="Y3120" s="58">
        <v>0.1</v>
      </c>
      <c r="Z3120" s="58">
        <v>0.1</v>
      </c>
      <c r="AA3120" s="58">
        <v>0.1</v>
      </c>
      <c r="AB3120" s="58">
        <v>0.1</v>
      </c>
      <c r="AC3120" s="58">
        <v>0.1</v>
      </c>
      <c r="AD3120" s="58">
        <v>0.1</v>
      </c>
      <c r="AE3120" s="58">
        <v>0.1</v>
      </c>
      <c r="AF3120" s="58" t="s">
        <v>3304</v>
      </c>
    </row>
    <row r="3121" spans="1:32">
      <c r="A3121" s="58" t="s">
        <v>3253</v>
      </c>
      <c r="B3121" s="58" t="s">
        <v>1901</v>
      </c>
      <c r="D3121" s="58" t="s">
        <v>1922</v>
      </c>
      <c r="E3121" s="64">
        <v>41821</v>
      </c>
      <c r="F3121" s="64">
        <v>41883</v>
      </c>
      <c r="G3121" s="58" t="s">
        <v>1898</v>
      </c>
      <c r="H3121" s="58">
        <v>0.1</v>
      </c>
      <c r="I3121" s="58"/>
      <c r="J3121" s="58"/>
      <c r="K3121" s="58"/>
      <c r="L3121" s="58"/>
      <c r="M3121" s="58"/>
      <c r="N3121" s="58"/>
      <c r="O3121" s="58"/>
      <c r="P3121" s="58"/>
      <c r="Q3121" s="58"/>
      <c r="R3121" s="58"/>
      <c r="S3121" s="58"/>
      <c r="T3121" s="58"/>
      <c r="U3121" s="58"/>
      <c r="V3121" s="58"/>
      <c r="W3121" s="58"/>
      <c r="X3121" s="58"/>
      <c r="Y3121" s="58"/>
      <c r="Z3121" s="58"/>
      <c r="AA3121" s="58"/>
      <c r="AB3121" s="58"/>
      <c r="AC3121" s="58"/>
      <c r="AD3121" s="58"/>
      <c r="AE3121" s="58"/>
      <c r="AF3121" s="58" t="s">
        <v>3304</v>
      </c>
    </row>
    <row r="3122" spans="1:32">
      <c r="A3122" s="58" t="s">
        <v>3253</v>
      </c>
      <c r="B3122" s="58" t="s">
        <v>1901</v>
      </c>
      <c r="D3122" s="58" t="s">
        <v>1966</v>
      </c>
      <c r="E3122" s="64">
        <v>41821</v>
      </c>
      <c r="F3122" s="64">
        <v>41883</v>
      </c>
      <c r="G3122" s="58" t="s">
        <v>1903</v>
      </c>
      <c r="H3122" s="58">
        <v>0.1</v>
      </c>
      <c r="I3122" s="58">
        <v>0.1</v>
      </c>
      <c r="J3122" s="58">
        <v>0.1</v>
      </c>
      <c r="K3122" s="58">
        <v>0.1</v>
      </c>
      <c r="L3122" s="58">
        <v>0.1</v>
      </c>
      <c r="M3122" s="58">
        <v>0.1</v>
      </c>
      <c r="N3122" s="58">
        <v>0.1</v>
      </c>
      <c r="O3122" s="58">
        <v>0.1</v>
      </c>
      <c r="P3122" s="58">
        <v>0.15</v>
      </c>
      <c r="Q3122" s="58">
        <v>0.15</v>
      </c>
      <c r="R3122" s="58">
        <v>0.25</v>
      </c>
      <c r="S3122" s="58">
        <v>0.25</v>
      </c>
      <c r="T3122" s="58">
        <v>0.25</v>
      </c>
      <c r="U3122" s="58">
        <v>0.15</v>
      </c>
      <c r="V3122" s="58">
        <v>0.15</v>
      </c>
      <c r="W3122" s="58">
        <v>0.1</v>
      </c>
      <c r="X3122" s="58">
        <v>0.1</v>
      </c>
      <c r="Y3122" s="58">
        <v>0.1</v>
      </c>
      <c r="Z3122" s="58">
        <v>0.1</v>
      </c>
      <c r="AA3122" s="58">
        <v>0.1</v>
      </c>
      <c r="AB3122" s="58">
        <v>0.1</v>
      </c>
      <c r="AC3122" s="58">
        <v>0.1</v>
      </c>
      <c r="AD3122" s="58">
        <v>0.1</v>
      </c>
      <c r="AE3122" s="58">
        <v>0.1</v>
      </c>
      <c r="AF3122" s="58" t="s">
        <v>3304</v>
      </c>
    </row>
    <row r="3123" spans="1:32">
      <c r="A3123" s="58" t="s">
        <v>3253</v>
      </c>
      <c r="B3123" s="58" t="s">
        <v>1901</v>
      </c>
      <c r="D3123" s="58" t="s">
        <v>1922</v>
      </c>
      <c r="E3123" s="64">
        <v>41640</v>
      </c>
      <c r="F3123" s="64">
        <v>41820</v>
      </c>
      <c r="G3123" s="58" t="s">
        <v>1898</v>
      </c>
      <c r="H3123" s="58">
        <v>0.1</v>
      </c>
      <c r="I3123" s="58"/>
      <c r="J3123" s="58"/>
      <c r="K3123" s="58"/>
      <c r="L3123" s="58"/>
      <c r="M3123" s="58"/>
      <c r="N3123" s="58"/>
      <c r="O3123" s="58"/>
      <c r="P3123" s="58"/>
      <c r="Q3123" s="58"/>
      <c r="R3123" s="58"/>
      <c r="S3123" s="58"/>
      <c r="T3123" s="58"/>
      <c r="U3123" s="58"/>
      <c r="V3123" s="58"/>
      <c r="W3123" s="58"/>
      <c r="X3123" s="58"/>
      <c r="Y3123" s="58"/>
      <c r="Z3123" s="58"/>
      <c r="AA3123" s="58"/>
      <c r="AB3123" s="58"/>
      <c r="AC3123" s="58"/>
      <c r="AD3123" s="58"/>
      <c r="AE3123" s="58"/>
      <c r="AF3123" s="58" t="s">
        <v>3304</v>
      </c>
    </row>
    <row r="3124" spans="1:32">
      <c r="A3124" s="58" t="s">
        <v>3253</v>
      </c>
      <c r="B3124" s="58" t="s">
        <v>1901</v>
      </c>
      <c r="D3124" s="58" t="s">
        <v>1966</v>
      </c>
      <c r="E3124" s="64">
        <v>41640</v>
      </c>
      <c r="F3124" s="64">
        <v>41820</v>
      </c>
      <c r="G3124" s="58" t="s">
        <v>1903</v>
      </c>
      <c r="H3124" s="58">
        <v>0.1</v>
      </c>
      <c r="I3124" s="58">
        <v>0.1</v>
      </c>
      <c r="J3124" s="58">
        <v>0.1</v>
      </c>
      <c r="K3124" s="58">
        <v>0.1</v>
      </c>
      <c r="L3124" s="58">
        <v>0.1</v>
      </c>
      <c r="M3124" s="58">
        <v>0.1</v>
      </c>
      <c r="N3124" s="58">
        <v>0.1</v>
      </c>
      <c r="O3124" s="58">
        <v>0.1</v>
      </c>
      <c r="P3124" s="58">
        <v>0.15</v>
      </c>
      <c r="Q3124" s="58">
        <v>0.15</v>
      </c>
      <c r="R3124" s="58">
        <v>0.25</v>
      </c>
      <c r="S3124" s="58">
        <v>0.25</v>
      </c>
      <c r="T3124" s="58">
        <v>0.25</v>
      </c>
      <c r="U3124" s="58">
        <v>0.15</v>
      </c>
      <c r="V3124" s="58">
        <v>0.15</v>
      </c>
      <c r="W3124" s="58">
        <v>0.1</v>
      </c>
      <c r="X3124" s="58">
        <v>0.1</v>
      </c>
      <c r="Y3124" s="58">
        <v>0.1</v>
      </c>
      <c r="Z3124" s="58">
        <v>0.1</v>
      </c>
      <c r="AA3124" s="58">
        <v>0.1</v>
      </c>
      <c r="AB3124" s="58">
        <v>0.1</v>
      </c>
      <c r="AC3124" s="58">
        <v>0.1</v>
      </c>
      <c r="AD3124" s="58">
        <v>0.1</v>
      </c>
      <c r="AE3124" s="58">
        <v>0.1</v>
      </c>
      <c r="AF3124" s="58" t="s">
        <v>3304</v>
      </c>
    </row>
    <row r="3125" spans="1:32">
      <c r="A3125" s="58" t="s">
        <v>3254</v>
      </c>
      <c r="B3125" s="58" t="s">
        <v>1901</v>
      </c>
      <c r="D3125" s="58" t="s">
        <v>1906</v>
      </c>
      <c r="E3125" s="64">
        <v>41640</v>
      </c>
      <c r="F3125" s="64">
        <v>42004</v>
      </c>
      <c r="G3125" s="58" t="s">
        <v>1898</v>
      </c>
      <c r="H3125" s="58">
        <v>0</v>
      </c>
      <c r="I3125" s="58"/>
      <c r="J3125" s="58"/>
      <c r="K3125" s="58"/>
      <c r="L3125" s="58"/>
      <c r="M3125" s="58"/>
      <c r="N3125" s="58"/>
      <c r="O3125" s="58"/>
      <c r="P3125" s="58"/>
      <c r="Q3125" s="58"/>
      <c r="R3125" s="58"/>
      <c r="S3125" s="58"/>
      <c r="T3125" s="58"/>
      <c r="U3125" s="58"/>
      <c r="V3125" s="58"/>
      <c r="W3125" s="58"/>
      <c r="X3125" s="58"/>
      <c r="Y3125" s="58"/>
      <c r="Z3125" s="58"/>
      <c r="AA3125" s="58"/>
      <c r="AB3125" s="58"/>
      <c r="AC3125" s="58"/>
      <c r="AD3125" s="58"/>
      <c r="AE3125" s="58"/>
      <c r="AF3125" s="58" t="s">
        <v>3304</v>
      </c>
    </row>
    <row r="3126" spans="1:32">
      <c r="A3126" s="58" t="s">
        <v>3254</v>
      </c>
      <c r="B3126" s="58" t="s">
        <v>1901</v>
      </c>
      <c r="D3126" s="58" t="s">
        <v>1930</v>
      </c>
      <c r="E3126" s="64">
        <v>41640</v>
      </c>
      <c r="F3126" s="64">
        <v>42004</v>
      </c>
      <c r="G3126" s="58" t="s">
        <v>1903</v>
      </c>
      <c r="H3126" s="58">
        <v>0</v>
      </c>
      <c r="I3126" s="58">
        <v>0</v>
      </c>
      <c r="J3126" s="58">
        <v>0</v>
      </c>
      <c r="K3126" s="58">
        <v>0</v>
      </c>
      <c r="L3126" s="58">
        <v>0</v>
      </c>
      <c r="M3126" s="58">
        <v>0</v>
      </c>
      <c r="N3126" s="58">
        <v>0</v>
      </c>
      <c r="O3126" s="58">
        <v>0</v>
      </c>
      <c r="P3126" s="58">
        <v>1</v>
      </c>
      <c r="Q3126" s="58">
        <v>1</v>
      </c>
      <c r="R3126" s="58">
        <v>1</v>
      </c>
      <c r="S3126" s="58">
        <v>1</v>
      </c>
      <c r="T3126" s="58">
        <v>1</v>
      </c>
      <c r="U3126" s="58">
        <v>1</v>
      </c>
      <c r="V3126" s="58">
        <v>1</v>
      </c>
      <c r="W3126" s="58">
        <v>1</v>
      </c>
      <c r="X3126" s="58">
        <v>1</v>
      </c>
      <c r="Y3126" s="58">
        <v>1</v>
      </c>
      <c r="Z3126" s="58">
        <v>1</v>
      </c>
      <c r="AA3126" s="58">
        <v>1</v>
      </c>
      <c r="AB3126" s="58">
        <v>1</v>
      </c>
      <c r="AC3126" s="58">
        <v>0</v>
      </c>
      <c r="AD3126" s="58">
        <v>0</v>
      </c>
      <c r="AE3126" s="58">
        <v>0</v>
      </c>
      <c r="AF3126" s="58" t="s">
        <v>3304</v>
      </c>
    </row>
    <row r="3127" spans="1:32">
      <c r="A3127" s="58" t="s">
        <v>3254</v>
      </c>
      <c r="B3127" s="58" t="s">
        <v>1901</v>
      </c>
      <c r="D3127" s="58" t="s">
        <v>1966</v>
      </c>
      <c r="E3127" s="64">
        <v>41883</v>
      </c>
      <c r="F3127" s="64">
        <v>42004</v>
      </c>
      <c r="G3127" s="58" t="s">
        <v>1903</v>
      </c>
      <c r="H3127" s="58">
        <v>0</v>
      </c>
      <c r="I3127" s="58">
        <v>0</v>
      </c>
      <c r="J3127" s="58">
        <v>0</v>
      </c>
      <c r="K3127" s="58">
        <v>0</v>
      </c>
      <c r="L3127" s="58">
        <v>0</v>
      </c>
      <c r="M3127" s="58">
        <v>0</v>
      </c>
      <c r="N3127" s="58">
        <v>0</v>
      </c>
      <c r="O3127" s="58">
        <v>0</v>
      </c>
      <c r="P3127" s="58">
        <v>1</v>
      </c>
      <c r="Q3127" s="58">
        <v>1</v>
      </c>
      <c r="R3127" s="58">
        <v>1</v>
      </c>
      <c r="S3127" s="58">
        <v>1</v>
      </c>
      <c r="T3127" s="58">
        <v>1</v>
      </c>
      <c r="U3127" s="58">
        <v>1</v>
      </c>
      <c r="V3127" s="58">
        <v>1</v>
      </c>
      <c r="W3127" s="58">
        <v>1</v>
      </c>
      <c r="X3127" s="58">
        <v>1</v>
      </c>
      <c r="Y3127" s="58">
        <v>1</v>
      </c>
      <c r="Z3127" s="58">
        <v>1</v>
      </c>
      <c r="AA3127" s="58">
        <v>1</v>
      </c>
      <c r="AB3127" s="58">
        <v>1</v>
      </c>
      <c r="AC3127" s="58">
        <v>0</v>
      </c>
      <c r="AD3127" s="58">
        <v>0</v>
      </c>
      <c r="AE3127" s="58">
        <v>0</v>
      </c>
      <c r="AF3127" s="58" t="s">
        <v>3304</v>
      </c>
    </row>
    <row r="3128" spans="1:32">
      <c r="A3128" s="58" t="s">
        <v>3254</v>
      </c>
      <c r="B3128" s="58" t="s">
        <v>1901</v>
      </c>
      <c r="D3128" s="58" t="s">
        <v>1922</v>
      </c>
      <c r="E3128" s="64">
        <v>41821</v>
      </c>
      <c r="F3128" s="64">
        <v>41883</v>
      </c>
      <c r="G3128" s="58" t="s">
        <v>1898</v>
      </c>
      <c r="H3128" s="58">
        <v>0</v>
      </c>
      <c r="I3128" s="58"/>
      <c r="J3128" s="58"/>
      <c r="K3128" s="58"/>
      <c r="L3128" s="58"/>
      <c r="M3128" s="58"/>
      <c r="N3128" s="58"/>
      <c r="O3128" s="58"/>
      <c r="P3128" s="58"/>
      <c r="Q3128" s="58"/>
      <c r="R3128" s="58"/>
      <c r="S3128" s="58"/>
      <c r="T3128" s="58"/>
      <c r="U3128" s="58"/>
      <c r="V3128" s="58"/>
      <c r="W3128" s="58"/>
      <c r="X3128" s="58"/>
      <c r="Y3128" s="58"/>
      <c r="Z3128" s="58"/>
      <c r="AA3128" s="58"/>
      <c r="AB3128" s="58"/>
      <c r="AC3128" s="58"/>
      <c r="AD3128" s="58"/>
      <c r="AE3128" s="58"/>
      <c r="AF3128" s="58" t="s">
        <v>3304</v>
      </c>
    </row>
    <row r="3129" spans="1:32">
      <c r="A3129" s="58" t="s">
        <v>3254</v>
      </c>
      <c r="B3129" s="58" t="s">
        <v>1901</v>
      </c>
      <c r="D3129" s="58" t="s">
        <v>1966</v>
      </c>
      <c r="E3129" s="64">
        <v>41821</v>
      </c>
      <c r="F3129" s="64">
        <v>41883</v>
      </c>
      <c r="G3129" s="58" t="s">
        <v>1903</v>
      </c>
      <c r="H3129" s="58">
        <v>0</v>
      </c>
      <c r="I3129" s="58">
        <v>0</v>
      </c>
      <c r="J3129" s="58">
        <v>0</v>
      </c>
      <c r="K3129" s="58">
        <v>0</v>
      </c>
      <c r="L3129" s="58">
        <v>0</v>
      </c>
      <c r="M3129" s="58">
        <v>0</v>
      </c>
      <c r="N3129" s="58">
        <v>0</v>
      </c>
      <c r="O3129" s="58">
        <v>0</v>
      </c>
      <c r="P3129" s="58">
        <v>1</v>
      </c>
      <c r="Q3129" s="58">
        <v>1</v>
      </c>
      <c r="R3129" s="58">
        <v>1</v>
      </c>
      <c r="S3129" s="58">
        <v>1</v>
      </c>
      <c r="T3129" s="58">
        <v>1</v>
      </c>
      <c r="U3129" s="58">
        <v>1</v>
      </c>
      <c r="V3129" s="58">
        <v>1</v>
      </c>
      <c r="W3129" s="58">
        <v>1</v>
      </c>
      <c r="X3129" s="58">
        <v>1</v>
      </c>
      <c r="Y3129" s="58">
        <v>1</v>
      </c>
      <c r="Z3129" s="58">
        <v>1</v>
      </c>
      <c r="AA3129" s="58">
        <v>1</v>
      </c>
      <c r="AB3129" s="58">
        <v>1</v>
      </c>
      <c r="AC3129" s="58">
        <v>0</v>
      </c>
      <c r="AD3129" s="58">
        <v>0</v>
      </c>
      <c r="AE3129" s="58">
        <v>0</v>
      </c>
      <c r="AF3129" s="58" t="s">
        <v>3304</v>
      </c>
    </row>
    <row r="3130" spans="1:32">
      <c r="A3130" s="58" t="s">
        <v>3254</v>
      </c>
      <c r="B3130" s="58" t="s">
        <v>1901</v>
      </c>
      <c r="D3130" s="58" t="s">
        <v>1922</v>
      </c>
      <c r="E3130" s="64">
        <v>41640</v>
      </c>
      <c r="F3130" s="64">
        <v>41820</v>
      </c>
      <c r="G3130" s="58" t="s">
        <v>1898</v>
      </c>
      <c r="H3130" s="58">
        <v>0</v>
      </c>
      <c r="I3130" s="58"/>
      <c r="J3130" s="58"/>
      <c r="K3130" s="58"/>
      <c r="L3130" s="58"/>
      <c r="M3130" s="58"/>
      <c r="N3130" s="58"/>
      <c r="O3130" s="58"/>
      <c r="P3130" s="58"/>
      <c r="Q3130" s="58"/>
      <c r="R3130" s="58"/>
      <c r="S3130" s="58"/>
      <c r="T3130" s="58"/>
      <c r="U3130" s="58"/>
      <c r="V3130" s="58"/>
      <c r="W3130" s="58"/>
      <c r="X3130" s="58"/>
      <c r="Y3130" s="58"/>
      <c r="Z3130" s="58"/>
      <c r="AA3130" s="58"/>
      <c r="AB3130" s="58"/>
      <c r="AC3130" s="58"/>
      <c r="AD3130" s="58"/>
      <c r="AE3130" s="58"/>
      <c r="AF3130" s="58" t="s">
        <v>3304</v>
      </c>
    </row>
    <row r="3131" spans="1:32">
      <c r="A3131" s="58" t="s">
        <v>3254</v>
      </c>
      <c r="B3131" s="58" t="s">
        <v>1901</v>
      </c>
      <c r="D3131" s="58" t="s">
        <v>1966</v>
      </c>
      <c r="E3131" s="64">
        <v>41640</v>
      </c>
      <c r="F3131" s="64">
        <v>41820</v>
      </c>
      <c r="G3131" s="58" t="s">
        <v>1903</v>
      </c>
      <c r="H3131" s="58">
        <v>0</v>
      </c>
      <c r="I3131" s="58">
        <v>0</v>
      </c>
      <c r="J3131" s="58">
        <v>0</v>
      </c>
      <c r="K3131" s="58">
        <v>0</v>
      </c>
      <c r="L3131" s="58">
        <v>0</v>
      </c>
      <c r="M3131" s="58">
        <v>0</v>
      </c>
      <c r="N3131" s="58">
        <v>0</v>
      </c>
      <c r="O3131" s="58">
        <v>0</v>
      </c>
      <c r="P3131" s="58">
        <v>1</v>
      </c>
      <c r="Q3131" s="58">
        <v>1</v>
      </c>
      <c r="R3131" s="58">
        <v>1</v>
      </c>
      <c r="S3131" s="58">
        <v>1</v>
      </c>
      <c r="T3131" s="58">
        <v>1</v>
      </c>
      <c r="U3131" s="58">
        <v>1</v>
      </c>
      <c r="V3131" s="58">
        <v>1</v>
      </c>
      <c r="W3131" s="58">
        <v>1</v>
      </c>
      <c r="X3131" s="58">
        <v>1</v>
      </c>
      <c r="Y3131" s="58">
        <v>0</v>
      </c>
      <c r="Z3131" s="58">
        <v>0</v>
      </c>
      <c r="AA3131" s="58">
        <v>0</v>
      </c>
      <c r="AB3131" s="58">
        <v>0</v>
      </c>
      <c r="AC3131" s="58">
        <v>0</v>
      </c>
      <c r="AD3131" s="58">
        <v>0</v>
      </c>
      <c r="AE3131" s="58">
        <v>0</v>
      </c>
      <c r="AF3131" s="58" t="s">
        <v>3304</v>
      </c>
    </row>
    <row r="3132" spans="1:32">
      <c r="A3132" s="58" t="s">
        <v>3255</v>
      </c>
      <c r="B3132" s="58" t="s">
        <v>1901</v>
      </c>
      <c r="D3132" s="58" t="s">
        <v>1897</v>
      </c>
      <c r="E3132" s="64">
        <v>41640</v>
      </c>
      <c r="F3132" s="64">
        <v>42004</v>
      </c>
      <c r="G3132" s="58" t="s">
        <v>1898</v>
      </c>
      <c r="H3132" s="58">
        <v>1</v>
      </c>
      <c r="I3132" s="58"/>
      <c r="J3132" s="58"/>
      <c r="K3132" s="58"/>
      <c r="L3132" s="58"/>
      <c r="M3132" s="58"/>
      <c r="N3132" s="58"/>
      <c r="O3132" s="58"/>
      <c r="P3132" s="58"/>
      <c r="Q3132" s="58"/>
      <c r="R3132" s="58"/>
      <c r="S3132" s="58"/>
      <c r="T3132" s="58"/>
      <c r="U3132" s="58"/>
      <c r="V3132" s="58"/>
      <c r="W3132" s="58"/>
      <c r="X3132" s="58"/>
      <c r="Y3132" s="58"/>
      <c r="Z3132" s="58"/>
      <c r="AA3132" s="58"/>
      <c r="AB3132" s="58"/>
      <c r="AC3132" s="58"/>
      <c r="AD3132" s="58"/>
      <c r="AE3132" s="58"/>
      <c r="AF3132" s="58" t="s">
        <v>3304</v>
      </c>
    </row>
    <row r="3133" spans="1:32">
      <c r="A3133" s="58" t="s">
        <v>3256</v>
      </c>
      <c r="B3133" s="58" t="s">
        <v>1901</v>
      </c>
      <c r="D3133" s="58" t="s">
        <v>1917</v>
      </c>
      <c r="E3133" s="64">
        <v>41640</v>
      </c>
      <c r="F3133" s="64">
        <v>42004</v>
      </c>
      <c r="G3133" s="58" t="s">
        <v>1898</v>
      </c>
      <c r="H3133" s="58">
        <v>0.02</v>
      </c>
      <c r="I3133" s="58"/>
      <c r="J3133" s="58"/>
      <c r="K3133" s="58"/>
      <c r="L3133" s="58"/>
      <c r="M3133" s="58"/>
      <c r="N3133" s="58"/>
      <c r="O3133" s="58"/>
      <c r="P3133" s="58"/>
      <c r="Q3133" s="58"/>
      <c r="R3133" s="58"/>
      <c r="S3133" s="58"/>
      <c r="T3133" s="58"/>
      <c r="U3133" s="58"/>
      <c r="V3133" s="58"/>
      <c r="W3133" s="58"/>
      <c r="X3133" s="58"/>
      <c r="Y3133" s="58"/>
      <c r="Z3133" s="58"/>
      <c r="AA3133" s="58"/>
      <c r="AB3133" s="58"/>
      <c r="AC3133" s="58"/>
      <c r="AD3133" s="58"/>
      <c r="AE3133" s="58"/>
      <c r="AF3133" s="58" t="s">
        <v>3304</v>
      </c>
    </row>
    <row r="3134" spans="1:32">
      <c r="A3134" s="58" t="s">
        <v>3256</v>
      </c>
      <c r="B3134" s="58" t="s">
        <v>1901</v>
      </c>
      <c r="D3134" s="58" t="s">
        <v>1905</v>
      </c>
      <c r="E3134" s="64">
        <v>41640</v>
      </c>
      <c r="F3134" s="64">
        <v>42004</v>
      </c>
      <c r="G3134" s="58" t="s">
        <v>1903</v>
      </c>
      <c r="H3134" s="58">
        <v>0.02</v>
      </c>
      <c r="I3134" s="58">
        <v>0.02</v>
      </c>
      <c r="J3134" s="58">
        <v>0.02</v>
      </c>
      <c r="K3134" s="58">
        <v>0.02</v>
      </c>
      <c r="L3134" s="58">
        <v>0.02</v>
      </c>
      <c r="M3134" s="58">
        <v>0.02</v>
      </c>
      <c r="N3134" s="58">
        <v>0.02</v>
      </c>
      <c r="O3134" s="58">
        <v>0.02</v>
      </c>
      <c r="P3134" s="58">
        <v>0.15</v>
      </c>
      <c r="Q3134" s="58">
        <v>0.15</v>
      </c>
      <c r="R3134" s="58">
        <v>0.2</v>
      </c>
      <c r="S3134" s="58">
        <v>0.2</v>
      </c>
      <c r="T3134" s="58">
        <v>0.2</v>
      </c>
      <c r="U3134" s="58">
        <v>0.1</v>
      </c>
      <c r="V3134" s="58">
        <v>0.1</v>
      </c>
      <c r="W3134" s="58">
        <v>0.02</v>
      </c>
      <c r="X3134" s="58">
        <v>0.02</v>
      </c>
      <c r="Y3134" s="58">
        <v>0.02</v>
      </c>
      <c r="Z3134" s="58">
        <v>0.02</v>
      </c>
      <c r="AA3134" s="58">
        <v>0.02</v>
      </c>
      <c r="AB3134" s="58">
        <v>0.02</v>
      </c>
      <c r="AC3134" s="58">
        <v>0.02</v>
      </c>
      <c r="AD3134" s="58">
        <v>0.02</v>
      </c>
      <c r="AE3134" s="58">
        <v>0.02</v>
      </c>
      <c r="AF3134" s="58" t="s">
        <v>3304</v>
      </c>
    </row>
    <row r="3135" spans="1:32">
      <c r="A3135" s="58" t="s">
        <v>3256</v>
      </c>
      <c r="B3135" s="58" t="s">
        <v>1901</v>
      </c>
      <c r="D3135" s="58" t="s">
        <v>1966</v>
      </c>
      <c r="E3135" s="64">
        <v>41883</v>
      </c>
      <c r="F3135" s="64">
        <v>42004</v>
      </c>
      <c r="G3135" s="58" t="s">
        <v>1903</v>
      </c>
      <c r="H3135" s="58">
        <v>0.02</v>
      </c>
      <c r="I3135" s="58">
        <v>0.02</v>
      </c>
      <c r="J3135" s="58">
        <v>0.02</v>
      </c>
      <c r="K3135" s="58">
        <v>0.02</v>
      </c>
      <c r="L3135" s="58">
        <v>0.02</v>
      </c>
      <c r="M3135" s="58">
        <v>0.02</v>
      </c>
      <c r="N3135" s="58">
        <v>0.02</v>
      </c>
      <c r="O3135" s="58">
        <v>0.02</v>
      </c>
      <c r="P3135" s="58">
        <v>0.15</v>
      </c>
      <c r="Q3135" s="58">
        <v>0.15</v>
      </c>
      <c r="R3135" s="58">
        <v>0.2</v>
      </c>
      <c r="S3135" s="58">
        <v>0.2</v>
      </c>
      <c r="T3135" s="58">
        <v>0.2</v>
      </c>
      <c r="U3135" s="58">
        <v>0.1</v>
      </c>
      <c r="V3135" s="58">
        <v>0.1</v>
      </c>
      <c r="W3135" s="58">
        <v>0.02</v>
      </c>
      <c r="X3135" s="58">
        <v>0.02</v>
      </c>
      <c r="Y3135" s="58">
        <v>0.02</v>
      </c>
      <c r="Z3135" s="58">
        <v>0.02</v>
      </c>
      <c r="AA3135" s="58">
        <v>0.02</v>
      </c>
      <c r="AB3135" s="58">
        <v>0.02</v>
      </c>
      <c r="AC3135" s="58">
        <v>0.02</v>
      </c>
      <c r="AD3135" s="58">
        <v>0.02</v>
      </c>
      <c r="AE3135" s="58">
        <v>0.02</v>
      </c>
      <c r="AF3135" s="58" t="s">
        <v>3304</v>
      </c>
    </row>
    <row r="3136" spans="1:32">
      <c r="A3136" s="58" t="s">
        <v>3256</v>
      </c>
      <c r="B3136" s="58" t="s">
        <v>1901</v>
      </c>
      <c r="D3136" s="58" t="s">
        <v>1922</v>
      </c>
      <c r="E3136" s="64">
        <v>41821</v>
      </c>
      <c r="F3136" s="64">
        <v>41883</v>
      </c>
      <c r="G3136" s="58" t="s">
        <v>1898</v>
      </c>
      <c r="H3136" s="58">
        <v>0.02</v>
      </c>
      <c r="I3136" s="58"/>
      <c r="J3136" s="58"/>
      <c r="K3136" s="58"/>
      <c r="L3136" s="58"/>
      <c r="M3136" s="58"/>
      <c r="N3136" s="58"/>
      <c r="O3136" s="58"/>
      <c r="P3136" s="58"/>
      <c r="Q3136" s="58"/>
      <c r="R3136" s="58"/>
      <c r="S3136" s="58"/>
      <c r="T3136" s="58"/>
      <c r="U3136" s="58"/>
      <c r="V3136" s="58"/>
      <c r="W3136" s="58"/>
      <c r="X3136" s="58"/>
      <c r="Y3136" s="58"/>
      <c r="Z3136" s="58"/>
      <c r="AA3136" s="58"/>
      <c r="AB3136" s="58"/>
      <c r="AC3136" s="58"/>
      <c r="AD3136" s="58"/>
      <c r="AE3136" s="58"/>
      <c r="AF3136" s="58" t="s">
        <v>3304</v>
      </c>
    </row>
    <row r="3137" spans="1:32">
      <c r="A3137" s="58" t="s">
        <v>3256</v>
      </c>
      <c r="B3137" s="58" t="s">
        <v>1901</v>
      </c>
      <c r="D3137" s="58" t="s">
        <v>1966</v>
      </c>
      <c r="E3137" s="64">
        <v>41821</v>
      </c>
      <c r="F3137" s="64">
        <v>41883</v>
      </c>
      <c r="G3137" s="58" t="s">
        <v>1903</v>
      </c>
      <c r="H3137" s="58">
        <v>0.02</v>
      </c>
      <c r="I3137" s="58">
        <v>0.02</v>
      </c>
      <c r="J3137" s="58">
        <v>0.02</v>
      </c>
      <c r="K3137" s="58">
        <v>0.02</v>
      </c>
      <c r="L3137" s="58">
        <v>0.02</v>
      </c>
      <c r="M3137" s="58">
        <v>0.02</v>
      </c>
      <c r="N3137" s="58">
        <v>0.02</v>
      </c>
      <c r="O3137" s="58">
        <v>0.02</v>
      </c>
      <c r="P3137" s="58">
        <v>0.15</v>
      </c>
      <c r="Q3137" s="58">
        <v>0.15</v>
      </c>
      <c r="R3137" s="58">
        <v>0.2</v>
      </c>
      <c r="S3137" s="58">
        <v>0.2</v>
      </c>
      <c r="T3137" s="58">
        <v>0.2</v>
      </c>
      <c r="U3137" s="58">
        <v>0.1</v>
      </c>
      <c r="V3137" s="58">
        <v>0.1</v>
      </c>
      <c r="W3137" s="58">
        <v>0.02</v>
      </c>
      <c r="X3137" s="58">
        <v>0.02</v>
      </c>
      <c r="Y3137" s="58">
        <v>0.02</v>
      </c>
      <c r="Z3137" s="58">
        <v>0.02</v>
      </c>
      <c r="AA3137" s="58">
        <v>0.02</v>
      </c>
      <c r="AB3137" s="58">
        <v>0.02</v>
      </c>
      <c r="AC3137" s="58">
        <v>0.02</v>
      </c>
      <c r="AD3137" s="58">
        <v>0.02</v>
      </c>
      <c r="AE3137" s="58">
        <v>0.02</v>
      </c>
      <c r="AF3137" s="58" t="s">
        <v>3304</v>
      </c>
    </row>
    <row r="3138" spans="1:32">
      <c r="A3138" s="58" t="s">
        <v>3256</v>
      </c>
      <c r="B3138" s="58" t="s">
        <v>1901</v>
      </c>
      <c r="D3138" s="58" t="s">
        <v>1922</v>
      </c>
      <c r="E3138" s="64">
        <v>41640</v>
      </c>
      <c r="F3138" s="64">
        <v>41820</v>
      </c>
      <c r="G3138" s="58" t="s">
        <v>1898</v>
      </c>
      <c r="H3138" s="58">
        <v>0.02</v>
      </c>
      <c r="I3138" s="58"/>
      <c r="J3138" s="58"/>
      <c r="K3138" s="58"/>
      <c r="L3138" s="58"/>
      <c r="M3138" s="58"/>
      <c r="N3138" s="58"/>
      <c r="O3138" s="58"/>
      <c r="P3138" s="58"/>
      <c r="Q3138" s="58"/>
      <c r="R3138" s="58"/>
      <c r="S3138" s="58"/>
      <c r="T3138" s="58"/>
      <c r="U3138" s="58"/>
      <c r="V3138" s="58"/>
      <c r="W3138" s="58"/>
      <c r="X3138" s="58"/>
      <c r="Y3138" s="58"/>
      <c r="Z3138" s="58"/>
      <c r="AA3138" s="58"/>
      <c r="AB3138" s="58"/>
      <c r="AC3138" s="58"/>
      <c r="AD3138" s="58"/>
      <c r="AE3138" s="58"/>
      <c r="AF3138" s="58" t="s">
        <v>3304</v>
      </c>
    </row>
    <row r="3139" spans="1:32">
      <c r="A3139" s="58" t="s">
        <v>3256</v>
      </c>
      <c r="B3139" s="58" t="s">
        <v>1901</v>
      </c>
      <c r="D3139" s="58" t="s">
        <v>1966</v>
      </c>
      <c r="E3139" s="64">
        <v>41640</v>
      </c>
      <c r="F3139" s="64">
        <v>41820</v>
      </c>
      <c r="G3139" s="58" t="s">
        <v>1903</v>
      </c>
      <c r="H3139" s="58">
        <v>0.02</v>
      </c>
      <c r="I3139" s="58">
        <v>0.02</v>
      </c>
      <c r="J3139" s="58">
        <v>0.02</v>
      </c>
      <c r="K3139" s="58">
        <v>0.02</v>
      </c>
      <c r="L3139" s="58">
        <v>0.02</v>
      </c>
      <c r="M3139" s="58">
        <v>0.02</v>
      </c>
      <c r="N3139" s="58">
        <v>0.02</v>
      </c>
      <c r="O3139" s="58">
        <v>0.02</v>
      </c>
      <c r="P3139" s="58">
        <v>0.15</v>
      </c>
      <c r="Q3139" s="58">
        <v>0.15</v>
      </c>
      <c r="R3139" s="58">
        <v>0.2</v>
      </c>
      <c r="S3139" s="58">
        <v>0.2</v>
      </c>
      <c r="T3139" s="58">
        <v>0.2</v>
      </c>
      <c r="U3139" s="58">
        <v>0.1</v>
      </c>
      <c r="V3139" s="58">
        <v>0.1</v>
      </c>
      <c r="W3139" s="58">
        <v>0.02</v>
      </c>
      <c r="X3139" s="58">
        <v>0.02</v>
      </c>
      <c r="Y3139" s="58">
        <v>0.02</v>
      </c>
      <c r="Z3139" s="58">
        <v>0.02</v>
      </c>
      <c r="AA3139" s="58">
        <v>0.02</v>
      </c>
      <c r="AB3139" s="58">
        <v>0.02</v>
      </c>
      <c r="AC3139" s="58">
        <v>0.02</v>
      </c>
      <c r="AD3139" s="58">
        <v>0.02</v>
      </c>
      <c r="AE3139" s="58">
        <v>0.02</v>
      </c>
      <c r="AF3139" s="58" t="s">
        <v>3304</v>
      </c>
    </row>
    <row r="3140" spans="1:32">
      <c r="A3140" s="58" t="s">
        <v>3257</v>
      </c>
      <c r="B3140" s="58" t="s">
        <v>1901</v>
      </c>
      <c r="C3140" s="58" t="s">
        <v>1914</v>
      </c>
      <c r="D3140" s="58" t="s">
        <v>1897</v>
      </c>
      <c r="E3140" s="64">
        <v>41640</v>
      </c>
      <c r="F3140" s="64">
        <v>42004</v>
      </c>
      <c r="G3140" s="58" t="s">
        <v>1898</v>
      </c>
      <c r="H3140" s="58">
        <v>55</v>
      </c>
      <c r="I3140" s="58"/>
      <c r="J3140" s="58"/>
      <c r="K3140" s="58"/>
      <c r="L3140" s="58"/>
      <c r="M3140" s="58"/>
      <c r="N3140" s="58"/>
      <c r="O3140" s="58"/>
      <c r="P3140" s="58"/>
      <c r="Q3140" s="58"/>
      <c r="R3140" s="58"/>
      <c r="S3140" s="58"/>
      <c r="T3140" s="58"/>
      <c r="U3140" s="58"/>
      <c r="V3140" s="58"/>
      <c r="W3140" s="58"/>
      <c r="X3140" s="58"/>
      <c r="Y3140" s="58"/>
      <c r="Z3140" s="58"/>
      <c r="AA3140" s="58"/>
      <c r="AB3140" s="58"/>
      <c r="AC3140" s="58"/>
      <c r="AD3140" s="58"/>
      <c r="AE3140" s="58"/>
      <c r="AF3140" s="58" t="s">
        <v>3304</v>
      </c>
    </row>
    <row r="3141" spans="1:32">
      <c r="A3141" s="58" t="s">
        <v>3258</v>
      </c>
      <c r="B3141" s="58" t="s">
        <v>1901</v>
      </c>
      <c r="D3141" s="58" t="s">
        <v>1897</v>
      </c>
      <c r="E3141" s="64">
        <v>41640</v>
      </c>
      <c r="F3141" s="64">
        <v>42004</v>
      </c>
      <c r="G3141" s="58" t="s">
        <v>1898</v>
      </c>
      <c r="H3141" s="58">
        <v>0.05</v>
      </c>
      <c r="I3141" s="58"/>
      <c r="J3141" s="58"/>
      <c r="K3141" s="58"/>
      <c r="L3141" s="58"/>
      <c r="M3141" s="58"/>
      <c r="N3141" s="58"/>
      <c r="O3141" s="58"/>
      <c r="P3141" s="58"/>
      <c r="Q3141" s="58"/>
      <c r="R3141" s="58"/>
      <c r="S3141" s="58"/>
      <c r="T3141" s="58"/>
      <c r="U3141" s="58"/>
      <c r="V3141" s="58"/>
      <c r="W3141" s="58"/>
      <c r="X3141" s="58"/>
      <c r="Y3141" s="58"/>
      <c r="Z3141" s="58"/>
      <c r="AA3141" s="58"/>
      <c r="AB3141" s="58"/>
      <c r="AC3141" s="58"/>
      <c r="AD3141" s="58"/>
      <c r="AE3141" s="58"/>
      <c r="AF3141" s="58" t="s">
        <v>3304</v>
      </c>
    </row>
    <row r="3142" spans="1:32">
      <c r="A3142" s="58" t="s">
        <v>3259</v>
      </c>
      <c r="B3142" s="58" t="s">
        <v>1901</v>
      </c>
      <c r="D3142" s="58" t="s">
        <v>1897</v>
      </c>
      <c r="E3142" s="64">
        <v>41640</v>
      </c>
      <c r="F3142" s="64">
        <v>42004</v>
      </c>
      <c r="G3142" s="58" t="s">
        <v>1898</v>
      </c>
      <c r="H3142" s="58">
        <v>0.2</v>
      </c>
      <c r="I3142" s="58"/>
      <c r="J3142" s="58"/>
      <c r="K3142" s="58"/>
      <c r="L3142" s="58"/>
      <c r="M3142" s="58"/>
      <c r="N3142" s="58"/>
      <c r="O3142" s="58"/>
      <c r="P3142" s="58"/>
      <c r="Q3142" s="58"/>
      <c r="R3142" s="58"/>
      <c r="S3142" s="58"/>
      <c r="T3142" s="58"/>
      <c r="U3142" s="58"/>
      <c r="V3142" s="58"/>
      <c r="W3142" s="58"/>
      <c r="X3142" s="58"/>
      <c r="Y3142" s="58"/>
      <c r="Z3142" s="58"/>
      <c r="AA3142" s="58"/>
      <c r="AB3142" s="58"/>
      <c r="AC3142" s="58"/>
      <c r="AD3142" s="58"/>
      <c r="AE3142" s="58"/>
      <c r="AF3142" s="58" t="s">
        <v>3304</v>
      </c>
    </row>
    <row r="3143" spans="1:32">
      <c r="A3143" s="58" t="s">
        <v>3260</v>
      </c>
      <c r="B3143" s="58" t="s">
        <v>1901</v>
      </c>
      <c r="C3143" s="58" t="s">
        <v>1914</v>
      </c>
      <c r="D3143" s="58" t="s">
        <v>1897</v>
      </c>
      <c r="E3143" s="64">
        <v>41640</v>
      </c>
      <c r="F3143" s="64">
        <v>42004</v>
      </c>
      <c r="G3143" s="58" t="s">
        <v>1898</v>
      </c>
      <c r="H3143" s="58">
        <v>60</v>
      </c>
      <c r="I3143" s="58"/>
      <c r="J3143" s="58"/>
      <c r="K3143" s="58"/>
      <c r="L3143" s="58"/>
      <c r="M3143" s="58"/>
      <c r="N3143" s="58"/>
      <c r="O3143" s="58"/>
      <c r="P3143" s="58"/>
      <c r="Q3143" s="58"/>
      <c r="R3143" s="58"/>
      <c r="S3143" s="58"/>
      <c r="T3143" s="58"/>
      <c r="U3143" s="58"/>
      <c r="V3143" s="58"/>
      <c r="W3143" s="58"/>
      <c r="X3143" s="58"/>
      <c r="Y3143" s="58"/>
      <c r="Z3143" s="58"/>
      <c r="AA3143" s="58"/>
      <c r="AB3143" s="58"/>
      <c r="AC3143" s="58"/>
      <c r="AD3143" s="58"/>
      <c r="AE3143" s="58"/>
      <c r="AF3143" s="58" t="s">
        <v>3304</v>
      </c>
    </row>
    <row r="3144" spans="1:32">
      <c r="A3144" s="58" t="s">
        <v>3261</v>
      </c>
      <c r="B3144" s="58" t="s">
        <v>1901</v>
      </c>
      <c r="C3144" s="58" t="s">
        <v>1900</v>
      </c>
      <c r="D3144" s="58" t="s">
        <v>1906</v>
      </c>
      <c r="E3144" s="64">
        <v>41640</v>
      </c>
      <c r="F3144" s="64">
        <v>42004</v>
      </c>
      <c r="G3144" s="58" t="s">
        <v>1903</v>
      </c>
      <c r="H3144" s="58">
        <v>0</v>
      </c>
      <c r="I3144" s="58">
        <v>0</v>
      </c>
      <c r="J3144" s="58">
        <v>0</v>
      </c>
      <c r="K3144" s="58">
        <v>0</v>
      </c>
      <c r="L3144" s="58">
        <v>725</v>
      </c>
      <c r="M3144" s="58">
        <v>417</v>
      </c>
      <c r="N3144" s="58">
        <v>290</v>
      </c>
      <c r="O3144" s="58">
        <v>0</v>
      </c>
      <c r="P3144" s="58">
        <v>0</v>
      </c>
      <c r="Q3144" s="58">
        <v>0</v>
      </c>
      <c r="R3144" s="58">
        <v>0</v>
      </c>
      <c r="S3144" s="58">
        <v>0</v>
      </c>
      <c r="T3144" s="58">
        <v>0</v>
      </c>
      <c r="U3144" s="58">
        <v>0</v>
      </c>
      <c r="V3144" s="58">
        <v>0</v>
      </c>
      <c r="W3144" s="58">
        <v>0</v>
      </c>
      <c r="X3144" s="58">
        <v>0</v>
      </c>
      <c r="Y3144" s="58">
        <v>0</v>
      </c>
      <c r="Z3144" s="58">
        <v>0</v>
      </c>
      <c r="AA3144" s="58">
        <v>0</v>
      </c>
      <c r="AB3144" s="58">
        <v>0</v>
      </c>
      <c r="AC3144" s="58">
        <v>0</v>
      </c>
      <c r="AD3144" s="58">
        <v>0</v>
      </c>
      <c r="AE3144" s="58">
        <v>0</v>
      </c>
      <c r="AF3144" s="58" t="s">
        <v>3304</v>
      </c>
    </row>
    <row r="3145" spans="1:32">
      <c r="A3145" s="58" t="s">
        <v>3261</v>
      </c>
      <c r="B3145" s="58" t="s">
        <v>1901</v>
      </c>
      <c r="C3145" s="58" t="s">
        <v>1900</v>
      </c>
      <c r="D3145" s="58" t="s">
        <v>2172</v>
      </c>
      <c r="E3145" s="64">
        <v>41640</v>
      </c>
      <c r="F3145" s="64">
        <v>42004</v>
      </c>
      <c r="G3145" s="58" t="s">
        <v>1903</v>
      </c>
      <c r="H3145" s="58">
        <v>0</v>
      </c>
      <c r="I3145" s="58">
        <v>0</v>
      </c>
      <c r="J3145" s="58">
        <v>0</v>
      </c>
      <c r="K3145" s="58">
        <v>0</v>
      </c>
      <c r="L3145" s="58">
        <v>125</v>
      </c>
      <c r="M3145" s="58">
        <v>117</v>
      </c>
      <c r="N3145" s="58">
        <v>90</v>
      </c>
      <c r="O3145" s="58">
        <v>0</v>
      </c>
      <c r="P3145" s="58">
        <v>0</v>
      </c>
      <c r="Q3145" s="58">
        <v>0</v>
      </c>
      <c r="R3145" s="58">
        <v>0</v>
      </c>
      <c r="S3145" s="58">
        <v>0</v>
      </c>
      <c r="T3145" s="58">
        <v>0</v>
      </c>
      <c r="U3145" s="58">
        <v>0</v>
      </c>
      <c r="V3145" s="58">
        <v>0</v>
      </c>
      <c r="W3145" s="58">
        <v>0</v>
      </c>
      <c r="X3145" s="58">
        <v>0</v>
      </c>
      <c r="Y3145" s="58">
        <v>0</v>
      </c>
      <c r="Z3145" s="58">
        <v>0</v>
      </c>
      <c r="AA3145" s="58">
        <v>125</v>
      </c>
      <c r="AB3145" s="58">
        <v>117</v>
      </c>
      <c r="AC3145" s="58">
        <v>90</v>
      </c>
      <c r="AD3145" s="58">
        <v>0</v>
      </c>
      <c r="AE3145" s="58">
        <v>0</v>
      </c>
      <c r="AF3145" s="58" t="s">
        <v>3304</v>
      </c>
    </row>
    <row r="3146" spans="1:32">
      <c r="A3146" s="58" t="s">
        <v>3262</v>
      </c>
      <c r="B3146" s="58" t="s">
        <v>1901</v>
      </c>
      <c r="C3146" s="58" t="s">
        <v>1900</v>
      </c>
      <c r="D3146" s="58" t="s">
        <v>1897</v>
      </c>
      <c r="E3146" s="64">
        <v>41640</v>
      </c>
      <c r="F3146" s="64">
        <v>42004</v>
      </c>
      <c r="G3146" s="58" t="s">
        <v>1898</v>
      </c>
      <c r="H3146" s="58">
        <v>0</v>
      </c>
      <c r="I3146" s="58"/>
      <c r="J3146" s="58"/>
      <c r="K3146" s="58"/>
      <c r="L3146" s="58"/>
      <c r="M3146" s="58"/>
      <c r="N3146" s="58"/>
      <c r="O3146" s="58"/>
      <c r="P3146" s="58"/>
      <c r="Q3146" s="58"/>
      <c r="R3146" s="58"/>
      <c r="S3146" s="58"/>
      <c r="T3146" s="58"/>
      <c r="U3146" s="58"/>
      <c r="V3146" s="58"/>
      <c r="W3146" s="58"/>
      <c r="X3146" s="58"/>
      <c r="Y3146" s="58"/>
      <c r="Z3146" s="58"/>
      <c r="AA3146" s="58"/>
      <c r="AB3146" s="58"/>
      <c r="AC3146" s="58"/>
      <c r="AD3146" s="58"/>
      <c r="AE3146" s="58"/>
      <c r="AF3146" s="58" t="s">
        <v>3304</v>
      </c>
    </row>
    <row r="3147" spans="1:32">
      <c r="A3147" s="58" t="s">
        <v>3263</v>
      </c>
      <c r="B3147" s="58" t="s">
        <v>2114</v>
      </c>
      <c r="D3147" s="58" t="s">
        <v>1906</v>
      </c>
      <c r="E3147" s="64">
        <v>41640</v>
      </c>
      <c r="F3147" s="64">
        <v>42004</v>
      </c>
      <c r="G3147" s="58" t="s">
        <v>1898</v>
      </c>
      <c r="H3147" s="58">
        <v>0</v>
      </c>
      <c r="I3147" s="58"/>
      <c r="J3147" s="58"/>
      <c r="K3147" s="58"/>
      <c r="L3147" s="58"/>
      <c r="M3147" s="58"/>
      <c r="N3147" s="58"/>
      <c r="O3147" s="58"/>
      <c r="P3147" s="58"/>
      <c r="Q3147" s="58"/>
      <c r="R3147" s="58"/>
      <c r="S3147" s="58"/>
      <c r="T3147" s="58"/>
      <c r="U3147" s="58"/>
      <c r="V3147" s="58"/>
      <c r="W3147" s="58"/>
      <c r="X3147" s="58"/>
      <c r="Y3147" s="58"/>
      <c r="Z3147" s="58"/>
      <c r="AA3147" s="58"/>
      <c r="AB3147" s="58"/>
      <c r="AC3147" s="58"/>
      <c r="AD3147" s="58"/>
      <c r="AE3147" s="58"/>
      <c r="AF3147" s="58" t="s">
        <v>3304</v>
      </c>
    </row>
    <row r="3148" spans="1:32">
      <c r="A3148" s="58" t="s">
        <v>3263</v>
      </c>
      <c r="B3148" s="58" t="s">
        <v>2114</v>
      </c>
      <c r="D3148" s="58" t="s">
        <v>2710</v>
      </c>
      <c r="E3148" s="64">
        <v>41640</v>
      </c>
      <c r="F3148" s="64">
        <v>42004</v>
      </c>
      <c r="G3148" s="58" t="s">
        <v>1903</v>
      </c>
      <c r="H3148" s="58">
        <v>0</v>
      </c>
      <c r="I3148" s="58">
        <v>0</v>
      </c>
      <c r="J3148" s="58">
        <v>0</v>
      </c>
      <c r="K3148" s="58">
        <v>0</v>
      </c>
      <c r="L3148" s="58">
        <v>0</v>
      </c>
      <c r="M3148" s="58">
        <v>0</v>
      </c>
      <c r="N3148" s="58">
        <v>0</v>
      </c>
      <c r="O3148" s="58">
        <v>0</v>
      </c>
      <c r="P3148" s="58">
        <v>1</v>
      </c>
      <c r="Q3148" s="58">
        <v>1</v>
      </c>
      <c r="R3148" s="58">
        <v>1</v>
      </c>
      <c r="S3148" s="58">
        <v>1</v>
      </c>
      <c r="T3148" s="58">
        <v>1</v>
      </c>
      <c r="U3148" s="58">
        <v>1</v>
      </c>
      <c r="V3148" s="58">
        <v>1</v>
      </c>
      <c r="W3148" s="58">
        <v>1</v>
      </c>
      <c r="X3148" s="58">
        <v>1</v>
      </c>
      <c r="Y3148" s="58">
        <v>1</v>
      </c>
      <c r="Z3148" s="58">
        <v>1</v>
      </c>
      <c r="AA3148" s="58">
        <v>1</v>
      </c>
      <c r="AB3148" s="58">
        <v>1</v>
      </c>
      <c r="AC3148" s="58">
        <v>0</v>
      </c>
      <c r="AD3148" s="58">
        <v>0</v>
      </c>
      <c r="AE3148" s="58">
        <v>0</v>
      </c>
      <c r="AF3148" s="58" t="s">
        <v>3304</v>
      </c>
    </row>
    <row r="3149" spans="1:32">
      <c r="A3149" s="58" t="s">
        <v>3264</v>
      </c>
      <c r="B3149" s="58" t="s">
        <v>2114</v>
      </c>
      <c r="D3149" s="58" t="s">
        <v>3265</v>
      </c>
      <c r="E3149" s="64">
        <v>41640</v>
      </c>
      <c r="F3149" s="64">
        <v>42004</v>
      </c>
      <c r="G3149" s="58" t="s">
        <v>1898</v>
      </c>
      <c r="H3149" s="58">
        <v>1</v>
      </c>
      <c r="I3149" s="58"/>
      <c r="J3149" s="58"/>
      <c r="K3149" s="58"/>
      <c r="L3149" s="58"/>
      <c r="M3149" s="58"/>
      <c r="N3149" s="58"/>
      <c r="O3149" s="58"/>
      <c r="P3149" s="58"/>
      <c r="Q3149" s="58"/>
      <c r="R3149" s="58"/>
      <c r="S3149" s="58"/>
      <c r="T3149" s="58"/>
      <c r="U3149" s="58"/>
      <c r="V3149" s="58"/>
      <c r="W3149" s="58"/>
      <c r="X3149" s="58"/>
      <c r="Y3149" s="58"/>
      <c r="Z3149" s="58"/>
      <c r="AA3149" s="58"/>
      <c r="AB3149" s="58"/>
      <c r="AC3149" s="58"/>
      <c r="AD3149" s="58"/>
      <c r="AE3149" s="58"/>
      <c r="AF3149" s="58" t="s">
        <v>3304</v>
      </c>
    </row>
    <row r="3150" spans="1:32">
      <c r="A3150" s="58" t="s">
        <v>3266</v>
      </c>
      <c r="B3150" s="58" t="s">
        <v>1896</v>
      </c>
      <c r="C3150" s="58" t="s">
        <v>1900</v>
      </c>
      <c r="D3150" s="58" t="s">
        <v>1897</v>
      </c>
      <c r="E3150" s="64">
        <v>41640</v>
      </c>
      <c r="F3150" s="64">
        <v>42004</v>
      </c>
      <c r="G3150" s="58" t="s">
        <v>1898</v>
      </c>
      <c r="H3150" s="58">
        <v>1</v>
      </c>
      <c r="I3150" s="58"/>
      <c r="J3150" s="58"/>
      <c r="K3150" s="58"/>
      <c r="L3150" s="58"/>
      <c r="M3150" s="58"/>
      <c r="N3150" s="58"/>
      <c r="O3150" s="58"/>
      <c r="P3150" s="58"/>
      <c r="Q3150" s="58"/>
      <c r="R3150" s="58"/>
      <c r="S3150" s="58"/>
      <c r="T3150" s="58"/>
      <c r="U3150" s="58"/>
      <c r="V3150" s="58"/>
      <c r="W3150" s="58"/>
      <c r="X3150" s="58"/>
      <c r="Y3150" s="58"/>
      <c r="Z3150" s="58"/>
      <c r="AA3150" s="58"/>
      <c r="AB3150" s="58"/>
      <c r="AC3150" s="58"/>
      <c r="AD3150" s="58"/>
      <c r="AE3150" s="58"/>
      <c r="AF3150" s="58" t="s">
        <v>3304</v>
      </c>
    </row>
    <row r="3151" spans="1:32">
      <c r="A3151" s="58" t="s">
        <v>3267</v>
      </c>
      <c r="B3151" s="58" t="s">
        <v>1896</v>
      </c>
      <c r="C3151" s="58" t="s">
        <v>1900</v>
      </c>
      <c r="D3151" s="58" t="s">
        <v>1897</v>
      </c>
      <c r="E3151" s="64">
        <v>41640</v>
      </c>
      <c r="F3151" s="64">
        <v>42004</v>
      </c>
      <c r="G3151" s="58" t="s">
        <v>1898</v>
      </c>
      <c r="H3151" s="58">
        <v>1</v>
      </c>
      <c r="I3151" s="58"/>
      <c r="J3151" s="58"/>
      <c r="K3151" s="58"/>
      <c r="L3151" s="58"/>
      <c r="M3151" s="58"/>
      <c r="N3151" s="58"/>
      <c r="O3151" s="58"/>
      <c r="P3151" s="58"/>
      <c r="Q3151" s="58"/>
      <c r="R3151" s="58"/>
      <c r="S3151" s="58"/>
      <c r="T3151" s="58"/>
      <c r="U3151" s="58"/>
      <c r="V3151" s="58"/>
      <c r="W3151" s="58"/>
      <c r="X3151" s="58"/>
      <c r="Y3151" s="58"/>
      <c r="Z3151" s="58"/>
      <c r="AA3151" s="58"/>
      <c r="AB3151" s="58"/>
      <c r="AC3151" s="58"/>
      <c r="AD3151" s="58"/>
      <c r="AE3151" s="58"/>
      <c r="AF3151" s="58" t="s">
        <v>3304</v>
      </c>
    </row>
    <row r="3152" spans="1:32">
      <c r="A3152" s="58" t="s">
        <v>3268</v>
      </c>
      <c r="B3152" s="58" t="s">
        <v>1896</v>
      </c>
      <c r="C3152" s="58" t="s">
        <v>1914</v>
      </c>
      <c r="D3152" s="58" t="s">
        <v>1897</v>
      </c>
      <c r="E3152" s="64">
        <v>41640</v>
      </c>
      <c r="F3152" s="64">
        <v>42004</v>
      </c>
      <c r="G3152" s="58" t="s">
        <v>1898</v>
      </c>
      <c r="H3152" s="58">
        <v>13</v>
      </c>
      <c r="I3152" s="58"/>
      <c r="J3152" s="58"/>
      <c r="K3152" s="58"/>
      <c r="L3152" s="58"/>
      <c r="M3152" s="58"/>
      <c r="N3152" s="58"/>
      <c r="O3152" s="58"/>
      <c r="P3152" s="58"/>
      <c r="Q3152" s="58"/>
      <c r="R3152" s="58"/>
      <c r="S3152" s="58"/>
      <c r="T3152" s="58"/>
      <c r="U3152" s="58"/>
      <c r="V3152" s="58"/>
      <c r="W3152" s="58"/>
      <c r="X3152" s="58"/>
      <c r="Y3152" s="58"/>
      <c r="Z3152" s="58"/>
      <c r="AA3152" s="58"/>
      <c r="AB3152" s="58"/>
      <c r="AC3152" s="58"/>
      <c r="AD3152" s="58"/>
      <c r="AE3152" s="58"/>
      <c r="AF3152" s="58" t="s">
        <v>3304</v>
      </c>
    </row>
    <row r="3153" spans="1:32">
      <c r="A3153" s="58" t="s">
        <v>3268</v>
      </c>
      <c r="B3153" s="58" t="s">
        <v>1896</v>
      </c>
      <c r="C3153" s="58" t="s">
        <v>1914</v>
      </c>
      <c r="D3153" s="58" t="s">
        <v>1918</v>
      </c>
      <c r="E3153" s="64">
        <v>41913</v>
      </c>
      <c r="F3153" s="64">
        <v>42004</v>
      </c>
      <c r="G3153" s="58" t="s">
        <v>1898</v>
      </c>
      <c r="H3153" s="58">
        <v>13</v>
      </c>
      <c r="I3153" s="58"/>
      <c r="J3153" s="58"/>
      <c r="K3153" s="58"/>
      <c r="L3153" s="58"/>
      <c r="M3153" s="58"/>
      <c r="N3153" s="58"/>
      <c r="O3153" s="58"/>
      <c r="P3153" s="58"/>
      <c r="Q3153" s="58"/>
      <c r="R3153" s="58"/>
      <c r="S3153" s="58"/>
      <c r="T3153" s="58"/>
      <c r="U3153" s="58"/>
      <c r="V3153" s="58"/>
      <c r="W3153" s="58"/>
      <c r="X3153" s="58"/>
      <c r="Y3153" s="58"/>
      <c r="Z3153" s="58"/>
      <c r="AA3153" s="58"/>
      <c r="AB3153" s="58"/>
      <c r="AC3153" s="58"/>
      <c r="AD3153" s="58"/>
      <c r="AE3153" s="58"/>
      <c r="AF3153" s="58" t="s">
        <v>3304</v>
      </c>
    </row>
    <row r="3154" spans="1:32">
      <c r="A3154" s="58" t="s">
        <v>3268</v>
      </c>
      <c r="B3154" s="58" t="s">
        <v>1896</v>
      </c>
      <c r="C3154" s="58" t="s">
        <v>1914</v>
      </c>
      <c r="D3154" s="58" t="s">
        <v>1918</v>
      </c>
      <c r="E3154" s="64">
        <v>41640</v>
      </c>
      <c r="F3154" s="64">
        <v>41729</v>
      </c>
      <c r="G3154" s="58" t="s">
        <v>1898</v>
      </c>
      <c r="H3154" s="58">
        <v>13</v>
      </c>
      <c r="I3154" s="58"/>
      <c r="J3154" s="58"/>
      <c r="K3154" s="58"/>
      <c r="L3154" s="58"/>
      <c r="M3154" s="58"/>
      <c r="N3154" s="58"/>
      <c r="O3154" s="58"/>
      <c r="P3154" s="58"/>
      <c r="Q3154" s="58"/>
      <c r="R3154" s="58"/>
      <c r="S3154" s="58"/>
      <c r="T3154" s="58"/>
      <c r="U3154" s="58"/>
      <c r="V3154" s="58"/>
      <c r="W3154" s="58"/>
      <c r="X3154" s="58"/>
      <c r="Y3154" s="58"/>
      <c r="Z3154" s="58"/>
      <c r="AA3154" s="58"/>
      <c r="AB3154" s="58"/>
      <c r="AC3154" s="58"/>
      <c r="AD3154" s="58"/>
      <c r="AE3154" s="58"/>
      <c r="AF3154" s="58" t="s">
        <v>3304</v>
      </c>
    </row>
    <row r="3155" spans="1:32">
      <c r="A3155" s="58" t="s">
        <v>3269</v>
      </c>
      <c r="B3155" s="58" t="s">
        <v>1896</v>
      </c>
      <c r="C3155" s="58" t="s">
        <v>1900</v>
      </c>
      <c r="D3155" s="58" t="s">
        <v>1897</v>
      </c>
      <c r="E3155" s="64">
        <v>41640</v>
      </c>
      <c r="F3155" s="64">
        <v>42004</v>
      </c>
      <c r="G3155" s="58" t="s">
        <v>1898</v>
      </c>
      <c r="H3155" s="58">
        <v>0</v>
      </c>
      <c r="I3155" s="58"/>
      <c r="J3155" s="58"/>
      <c r="K3155" s="58"/>
      <c r="L3155" s="58"/>
      <c r="M3155" s="58"/>
      <c r="N3155" s="58"/>
      <c r="O3155" s="58"/>
      <c r="P3155" s="58"/>
      <c r="Q3155" s="58"/>
      <c r="R3155" s="58"/>
      <c r="S3155" s="58"/>
      <c r="T3155" s="58"/>
      <c r="U3155" s="58"/>
      <c r="V3155" s="58"/>
      <c r="W3155" s="58"/>
      <c r="X3155" s="58"/>
      <c r="Y3155" s="58"/>
      <c r="Z3155" s="58"/>
      <c r="AA3155" s="58"/>
      <c r="AB3155" s="58"/>
      <c r="AC3155" s="58"/>
      <c r="AD3155" s="58"/>
      <c r="AE3155" s="58"/>
      <c r="AF3155" s="58" t="s">
        <v>3304</v>
      </c>
    </row>
    <row r="3156" spans="1:32">
      <c r="A3156" s="58" t="s">
        <v>3270</v>
      </c>
      <c r="B3156" s="58" t="s">
        <v>1910</v>
      </c>
      <c r="C3156" s="58" t="s">
        <v>1914</v>
      </c>
      <c r="D3156" s="58" t="s">
        <v>1897</v>
      </c>
      <c r="E3156" s="64">
        <v>41640</v>
      </c>
      <c r="F3156" s="64">
        <v>42004</v>
      </c>
      <c r="G3156" s="58" t="s">
        <v>1898</v>
      </c>
      <c r="H3156" s="58">
        <v>22</v>
      </c>
      <c r="I3156" s="58"/>
      <c r="J3156" s="58"/>
      <c r="K3156" s="58"/>
      <c r="L3156" s="58"/>
      <c r="M3156" s="58"/>
      <c r="N3156" s="58"/>
      <c r="O3156" s="58"/>
      <c r="P3156" s="58"/>
      <c r="Q3156" s="58"/>
      <c r="R3156" s="58"/>
      <c r="S3156" s="58"/>
      <c r="T3156" s="58"/>
      <c r="U3156" s="58"/>
      <c r="V3156" s="58"/>
      <c r="W3156" s="58"/>
      <c r="X3156" s="58"/>
      <c r="Y3156" s="58"/>
      <c r="Z3156" s="58"/>
      <c r="AA3156" s="58"/>
      <c r="AB3156" s="58"/>
      <c r="AC3156" s="58"/>
      <c r="AD3156" s="58"/>
      <c r="AE3156" s="58"/>
      <c r="AF3156" s="58" t="s">
        <v>3304</v>
      </c>
    </row>
    <row r="3157" spans="1:32">
      <c r="A3157" s="58" t="s">
        <v>3271</v>
      </c>
      <c r="B3157" s="58" t="s">
        <v>1910</v>
      </c>
      <c r="C3157" s="58" t="s">
        <v>1914</v>
      </c>
      <c r="D3157" s="58" t="s">
        <v>1897</v>
      </c>
      <c r="E3157" s="64">
        <v>41640</v>
      </c>
      <c r="F3157" s="64">
        <v>42004</v>
      </c>
      <c r="G3157" s="58" t="s">
        <v>1898</v>
      </c>
      <c r="H3157" s="58">
        <v>60</v>
      </c>
      <c r="I3157" s="58"/>
      <c r="J3157" s="58"/>
      <c r="K3157" s="58"/>
      <c r="L3157" s="58"/>
      <c r="M3157" s="58"/>
      <c r="N3157" s="58"/>
      <c r="O3157" s="58"/>
      <c r="P3157" s="58"/>
      <c r="Q3157" s="58"/>
      <c r="R3157" s="58"/>
      <c r="S3157" s="58"/>
      <c r="T3157" s="58"/>
      <c r="U3157" s="58"/>
      <c r="V3157" s="58"/>
      <c r="W3157" s="58"/>
      <c r="X3157" s="58"/>
      <c r="Y3157" s="58"/>
      <c r="Z3157" s="58"/>
      <c r="AA3157" s="58"/>
      <c r="AB3157" s="58"/>
      <c r="AC3157" s="58"/>
      <c r="AD3157" s="58"/>
      <c r="AE3157" s="58"/>
      <c r="AF3157" s="58" t="s">
        <v>3304</v>
      </c>
    </row>
    <row r="3158" spans="1:32">
      <c r="A3158" s="58" t="s">
        <v>3272</v>
      </c>
      <c r="B3158" s="58" t="s">
        <v>1910</v>
      </c>
      <c r="C3158" s="58" t="s">
        <v>1914</v>
      </c>
      <c r="D3158" s="58" t="s">
        <v>1897</v>
      </c>
      <c r="E3158" s="64">
        <v>41640</v>
      </c>
      <c r="F3158" s="64">
        <v>42004</v>
      </c>
      <c r="G3158" s="58" t="s">
        <v>1898</v>
      </c>
      <c r="H3158" s="58">
        <v>60</v>
      </c>
      <c r="I3158" s="58"/>
      <c r="J3158" s="58"/>
      <c r="K3158" s="58"/>
      <c r="L3158" s="58"/>
      <c r="M3158" s="58"/>
      <c r="N3158" s="58"/>
      <c r="O3158" s="58"/>
      <c r="P3158" s="58"/>
      <c r="Q3158" s="58"/>
      <c r="R3158" s="58"/>
      <c r="S3158" s="58"/>
      <c r="T3158" s="58"/>
      <c r="U3158" s="58"/>
      <c r="V3158" s="58"/>
      <c r="W3158" s="58"/>
      <c r="X3158" s="58"/>
      <c r="Y3158" s="58"/>
      <c r="Z3158" s="58"/>
      <c r="AA3158" s="58"/>
      <c r="AB3158" s="58"/>
      <c r="AC3158" s="58"/>
      <c r="AD3158" s="58"/>
      <c r="AE3158" s="58"/>
      <c r="AF3158" s="58" t="s">
        <v>3304</v>
      </c>
    </row>
    <row r="3159" spans="1:32">
      <c r="A3159" s="58" t="s">
        <v>3273</v>
      </c>
      <c r="B3159" s="58" t="s">
        <v>1896</v>
      </c>
      <c r="C3159" s="58" t="s">
        <v>1914</v>
      </c>
      <c r="D3159" s="58" t="s">
        <v>1897</v>
      </c>
      <c r="E3159" s="64">
        <v>41640</v>
      </c>
      <c r="F3159" s="64">
        <v>42004</v>
      </c>
      <c r="G3159" s="58" t="s">
        <v>1898</v>
      </c>
      <c r="H3159" s="58">
        <v>12.8</v>
      </c>
      <c r="I3159" s="58"/>
      <c r="J3159" s="58"/>
      <c r="K3159" s="58"/>
      <c r="L3159" s="58"/>
      <c r="M3159" s="58"/>
      <c r="N3159" s="58"/>
      <c r="O3159" s="58"/>
      <c r="P3159" s="58"/>
      <c r="Q3159" s="58"/>
      <c r="R3159" s="58"/>
      <c r="S3159" s="58"/>
      <c r="T3159" s="58"/>
      <c r="U3159" s="58"/>
      <c r="V3159" s="58"/>
      <c r="W3159" s="58"/>
      <c r="X3159" s="58"/>
      <c r="Y3159" s="58"/>
      <c r="Z3159" s="58"/>
      <c r="AA3159" s="58"/>
      <c r="AB3159" s="58"/>
      <c r="AC3159" s="58"/>
      <c r="AD3159" s="58"/>
      <c r="AE3159" s="58"/>
      <c r="AF3159" s="58" t="s">
        <v>3304</v>
      </c>
    </row>
    <row r="3160" spans="1:32">
      <c r="A3160" s="58" t="s">
        <v>3274</v>
      </c>
      <c r="B3160" s="58" t="s">
        <v>2</v>
      </c>
      <c r="D3160" s="58" t="s">
        <v>1906</v>
      </c>
      <c r="E3160" s="64">
        <v>41640</v>
      </c>
      <c r="F3160" s="64">
        <v>42004</v>
      </c>
      <c r="G3160" s="58" t="s">
        <v>1898</v>
      </c>
      <c r="H3160" s="58">
        <v>0.17730000000000001</v>
      </c>
      <c r="I3160" s="58"/>
      <c r="J3160" s="58"/>
      <c r="K3160" s="58"/>
      <c r="L3160" s="58"/>
      <c r="M3160" s="58"/>
      <c r="N3160" s="58"/>
      <c r="O3160" s="58"/>
      <c r="P3160" s="58"/>
      <c r="Q3160" s="58"/>
      <c r="R3160" s="58"/>
      <c r="S3160" s="58"/>
      <c r="T3160" s="58"/>
      <c r="U3160" s="58"/>
      <c r="V3160" s="58"/>
      <c r="W3160" s="58"/>
      <c r="X3160" s="58"/>
      <c r="Y3160" s="58"/>
      <c r="Z3160" s="58"/>
      <c r="AA3160" s="58"/>
      <c r="AB3160" s="58"/>
      <c r="AC3160" s="58"/>
      <c r="AD3160" s="58"/>
      <c r="AE3160" s="58"/>
      <c r="AF3160" s="58" t="s">
        <v>3304</v>
      </c>
    </row>
    <row r="3161" spans="1:32">
      <c r="A3161" s="58" t="s">
        <v>3274</v>
      </c>
      <c r="B3161" s="58" t="s">
        <v>2</v>
      </c>
      <c r="D3161" s="58" t="s">
        <v>1904</v>
      </c>
      <c r="E3161" s="64">
        <v>41640</v>
      </c>
      <c r="F3161" s="64">
        <v>42004</v>
      </c>
      <c r="G3161" s="58" t="s">
        <v>1898</v>
      </c>
      <c r="H3161" s="58">
        <v>0</v>
      </c>
      <c r="I3161" s="58"/>
      <c r="J3161" s="58"/>
      <c r="K3161" s="58"/>
      <c r="L3161" s="58"/>
      <c r="M3161" s="58"/>
      <c r="N3161" s="58"/>
      <c r="O3161" s="58"/>
      <c r="P3161" s="58"/>
      <c r="Q3161" s="58"/>
      <c r="R3161" s="58"/>
      <c r="S3161" s="58"/>
      <c r="T3161" s="58"/>
      <c r="U3161" s="58"/>
      <c r="V3161" s="58"/>
      <c r="W3161" s="58"/>
      <c r="X3161" s="58"/>
      <c r="Y3161" s="58"/>
      <c r="Z3161" s="58"/>
      <c r="AA3161" s="58"/>
      <c r="AB3161" s="58"/>
      <c r="AC3161" s="58"/>
      <c r="AD3161" s="58"/>
      <c r="AE3161" s="58"/>
      <c r="AF3161" s="58" t="s">
        <v>3304</v>
      </c>
    </row>
    <row r="3162" spans="1:32">
      <c r="A3162" s="58" t="s">
        <v>3274</v>
      </c>
      <c r="B3162" s="58" t="s">
        <v>2</v>
      </c>
      <c r="D3162" s="58" t="s">
        <v>1905</v>
      </c>
      <c r="E3162" s="64">
        <v>41640</v>
      </c>
      <c r="F3162" s="64">
        <v>42004</v>
      </c>
      <c r="G3162" s="58" t="s">
        <v>1898</v>
      </c>
      <c r="H3162" s="58">
        <v>1</v>
      </c>
      <c r="I3162" s="58"/>
      <c r="J3162" s="58"/>
      <c r="K3162" s="58"/>
      <c r="L3162" s="58"/>
      <c r="M3162" s="58"/>
      <c r="N3162" s="58"/>
      <c r="O3162" s="58"/>
      <c r="P3162" s="58"/>
      <c r="Q3162" s="58"/>
      <c r="R3162" s="58"/>
      <c r="S3162" s="58"/>
      <c r="T3162" s="58"/>
      <c r="U3162" s="58"/>
      <c r="V3162" s="58"/>
      <c r="W3162" s="58"/>
      <c r="X3162" s="58"/>
      <c r="Y3162" s="58"/>
      <c r="Z3162" s="58"/>
      <c r="AA3162" s="58"/>
      <c r="AB3162" s="58"/>
      <c r="AC3162" s="58"/>
      <c r="AD3162" s="58"/>
      <c r="AE3162" s="58"/>
      <c r="AF3162" s="58" t="s">
        <v>3304</v>
      </c>
    </row>
    <row r="3163" spans="1:32">
      <c r="A3163" s="58" t="s">
        <v>3274</v>
      </c>
      <c r="B3163" s="58" t="s">
        <v>2</v>
      </c>
      <c r="D3163" s="58" t="s">
        <v>1966</v>
      </c>
      <c r="E3163" s="64">
        <v>41883</v>
      </c>
      <c r="F3163" s="64">
        <v>42004</v>
      </c>
      <c r="G3163" s="58" t="s">
        <v>1903</v>
      </c>
      <c r="H3163" s="58">
        <v>0.17730000000000001</v>
      </c>
      <c r="I3163" s="58">
        <v>0.17730000000000001</v>
      </c>
      <c r="J3163" s="58">
        <v>0.17730000000000001</v>
      </c>
      <c r="K3163" s="58">
        <v>0.17730000000000001</v>
      </c>
      <c r="L3163" s="58">
        <v>0.17730000000000001</v>
      </c>
      <c r="M3163" s="58">
        <v>0.17730000000000001</v>
      </c>
      <c r="N3163" s="58">
        <v>0.17730000000000001</v>
      </c>
      <c r="O3163" s="58">
        <v>0.46800000000000003</v>
      </c>
      <c r="P3163" s="58">
        <v>0.46800000000000003</v>
      </c>
      <c r="Q3163" s="58">
        <v>0.46800000000000003</v>
      </c>
      <c r="R3163" s="58">
        <v>0.46800000000000003</v>
      </c>
      <c r="S3163" s="58">
        <v>0.46800000000000003</v>
      </c>
      <c r="T3163" s="58">
        <v>0.46800000000000003</v>
      </c>
      <c r="U3163" s="58">
        <v>0.46800000000000003</v>
      </c>
      <c r="V3163" s="58">
        <v>0.46800000000000003</v>
      </c>
      <c r="W3163" s="58">
        <v>0.46800000000000003</v>
      </c>
      <c r="X3163" s="58">
        <v>0.46800000000000003</v>
      </c>
      <c r="Y3163" s="58">
        <v>0.46800000000000003</v>
      </c>
      <c r="Z3163" s="58">
        <v>0.46800000000000003</v>
      </c>
      <c r="AA3163" s="58">
        <v>0.46800000000000003</v>
      </c>
      <c r="AB3163" s="58">
        <v>0.46800000000000003</v>
      </c>
      <c r="AC3163" s="58">
        <v>0.17730000000000001</v>
      </c>
      <c r="AD3163" s="58">
        <v>0.17730000000000001</v>
      </c>
      <c r="AE3163" s="58">
        <v>0.17730000000000001</v>
      </c>
      <c r="AF3163" s="58" t="s">
        <v>3304</v>
      </c>
    </row>
    <row r="3164" spans="1:32">
      <c r="A3164" s="58" t="s">
        <v>3274</v>
      </c>
      <c r="B3164" s="58" t="s">
        <v>2</v>
      </c>
      <c r="D3164" s="58" t="s">
        <v>1922</v>
      </c>
      <c r="E3164" s="64">
        <v>41821</v>
      </c>
      <c r="F3164" s="64">
        <v>41883</v>
      </c>
      <c r="G3164" s="58" t="s">
        <v>1898</v>
      </c>
      <c r="H3164" s="58">
        <v>0.17730000000000001</v>
      </c>
      <c r="I3164" s="58"/>
      <c r="J3164" s="58"/>
      <c r="K3164" s="58"/>
      <c r="L3164" s="58"/>
      <c r="M3164" s="58"/>
      <c r="N3164" s="58"/>
      <c r="O3164" s="58"/>
      <c r="P3164" s="58"/>
      <c r="Q3164" s="58"/>
      <c r="R3164" s="58"/>
      <c r="S3164" s="58"/>
      <c r="T3164" s="58"/>
      <c r="U3164" s="58"/>
      <c r="V3164" s="58"/>
      <c r="W3164" s="58"/>
      <c r="X3164" s="58"/>
      <c r="Y3164" s="58"/>
      <c r="Z3164" s="58"/>
      <c r="AA3164" s="58"/>
      <c r="AB3164" s="58"/>
      <c r="AC3164" s="58"/>
      <c r="AD3164" s="58"/>
      <c r="AE3164" s="58"/>
      <c r="AF3164" s="58" t="s">
        <v>3304</v>
      </c>
    </row>
    <row r="3165" spans="1:32">
      <c r="A3165" s="58" t="s">
        <v>3274</v>
      </c>
      <c r="B3165" s="58" t="s">
        <v>2</v>
      </c>
      <c r="D3165" s="58" t="s">
        <v>1966</v>
      </c>
      <c r="E3165" s="64">
        <v>41821</v>
      </c>
      <c r="F3165" s="64">
        <v>41883</v>
      </c>
      <c r="G3165" s="58" t="s">
        <v>1903</v>
      </c>
      <c r="H3165" s="58">
        <v>0.17730000000000001</v>
      </c>
      <c r="I3165" s="58">
        <v>0.17730000000000001</v>
      </c>
      <c r="J3165" s="58">
        <v>0.17730000000000001</v>
      </c>
      <c r="K3165" s="58">
        <v>0.17730000000000001</v>
      </c>
      <c r="L3165" s="58">
        <v>0.17730000000000001</v>
      </c>
      <c r="M3165" s="58">
        <v>0.17730000000000001</v>
      </c>
      <c r="N3165" s="58">
        <v>0.17730000000000001</v>
      </c>
      <c r="O3165" s="58">
        <v>0.17730000000000001</v>
      </c>
      <c r="P3165" s="58">
        <v>0.26</v>
      </c>
      <c r="Q3165" s="58">
        <v>0.26</v>
      </c>
      <c r="R3165" s="58">
        <v>0.26</v>
      </c>
      <c r="S3165" s="58">
        <v>0.26</v>
      </c>
      <c r="T3165" s="58">
        <v>0.26</v>
      </c>
      <c r="U3165" s="58">
        <v>0.26</v>
      </c>
      <c r="V3165" s="58">
        <v>0.26</v>
      </c>
      <c r="W3165" s="58">
        <v>0.26</v>
      </c>
      <c r="X3165" s="58">
        <v>0.26</v>
      </c>
      <c r="Y3165" s="58">
        <v>0.26</v>
      </c>
      <c r="Z3165" s="58">
        <v>0.26</v>
      </c>
      <c r="AA3165" s="58">
        <v>0.26</v>
      </c>
      <c r="AB3165" s="58">
        <v>0.17730000000000001</v>
      </c>
      <c r="AC3165" s="58">
        <v>0.17730000000000001</v>
      </c>
      <c r="AD3165" s="58">
        <v>0.17730000000000001</v>
      </c>
      <c r="AE3165" s="58">
        <v>0.17730000000000001</v>
      </c>
      <c r="AF3165" s="58" t="s">
        <v>3304</v>
      </c>
    </row>
    <row r="3166" spans="1:32">
      <c r="A3166" s="58" t="s">
        <v>3274</v>
      </c>
      <c r="B3166" s="58" t="s">
        <v>2</v>
      </c>
      <c r="D3166" s="58" t="s">
        <v>1922</v>
      </c>
      <c r="E3166" s="64">
        <v>41640</v>
      </c>
      <c r="F3166" s="64">
        <v>41820</v>
      </c>
      <c r="G3166" s="58" t="s">
        <v>1898</v>
      </c>
      <c r="H3166" s="58">
        <v>0.17730000000000001</v>
      </c>
      <c r="I3166" s="58"/>
      <c r="J3166" s="58"/>
      <c r="K3166" s="58"/>
      <c r="L3166" s="58"/>
      <c r="M3166" s="58"/>
      <c r="N3166" s="58"/>
      <c r="O3166" s="58"/>
      <c r="P3166" s="58"/>
      <c r="Q3166" s="58"/>
      <c r="R3166" s="58"/>
      <c r="S3166" s="58"/>
      <c r="T3166" s="58"/>
      <c r="U3166" s="58"/>
      <c r="V3166" s="58"/>
      <c r="W3166" s="58"/>
      <c r="X3166" s="58"/>
      <c r="Y3166" s="58"/>
      <c r="Z3166" s="58"/>
      <c r="AA3166" s="58"/>
      <c r="AB3166" s="58"/>
      <c r="AC3166" s="58"/>
      <c r="AD3166" s="58"/>
      <c r="AE3166" s="58"/>
      <c r="AF3166" s="58" t="s">
        <v>3304</v>
      </c>
    </row>
    <row r="3167" spans="1:32">
      <c r="A3167" s="58" t="s">
        <v>3274</v>
      </c>
      <c r="B3167" s="58" t="s">
        <v>2</v>
      </c>
      <c r="D3167" s="58" t="s">
        <v>1966</v>
      </c>
      <c r="E3167" s="64">
        <v>41640</v>
      </c>
      <c r="F3167" s="64">
        <v>41820</v>
      </c>
      <c r="G3167" s="58" t="s">
        <v>1903</v>
      </c>
      <c r="H3167" s="58">
        <v>0.17730000000000001</v>
      </c>
      <c r="I3167" s="58">
        <v>0.17730000000000001</v>
      </c>
      <c r="J3167" s="58">
        <v>0.17730000000000001</v>
      </c>
      <c r="K3167" s="58">
        <v>0.17730000000000001</v>
      </c>
      <c r="L3167" s="58">
        <v>0.17730000000000001</v>
      </c>
      <c r="M3167" s="58">
        <v>0.17730000000000001</v>
      </c>
      <c r="N3167" s="58">
        <v>0.17730000000000001</v>
      </c>
      <c r="O3167" s="58">
        <v>0.46800000000000003</v>
      </c>
      <c r="P3167" s="58">
        <v>0.46800000000000003</v>
      </c>
      <c r="Q3167" s="58">
        <v>0.46800000000000003</v>
      </c>
      <c r="R3167" s="58">
        <v>0.46800000000000003</v>
      </c>
      <c r="S3167" s="58">
        <v>0.46800000000000003</v>
      </c>
      <c r="T3167" s="58">
        <v>0.46800000000000003</v>
      </c>
      <c r="U3167" s="58">
        <v>0.46800000000000003</v>
      </c>
      <c r="V3167" s="58">
        <v>0.46800000000000003</v>
      </c>
      <c r="W3167" s="58">
        <v>0.46800000000000003</v>
      </c>
      <c r="X3167" s="58">
        <v>0.46800000000000003</v>
      </c>
      <c r="Y3167" s="58">
        <v>0.46800000000000003</v>
      </c>
      <c r="Z3167" s="58">
        <v>0.46800000000000003</v>
      </c>
      <c r="AA3167" s="58">
        <v>0.46800000000000003</v>
      </c>
      <c r="AB3167" s="58">
        <v>0.46800000000000003</v>
      </c>
      <c r="AC3167" s="58">
        <v>0.17730000000000001</v>
      </c>
      <c r="AD3167" s="58">
        <v>0.17730000000000001</v>
      </c>
      <c r="AE3167" s="58">
        <v>0.17730000000000001</v>
      </c>
      <c r="AF3167" s="58" t="s">
        <v>3304</v>
      </c>
    </row>
    <row r="3168" spans="1:32">
      <c r="A3168" s="58" t="s">
        <v>3275</v>
      </c>
      <c r="B3168" s="58" t="s">
        <v>1896</v>
      </c>
      <c r="D3168" s="58" t="s">
        <v>1897</v>
      </c>
      <c r="E3168" s="64">
        <v>41640</v>
      </c>
      <c r="F3168" s="64">
        <v>42004</v>
      </c>
      <c r="G3168" s="58" t="s">
        <v>1898</v>
      </c>
      <c r="H3168" s="58">
        <v>0</v>
      </c>
      <c r="I3168" s="58"/>
      <c r="J3168" s="58"/>
      <c r="K3168" s="58"/>
      <c r="L3168" s="58"/>
      <c r="M3168" s="58"/>
      <c r="N3168" s="58"/>
      <c r="O3168" s="58"/>
      <c r="P3168" s="58"/>
      <c r="Q3168" s="58"/>
      <c r="R3168" s="58"/>
      <c r="S3168" s="58"/>
      <c r="T3168" s="58"/>
      <c r="U3168" s="58"/>
      <c r="V3168" s="58"/>
      <c r="W3168" s="58"/>
      <c r="X3168" s="58"/>
      <c r="Y3168" s="58"/>
      <c r="Z3168" s="58"/>
      <c r="AA3168" s="58"/>
      <c r="AB3168" s="58"/>
      <c r="AC3168" s="58"/>
      <c r="AD3168" s="58"/>
      <c r="AE3168" s="58"/>
      <c r="AF3168" s="58" t="s">
        <v>3304</v>
      </c>
    </row>
    <row r="3169" spans="1:32">
      <c r="A3169" s="58" t="s">
        <v>3276</v>
      </c>
      <c r="B3169" s="58" t="s">
        <v>1896</v>
      </c>
      <c r="D3169" s="58" t="s">
        <v>1897</v>
      </c>
      <c r="E3169" s="64">
        <v>41640</v>
      </c>
      <c r="F3169" s="64">
        <v>42004</v>
      </c>
      <c r="G3169" s="58" t="s">
        <v>1898</v>
      </c>
      <c r="H3169" s="58">
        <v>0</v>
      </c>
      <c r="I3169" s="58"/>
      <c r="J3169" s="58"/>
      <c r="K3169" s="58"/>
      <c r="L3169" s="58"/>
      <c r="M3169" s="58"/>
      <c r="N3169" s="58"/>
      <c r="O3169" s="58"/>
      <c r="P3169" s="58"/>
      <c r="Q3169" s="58"/>
      <c r="R3169" s="58"/>
      <c r="S3169" s="58"/>
      <c r="T3169" s="58"/>
      <c r="U3169" s="58"/>
      <c r="V3169" s="58"/>
      <c r="W3169" s="58"/>
      <c r="X3169" s="58"/>
      <c r="Y3169" s="58"/>
      <c r="Z3169" s="58"/>
      <c r="AA3169" s="58"/>
      <c r="AB3169" s="58"/>
      <c r="AC3169" s="58"/>
      <c r="AD3169" s="58"/>
      <c r="AE3169" s="58"/>
      <c r="AF3169" s="58" t="s">
        <v>3304</v>
      </c>
    </row>
    <row r="3170" spans="1:32">
      <c r="A3170" s="58" t="s">
        <v>3277</v>
      </c>
      <c r="B3170" s="58" t="s">
        <v>1896</v>
      </c>
      <c r="D3170" s="58" t="s">
        <v>1897</v>
      </c>
      <c r="E3170" s="64">
        <v>41640</v>
      </c>
      <c r="F3170" s="64">
        <v>42004</v>
      </c>
      <c r="G3170" s="58" t="s">
        <v>1898</v>
      </c>
      <c r="H3170" s="58">
        <v>1</v>
      </c>
      <c r="I3170" s="58"/>
      <c r="J3170" s="58"/>
      <c r="K3170" s="58"/>
      <c r="L3170" s="58"/>
      <c r="M3170" s="58"/>
      <c r="N3170" s="58"/>
      <c r="O3170" s="58"/>
      <c r="P3170" s="58"/>
      <c r="Q3170" s="58"/>
      <c r="R3170" s="58"/>
      <c r="S3170" s="58"/>
      <c r="T3170" s="58"/>
      <c r="U3170" s="58"/>
      <c r="V3170" s="58"/>
      <c r="W3170" s="58"/>
      <c r="X3170" s="58"/>
      <c r="Y3170" s="58"/>
      <c r="Z3170" s="58"/>
      <c r="AA3170" s="58"/>
      <c r="AB3170" s="58"/>
      <c r="AC3170" s="58"/>
      <c r="AD3170" s="58"/>
      <c r="AE3170" s="58"/>
      <c r="AF3170" s="58" t="s">
        <v>3304</v>
      </c>
    </row>
    <row r="3171" spans="1:32">
      <c r="A3171" s="58" t="s">
        <v>3278</v>
      </c>
      <c r="B3171" s="58" t="s">
        <v>1896</v>
      </c>
      <c r="D3171" s="58" t="s">
        <v>1897</v>
      </c>
      <c r="E3171" s="64">
        <v>41640</v>
      </c>
      <c r="F3171" s="64">
        <v>42004</v>
      </c>
      <c r="G3171" s="58" t="s">
        <v>1898</v>
      </c>
      <c r="H3171" s="58">
        <v>0</v>
      </c>
      <c r="I3171" s="58"/>
      <c r="J3171" s="58"/>
      <c r="K3171" s="58"/>
      <c r="L3171" s="58"/>
      <c r="M3171" s="58"/>
      <c r="N3171" s="58"/>
      <c r="O3171" s="58"/>
      <c r="P3171" s="58"/>
      <c r="Q3171" s="58"/>
      <c r="R3171" s="58"/>
      <c r="S3171" s="58"/>
      <c r="T3171" s="58"/>
      <c r="U3171" s="58"/>
      <c r="V3171" s="58"/>
      <c r="W3171" s="58"/>
      <c r="X3171" s="58"/>
      <c r="Y3171" s="58"/>
      <c r="Z3171" s="58"/>
      <c r="AA3171" s="58"/>
      <c r="AB3171" s="58"/>
      <c r="AC3171" s="58"/>
      <c r="AD3171" s="58"/>
      <c r="AE3171" s="58"/>
      <c r="AF3171" s="58" t="s">
        <v>3304</v>
      </c>
    </row>
    <row r="3172" spans="1:32">
      <c r="A3172" s="58" t="s">
        <v>3279</v>
      </c>
      <c r="B3172" s="58" t="s">
        <v>1896</v>
      </c>
      <c r="D3172" s="58" t="s">
        <v>1897</v>
      </c>
      <c r="E3172" s="64">
        <v>41640</v>
      </c>
      <c r="F3172" s="64">
        <v>42004</v>
      </c>
      <c r="G3172" s="58" t="s">
        <v>1898</v>
      </c>
      <c r="H3172" s="58">
        <v>1</v>
      </c>
      <c r="I3172" s="58"/>
      <c r="J3172" s="58"/>
      <c r="K3172" s="58"/>
      <c r="L3172" s="58"/>
      <c r="M3172" s="58"/>
      <c r="N3172" s="58"/>
      <c r="O3172" s="58"/>
      <c r="P3172" s="58"/>
      <c r="Q3172" s="58"/>
      <c r="R3172" s="58"/>
      <c r="S3172" s="58"/>
      <c r="T3172" s="58"/>
      <c r="U3172" s="58"/>
      <c r="V3172" s="58"/>
      <c r="W3172" s="58"/>
      <c r="X3172" s="58"/>
      <c r="Y3172" s="58"/>
      <c r="Z3172" s="58"/>
      <c r="AA3172" s="58"/>
      <c r="AB3172" s="58"/>
      <c r="AC3172" s="58"/>
      <c r="AD3172" s="58"/>
      <c r="AE3172" s="58"/>
      <c r="AF3172" s="58" t="s">
        <v>3304</v>
      </c>
    </row>
    <row r="3173" spans="1:32">
      <c r="A3173" s="58" t="s">
        <v>3280</v>
      </c>
      <c r="B3173" s="58" t="s">
        <v>0</v>
      </c>
      <c r="D3173" s="58" t="s">
        <v>1906</v>
      </c>
      <c r="E3173" s="64">
        <v>41640</v>
      </c>
      <c r="F3173" s="64">
        <v>42004</v>
      </c>
      <c r="G3173" s="58" t="s">
        <v>1898</v>
      </c>
      <c r="H3173" s="58">
        <v>0.18</v>
      </c>
      <c r="I3173" s="58"/>
      <c r="J3173" s="58"/>
      <c r="K3173" s="58"/>
      <c r="L3173" s="58"/>
      <c r="M3173" s="58"/>
      <c r="N3173" s="58"/>
      <c r="O3173" s="58"/>
      <c r="P3173" s="58"/>
      <c r="Q3173" s="58"/>
      <c r="R3173" s="58"/>
      <c r="S3173" s="58"/>
      <c r="T3173" s="58"/>
      <c r="U3173" s="58"/>
      <c r="V3173" s="58"/>
      <c r="W3173" s="58"/>
      <c r="X3173" s="58"/>
      <c r="Y3173" s="58"/>
      <c r="Z3173" s="58"/>
      <c r="AA3173" s="58"/>
      <c r="AB3173" s="58"/>
      <c r="AC3173" s="58"/>
      <c r="AD3173" s="58"/>
      <c r="AE3173" s="58"/>
      <c r="AF3173" s="58" t="s">
        <v>3304</v>
      </c>
    </row>
    <row r="3174" spans="1:32">
      <c r="A3174" s="58" t="s">
        <v>3280</v>
      </c>
      <c r="B3174" s="58" t="s">
        <v>0</v>
      </c>
      <c r="D3174" s="58" t="s">
        <v>1904</v>
      </c>
      <c r="E3174" s="64">
        <v>41640</v>
      </c>
      <c r="F3174" s="64">
        <v>42004</v>
      </c>
      <c r="G3174" s="58" t="s">
        <v>1898</v>
      </c>
      <c r="H3174" s="58">
        <v>0</v>
      </c>
      <c r="I3174" s="58"/>
      <c r="J3174" s="58"/>
      <c r="K3174" s="58"/>
      <c r="L3174" s="58"/>
      <c r="M3174" s="58"/>
      <c r="N3174" s="58"/>
      <c r="O3174" s="58"/>
      <c r="P3174" s="58"/>
      <c r="Q3174" s="58"/>
      <c r="R3174" s="58"/>
      <c r="S3174" s="58"/>
      <c r="T3174" s="58"/>
      <c r="U3174" s="58"/>
      <c r="V3174" s="58"/>
      <c r="W3174" s="58"/>
      <c r="X3174" s="58"/>
      <c r="Y3174" s="58"/>
      <c r="Z3174" s="58"/>
      <c r="AA3174" s="58"/>
      <c r="AB3174" s="58"/>
      <c r="AC3174" s="58"/>
      <c r="AD3174" s="58"/>
      <c r="AE3174" s="58"/>
      <c r="AF3174" s="58" t="s">
        <v>3304</v>
      </c>
    </row>
    <row r="3175" spans="1:32">
      <c r="A3175" s="58" t="s">
        <v>3280</v>
      </c>
      <c r="B3175" s="58" t="s">
        <v>0</v>
      </c>
      <c r="D3175" s="58" t="s">
        <v>1905</v>
      </c>
      <c r="E3175" s="64">
        <v>41640</v>
      </c>
      <c r="F3175" s="64">
        <v>42004</v>
      </c>
      <c r="G3175" s="58" t="s">
        <v>1898</v>
      </c>
      <c r="H3175" s="58">
        <v>1</v>
      </c>
      <c r="I3175" s="58"/>
      <c r="J3175" s="58"/>
      <c r="K3175" s="58"/>
      <c r="L3175" s="58"/>
      <c r="M3175" s="58"/>
      <c r="N3175" s="58"/>
      <c r="O3175" s="58"/>
      <c r="P3175" s="58"/>
      <c r="Q3175" s="58"/>
      <c r="R3175" s="58"/>
      <c r="S3175" s="58"/>
      <c r="T3175" s="58"/>
      <c r="U3175" s="58"/>
      <c r="V3175" s="58"/>
      <c r="W3175" s="58"/>
      <c r="X3175" s="58"/>
      <c r="Y3175" s="58"/>
      <c r="Z3175" s="58"/>
      <c r="AA3175" s="58"/>
      <c r="AB3175" s="58"/>
      <c r="AC3175" s="58"/>
      <c r="AD3175" s="58"/>
      <c r="AE3175" s="58"/>
      <c r="AF3175" s="58" t="s">
        <v>3304</v>
      </c>
    </row>
    <row r="3176" spans="1:32">
      <c r="A3176" s="58" t="s">
        <v>3280</v>
      </c>
      <c r="B3176" s="58" t="s">
        <v>0</v>
      </c>
      <c r="D3176" s="58" t="s">
        <v>2863</v>
      </c>
      <c r="E3176" s="64">
        <v>41640</v>
      </c>
      <c r="F3176" s="64">
        <v>42004</v>
      </c>
      <c r="G3176" s="58" t="s">
        <v>1903</v>
      </c>
      <c r="H3176" s="58">
        <v>0.18</v>
      </c>
      <c r="I3176" s="58">
        <v>0.18</v>
      </c>
      <c r="J3176" s="58">
        <v>0.18</v>
      </c>
      <c r="K3176" s="58">
        <v>0.18</v>
      </c>
      <c r="L3176" s="58">
        <v>0.18</v>
      </c>
      <c r="M3176" s="58">
        <v>0.18</v>
      </c>
      <c r="N3176" s="58">
        <v>0.23</v>
      </c>
      <c r="O3176" s="58">
        <v>0.42</v>
      </c>
      <c r="P3176" s="58">
        <v>0.77</v>
      </c>
      <c r="Q3176" s="58">
        <v>0.77</v>
      </c>
      <c r="R3176" s="58">
        <v>0.77</v>
      </c>
      <c r="S3176" s="58">
        <v>0.77</v>
      </c>
      <c r="T3176" s="58">
        <v>0.68</v>
      </c>
      <c r="U3176" s="58">
        <v>0.77</v>
      </c>
      <c r="V3176" s="58">
        <v>0.77</v>
      </c>
      <c r="W3176" s="58">
        <v>0.77</v>
      </c>
      <c r="X3176" s="58">
        <v>0.77</v>
      </c>
      <c r="Y3176" s="58">
        <v>0.61</v>
      </c>
      <c r="Z3176" s="58">
        <v>0.18</v>
      </c>
      <c r="AA3176" s="58">
        <v>0.18</v>
      </c>
      <c r="AB3176" s="58">
        <v>0.18</v>
      </c>
      <c r="AC3176" s="58">
        <v>0.18</v>
      </c>
      <c r="AD3176" s="58">
        <v>0.18</v>
      </c>
      <c r="AE3176" s="58">
        <v>0.18</v>
      </c>
      <c r="AF3176" s="58" t="s">
        <v>3304</v>
      </c>
    </row>
    <row r="3177" spans="1:32">
      <c r="A3177" s="58" t="s">
        <v>3281</v>
      </c>
      <c r="B3177" s="58" t="s">
        <v>0</v>
      </c>
      <c r="D3177" s="58" t="s">
        <v>1906</v>
      </c>
      <c r="E3177" s="64">
        <v>41640</v>
      </c>
      <c r="F3177" s="64">
        <v>42004</v>
      </c>
      <c r="G3177" s="58" t="s">
        <v>1898</v>
      </c>
      <c r="H3177" s="58">
        <v>0.1</v>
      </c>
      <c r="I3177" s="58"/>
      <c r="J3177" s="58"/>
      <c r="K3177" s="58"/>
      <c r="L3177" s="58"/>
      <c r="M3177" s="58"/>
      <c r="N3177" s="58"/>
      <c r="O3177" s="58"/>
      <c r="P3177" s="58"/>
      <c r="Q3177" s="58"/>
      <c r="R3177" s="58"/>
      <c r="S3177" s="58"/>
      <c r="T3177" s="58"/>
      <c r="U3177" s="58"/>
      <c r="V3177" s="58"/>
      <c r="W3177" s="58"/>
      <c r="X3177" s="58"/>
      <c r="Y3177" s="58"/>
      <c r="Z3177" s="58"/>
      <c r="AA3177" s="58"/>
      <c r="AB3177" s="58"/>
      <c r="AC3177" s="58"/>
      <c r="AD3177" s="58"/>
      <c r="AE3177" s="58"/>
      <c r="AF3177" s="58" t="s">
        <v>3304</v>
      </c>
    </row>
    <row r="3178" spans="1:32">
      <c r="A3178" s="58" t="s">
        <v>3281</v>
      </c>
      <c r="B3178" s="58" t="s">
        <v>0</v>
      </c>
      <c r="D3178" s="58" t="s">
        <v>1904</v>
      </c>
      <c r="E3178" s="64">
        <v>41640</v>
      </c>
      <c r="F3178" s="64">
        <v>42004</v>
      </c>
      <c r="G3178" s="58" t="s">
        <v>1898</v>
      </c>
      <c r="H3178" s="58">
        <v>0</v>
      </c>
      <c r="I3178" s="58"/>
      <c r="J3178" s="58"/>
      <c r="K3178" s="58"/>
      <c r="L3178" s="58"/>
      <c r="M3178" s="58"/>
      <c r="N3178" s="58"/>
      <c r="O3178" s="58"/>
      <c r="P3178" s="58"/>
      <c r="Q3178" s="58"/>
      <c r="R3178" s="58"/>
      <c r="S3178" s="58"/>
      <c r="T3178" s="58"/>
      <c r="U3178" s="58"/>
      <c r="V3178" s="58"/>
      <c r="W3178" s="58"/>
      <c r="X3178" s="58"/>
      <c r="Y3178" s="58"/>
      <c r="Z3178" s="58"/>
      <c r="AA3178" s="58"/>
      <c r="AB3178" s="58"/>
      <c r="AC3178" s="58"/>
      <c r="AD3178" s="58"/>
      <c r="AE3178" s="58"/>
      <c r="AF3178" s="58" t="s">
        <v>3304</v>
      </c>
    </row>
    <row r="3179" spans="1:32">
      <c r="A3179" s="58" t="s">
        <v>3281</v>
      </c>
      <c r="B3179" s="58" t="s">
        <v>0</v>
      </c>
      <c r="D3179" s="58" t="s">
        <v>1905</v>
      </c>
      <c r="E3179" s="64">
        <v>41640</v>
      </c>
      <c r="F3179" s="64">
        <v>42004</v>
      </c>
      <c r="G3179" s="58" t="s">
        <v>1898</v>
      </c>
      <c r="H3179" s="58">
        <v>1</v>
      </c>
      <c r="I3179" s="58"/>
      <c r="J3179" s="58"/>
      <c r="K3179" s="58"/>
      <c r="L3179" s="58"/>
      <c r="M3179" s="58"/>
      <c r="N3179" s="58"/>
      <c r="O3179" s="58"/>
      <c r="P3179" s="58"/>
      <c r="Q3179" s="58"/>
      <c r="R3179" s="58"/>
      <c r="S3179" s="58"/>
      <c r="T3179" s="58"/>
      <c r="U3179" s="58"/>
      <c r="V3179" s="58"/>
      <c r="W3179" s="58"/>
      <c r="X3179" s="58"/>
      <c r="Y3179" s="58"/>
      <c r="Z3179" s="58"/>
      <c r="AA3179" s="58"/>
      <c r="AB3179" s="58"/>
      <c r="AC3179" s="58"/>
      <c r="AD3179" s="58"/>
      <c r="AE3179" s="58"/>
      <c r="AF3179" s="58" t="s">
        <v>3304</v>
      </c>
    </row>
    <row r="3180" spans="1:32">
      <c r="A3180" s="58" t="s">
        <v>3281</v>
      </c>
      <c r="B3180" s="58" t="s">
        <v>0</v>
      </c>
      <c r="D3180" s="58" t="s">
        <v>2863</v>
      </c>
      <c r="E3180" s="64">
        <v>41640</v>
      </c>
      <c r="F3180" s="64">
        <v>42004</v>
      </c>
      <c r="G3180" s="58" t="s">
        <v>1903</v>
      </c>
      <c r="H3180" s="58">
        <v>0.1</v>
      </c>
      <c r="I3180" s="58">
        <v>0.1</v>
      </c>
      <c r="J3180" s="58">
        <v>0.1</v>
      </c>
      <c r="K3180" s="58">
        <v>0.1</v>
      </c>
      <c r="L3180" s="58">
        <v>0.1</v>
      </c>
      <c r="M3180" s="58">
        <v>0.1</v>
      </c>
      <c r="N3180" s="58">
        <v>0.1</v>
      </c>
      <c r="O3180" s="58">
        <v>0.6</v>
      </c>
      <c r="P3180" s="58">
        <v>0.75</v>
      </c>
      <c r="Q3180" s="58">
        <v>0.85</v>
      </c>
      <c r="R3180" s="58">
        <v>0.85</v>
      </c>
      <c r="S3180" s="58">
        <v>0.85</v>
      </c>
      <c r="T3180" s="58">
        <v>0.85</v>
      </c>
      <c r="U3180" s="58">
        <v>0.85</v>
      </c>
      <c r="V3180" s="58">
        <v>0.85</v>
      </c>
      <c r="W3180" s="58">
        <v>0.85</v>
      </c>
      <c r="X3180" s="58">
        <v>0.75</v>
      </c>
      <c r="Y3180" s="58">
        <v>0.6</v>
      </c>
      <c r="Z3180" s="58">
        <v>0.1</v>
      </c>
      <c r="AA3180" s="58">
        <v>0.1</v>
      </c>
      <c r="AB3180" s="58">
        <v>0.1</v>
      </c>
      <c r="AC3180" s="58">
        <v>0.1</v>
      </c>
      <c r="AD3180" s="58">
        <v>0.1</v>
      </c>
      <c r="AE3180" s="58">
        <v>0.1</v>
      </c>
      <c r="AF3180" s="58" t="s">
        <v>3304</v>
      </c>
    </row>
    <row r="3181" spans="1:32">
      <c r="A3181" s="58" t="s">
        <v>3282</v>
      </c>
      <c r="B3181" s="58" t="s">
        <v>2</v>
      </c>
      <c r="D3181" s="58" t="s">
        <v>1906</v>
      </c>
      <c r="E3181" s="64">
        <v>41640</v>
      </c>
      <c r="F3181" s="64">
        <v>42004</v>
      </c>
      <c r="G3181" s="58" t="s">
        <v>1898</v>
      </c>
      <c r="H3181" s="58">
        <v>0</v>
      </c>
      <c r="I3181" s="58"/>
      <c r="J3181" s="58"/>
      <c r="K3181" s="58"/>
      <c r="L3181" s="58"/>
      <c r="M3181" s="58"/>
      <c r="N3181" s="58"/>
      <c r="O3181" s="58"/>
      <c r="P3181" s="58"/>
      <c r="Q3181" s="58"/>
      <c r="R3181" s="58"/>
      <c r="S3181" s="58"/>
      <c r="T3181" s="58"/>
      <c r="U3181" s="58"/>
      <c r="V3181" s="58"/>
      <c r="W3181" s="58"/>
      <c r="X3181" s="58"/>
      <c r="Y3181" s="58"/>
      <c r="Z3181" s="58"/>
      <c r="AA3181" s="58"/>
      <c r="AB3181" s="58"/>
      <c r="AC3181" s="58"/>
      <c r="AD3181" s="58"/>
      <c r="AE3181" s="58"/>
      <c r="AF3181" s="58" t="s">
        <v>3304</v>
      </c>
    </row>
    <row r="3182" spans="1:32">
      <c r="A3182" s="58" t="s">
        <v>3282</v>
      </c>
      <c r="B3182" s="58" t="s">
        <v>2</v>
      </c>
      <c r="D3182" s="58" t="s">
        <v>2115</v>
      </c>
      <c r="E3182" s="64">
        <v>41640</v>
      </c>
      <c r="F3182" s="64">
        <v>42004</v>
      </c>
      <c r="G3182" s="58" t="s">
        <v>1903</v>
      </c>
      <c r="H3182" s="58">
        <v>0</v>
      </c>
      <c r="I3182" s="58">
        <v>0</v>
      </c>
      <c r="J3182" s="58">
        <v>0</v>
      </c>
      <c r="K3182" s="58">
        <v>0</v>
      </c>
      <c r="L3182" s="58">
        <v>0</v>
      </c>
      <c r="M3182" s="58">
        <v>0</v>
      </c>
      <c r="N3182" s="58">
        <v>0.11</v>
      </c>
      <c r="O3182" s="58">
        <v>0.21</v>
      </c>
      <c r="P3182" s="58">
        <v>1</v>
      </c>
      <c r="Q3182" s="58">
        <v>1</v>
      </c>
      <c r="R3182" s="58">
        <v>1</v>
      </c>
      <c r="S3182" s="58">
        <v>1</v>
      </c>
      <c r="T3182" s="58">
        <v>0.53</v>
      </c>
      <c r="U3182" s="58">
        <v>1</v>
      </c>
      <c r="V3182" s="58">
        <v>1</v>
      </c>
      <c r="W3182" s="58">
        <v>1</v>
      </c>
      <c r="X3182" s="58">
        <v>1</v>
      </c>
      <c r="Y3182" s="58">
        <v>0.32</v>
      </c>
      <c r="Z3182" s="58">
        <v>0</v>
      </c>
      <c r="AA3182" s="58">
        <v>0</v>
      </c>
      <c r="AB3182" s="58">
        <v>0</v>
      </c>
      <c r="AC3182" s="58">
        <v>0</v>
      </c>
      <c r="AD3182" s="58">
        <v>0</v>
      </c>
      <c r="AE3182" s="58">
        <v>0</v>
      </c>
      <c r="AF3182" s="58" t="s">
        <v>3304</v>
      </c>
    </row>
    <row r="3183" spans="1:32">
      <c r="A3183" s="58" t="s">
        <v>3283</v>
      </c>
      <c r="B3183" s="58" t="s">
        <v>1896</v>
      </c>
      <c r="C3183" s="58" t="s">
        <v>1914</v>
      </c>
      <c r="D3183" s="58" t="s">
        <v>1897</v>
      </c>
      <c r="E3183" s="64">
        <v>41640</v>
      </c>
      <c r="F3183" s="64">
        <v>42004</v>
      </c>
      <c r="G3183" s="58" t="s">
        <v>1898</v>
      </c>
      <c r="H3183" s="58">
        <v>10</v>
      </c>
      <c r="I3183" s="58"/>
      <c r="J3183" s="58"/>
      <c r="K3183" s="58"/>
      <c r="L3183" s="58"/>
      <c r="M3183" s="58"/>
      <c r="N3183" s="58"/>
      <c r="O3183" s="58"/>
      <c r="P3183" s="58"/>
      <c r="Q3183" s="58"/>
      <c r="R3183" s="58"/>
      <c r="S3183" s="58"/>
      <c r="T3183" s="58"/>
      <c r="U3183" s="58"/>
      <c r="V3183" s="58"/>
      <c r="W3183" s="58"/>
      <c r="X3183" s="58"/>
      <c r="Y3183" s="58"/>
      <c r="Z3183" s="58"/>
      <c r="AA3183" s="58"/>
      <c r="AB3183" s="58"/>
      <c r="AC3183" s="58"/>
      <c r="AD3183" s="58"/>
      <c r="AE3183" s="58"/>
      <c r="AF3183" s="58" t="s">
        <v>3304</v>
      </c>
    </row>
    <row r="3184" spans="1:32">
      <c r="A3184" s="58" t="s">
        <v>3284</v>
      </c>
      <c r="B3184" s="58" t="s">
        <v>1896</v>
      </c>
      <c r="D3184" s="58" t="s">
        <v>1897</v>
      </c>
      <c r="E3184" s="64">
        <v>41640</v>
      </c>
      <c r="F3184" s="64">
        <v>42004</v>
      </c>
      <c r="G3184" s="58" t="s">
        <v>1898</v>
      </c>
      <c r="H3184" s="58">
        <v>1</v>
      </c>
      <c r="I3184" s="58"/>
      <c r="J3184" s="58"/>
      <c r="K3184" s="58"/>
      <c r="L3184" s="58"/>
      <c r="M3184" s="58"/>
      <c r="N3184" s="58"/>
      <c r="O3184" s="58"/>
      <c r="P3184" s="58"/>
      <c r="Q3184" s="58"/>
      <c r="R3184" s="58"/>
      <c r="S3184" s="58"/>
      <c r="T3184" s="58"/>
      <c r="U3184" s="58"/>
      <c r="V3184" s="58"/>
      <c r="W3184" s="58"/>
      <c r="X3184" s="58"/>
      <c r="Y3184" s="58"/>
      <c r="Z3184" s="58"/>
      <c r="AA3184" s="58"/>
      <c r="AB3184" s="58"/>
      <c r="AC3184" s="58"/>
      <c r="AD3184" s="58"/>
      <c r="AE3184" s="58"/>
      <c r="AF3184" s="58" t="s">
        <v>3304</v>
      </c>
    </row>
    <row r="3185" spans="1:32">
      <c r="A3185" s="58" t="s">
        <v>3285</v>
      </c>
      <c r="B3185" s="58" t="s">
        <v>1896</v>
      </c>
      <c r="D3185" s="58" t="s">
        <v>1897</v>
      </c>
      <c r="E3185" s="64">
        <v>41640</v>
      </c>
      <c r="F3185" s="64">
        <v>42004</v>
      </c>
      <c r="G3185" s="58" t="s">
        <v>1898</v>
      </c>
      <c r="H3185" s="58">
        <v>4</v>
      </c>
      <c r="I3185" s="58"/>
      <c r="J3185" s="58"/>
      <c r="K3185" s="58"/>
      <c r="L3185" s="58"/>
      <c r="M3185" s="58"/>
      <c r="N3185" s="58"/>
      <c r="O3185" s="58"/>
      <c r="P3185" s="58"/>
      <c r="Q3185" s="58"/>
      <c r="R3185" s="58"/>
      <c r="S3185" s="58"/>
      <c r="T3185" s="58"/>
      <c r="U3185" s="58"/>
      <c r="V3185" s="58"/>
      <c r="W3185" s="58"/>
      <c r="X3185" s="58"/>
      <c r="Y3185" s="58"/>
      <c r="Z3185" s="58"/>
      <c r="AA3185" s="58"/>
      <c r="AB3185" s="58"/>
      <c r="AC3185" s="58"/>
      <c r="AD3185" s="58"/>
      <c r="AE3185" s="58"/>
      <c r="AF3185" s="58" t="s">
        <v>3304</v>
      </c>
    </row>
    <row r="3186" spans="1:32">
      <c r="A3186" s="58" t="s">
        <v>3286</v>
      </c>
      <c r="B3186" s="58" t="s">
        <v>1896</v>
      </c>
      <c r="D3186" s="58" t="s">
        <v>1897</v>
      </c>
      <c r="E3186" s="64">
        <v>41640</v>
      </c>
      <c r="F3186" s="64">
        <v>42004</v>
      </c>
      <c r="G3186" s="58" t="s">
        <v>1898</v>
      </c>
      <c r="H3186" s="58">
        <v>0.5</v>
      </c>
      <c r="I3186" s="58"/>
      <c r="J3186" s="58"/>
      <c r="K3186" s="58"/>
      <c r="L3186" s="58"/>
      <c r="M3186" s="58"/>
      <c r="N3186" s="58"/>
      <c r="O3186" s="58"/>
      <c r="P3186" s="58"/>
      <c r="Q3186" s="58"/>
      <c r="R3186" s="58"/>
      <c r="S3186" s="58"/>
      <c r="T3186" s="58"/>
      <c r="U3186" s="58"/>
      <c r="V3186" s="58"/>
      <c r="W3186" s="58"/>
      <c r="X3186" s="58"/>
      <c r="Y3186" s="58"/>
      <c r="Z3186" s="58"/>
      <c r="AA3186" s="58"/>
      <c r="AB3186" s="58"/>
      <c r="AC3186" s="58"/>
      <c r="AD3186" s="58"/>
      <c r="AE3186" s="58"/>
      <c r="AF3186" s="58" t="s">
        <v>3304</v>
      </c>
    </row>
    <row r="3187" spans="1:32">
      <c r="A3187" s="58" t="s">
        <v>3287</v>
      </c>
      <c r="B3187" s="58" t="s">
        <v>1896</v>
      </c>
      <c r="D3187" s="58" t="s">
        <v>1897</v>
      </c>
      <c r="E3187" s="64">
        <v>41640</v>
      </c>
      <c r="F3187" s="64">
        <v>42004</v>
      </c>
      <c r="G3187" s="58" t="s">
        <v>1898</v>
      </c>
      <c r="H3187" s="58">
        <v>1</v>
      </c>
      <c r="I3187" s="58"/>
      <c r="J3187" s="58"/>
      <c r="K3187" s="58"/>
      <c r="L3187" s="58"/>
      <c r="M3187" s="58"/>
      <c r="N3187" s="58"/>
      <c r="O3187" s="58"/>
      <c r="P3187" s="58"/>
      <c r="Q3187" s="58"/>
      <c r="R3187" s="58"/>
      <c r="S3187" s="58"/>
      <c r="T3187" s="58"/>
      <c r="U3187" s="58"/>
      <c r="V3187" s="58"/>
      <c r="W3187" s="58"/>
      <c r="X3187" s="58"/>
      <c r="Y3187" s="58"/>
      <c r="Z3187" s="58"/>
      <c r="AA3187" s="58"/>
      <c r="AB3187" s="58"/>
      <c r="AC3187" s="58"/>
      <c r="AD3187" s="58"/>
      <c r="AE3187" s="58"/>
      <c r="AF3187" s="58" t="s">
        <v>3304</v>
      </c>
    </row>
    <row r="3188" spans="1:32">
      <c r="A3188" s="58" t="s">
        <v>3288</v>
      </c>
      <c r="B3188" s="58" t="s">
        <v>0</v>
      </c>
      <c r="D3188" s="58" t="s">
        <v>1897</v>
      </c>
      <c r="E3188" s="64">
        <v>41640</v>
      </c>
      <c r="F3188" s="64">
        <v>42004</v>
      </c>
      <c r="G3188" s="58" t="s">
        <v>1903</v>
      </c>
      <c r="H3188" s="68">
        <v>0</v>
      </c>
      <c r="I3188" s="68">
        <v>0</v>
      </c>
      <c r="J3188" s="68">
        <v>0</v>
      </c>
      <c r="K3188" s="68">
        <v>0</v>
      </c>
      <c r="L3188" s="68">
        <v>0</v>
      </c>
      <c r="M3188" s="68">
        <v>0</v>
      </c>
      <c r="N3188" s="68">
        <v>1</v>
      </c>
      <c r="O3188" s="68">
        <v>1</v>
      </c>
      <c r="P3188" s="68">
        <v>1</v>
      </c>
      <c r="Q3188" s="68">
        <v>1</v>
      </c>
      <c r="R3188" s="68">
        <v>1</v>
      </c>
      <c r="S3188" s="68">
        <v>1</v>
      </c>
      <c r="T3188" s="68">
        <v>1</v>
      </c>
      <c r="U3188" s="68">
        <v>1</v>
      </c>
      <c r="V3188" s="68">
        <v>1</v>
      </c>
      <c r="W3188" s="68">
        <v>1</v>
      </c>
      <c r="X3188" s="68">
        <v>1</v>
      </c>
      <c r="Y3188" s="68">
        <v>1</v>
      </c>
      <c r="Z3188" s="68">
        <v>1</v>
      </c>
      <c r="AA3188" s="68">
        <v>1</v>
      </c>
      <c r="AB3188" s="68">
        <v>1</v>
      </c>
      <c r="AC3188" s="68">
        <v>1</v>
      </c>
      <c r="AD3188" s="68">
        <v>1</v>
      </c>
      <c r="AE3188" s="68">
        <v>1</v>
      </c>
      <c r="AF3188" s="58" t="s">
        <v>3304</v>
      </c>
    </row>
    <row r="3189" spans="1:32">
      <c r="A3189" s="58" t="s">
        <v>3289</v>
      </c>
      <c r="B3189" s="58" t="s">
        <v>0</v>
      </c>
      <c r="D3189" s="58" t="s">
        <v>1897</v>
      </c>
      <c r="E3189" s="64">
        <v>41640</v>
      </c>
      <c r="F3189" s="64">
        <v>42004</v>
      </c>
      <c r="G3189" s="58" t="s">
        <v>1903</v>
      </c>
      <c r="H3189" s="68">
        <v>0.7</v>
      </c>
      <c r="I3189" s="68">
        <v>0.7</v>
      </c>
      <c r="J3189" s="68">
        <v>0.7</v>
      </c>
      <c r="K3189" s="68">
        <v>0.7</v>
      </c>
      <c r="L3189" s="68">
        <v>0.7</v>
      </c>
      <c r="M3189" s="68">
        <v>0.7</v>
      </c>
      <c r="N3189" s="68">
        <v>1</v>
      </c>
      <c r="O3189" s="68">
        <v>1</v>
      </c>
      <c r="P3189" s="68">
        <v>1</v>
      </c>
      <c r="Q3189" s="68">
        <v>1</v>
      </c>
      <c r="R3189" s="68">
        <v>1</v>
      </c>
      <c r="S3189" s="68">
        <v>1</v>
      </c>
      <c r="T3189" s="68">
        <v>1</v>
      </c>
      <c r="U3189" s="68">
        <v>1</v>
      </c>
      <c r="V3189" s="68">
        <v>1</v>
      </c>
      <c r="W3189" s="68">
        <v>1</v>
      </c>
      <c r="X3189" s="68">
        <v>1</v>
      </c>
      <c r="Y3189" s="68">
        <v>1</v>
      </c>
      <c r="Z3189" s="68">
        <v>1</v>
      </c>
      <c r="AA3189" s="68">
        <v>1</v>
      </c>
      <c r="AB3189" s="68">
        <v>1</v>
      </c>
      <c r="AC3189" s="68">
        <v>1</v>
      </c>
      <c r="AD3189" s="68">
        <v>1</v>
      </c>
      <c r="AE3189" s="68">
        <v>1</v>
      </c>
      <c r="AF3189" s="58" t="s">
        <v>3304</v>
      </c>
    </row>
    <row r="3190" spans="1:32">
      <c r="A3190" s="58" t="s">
        <v>3290</v>
      </c>
      <c r="B3190" s="58" t="s">
        <v>1896</v>
      </c>
      <c r="D3190" s="58" t="s">
        <v>1897</v>
      </c>
      <c r="E3190" s="64">
        <v>41640</v>
      </c>
      <c r="F3190" s="64">
        <v>42004</v>
      </c>
      <c r="G3190" s="58" t="s">
        <v>1903</v>
      </c>
      <c r="H3190" s="58">
        <v>1</v>
      </c>
      <c r="I3190" s="58">
        <v>1</v>
      </c>
      <c r="J3190" s="58">
        <v>1</v>
      </c>
      <c r="K3190" s="58">
        <v>1</v>
      </c>
      <c r="L3190" s="58">
        <v>0</v>
      </c>
      <c r="M3190" s="58">
        <v>1</v>
      </c>
      <c r="N3190" s="58">
        <v>1</v>
      </c>
      <c r="O3190" s="58">
        <v>0</v>
      </c>
      <c r="P3190" s="58">
        <v>0</v>
      </c>
      <c r="Q3190" s="58">
        <v>0</v>
      </c>
      <c r="R3190" s="58">
        <v>0</v>
      </c>
      <c r="S3190" s="58">
        <v>0</v>
      </c>
      <c r="T3190" s="58">
        <v>0</v>
      </c>
      <c r="U3190" s="58">
        <v>0</v>
      </c>
      <c r="V3190" s="58">
        <v>0</v>
      </c>
      <c r="W3190" s="58">
        <v>0</v>
      </c>
      <c r="X3190" s="58">
        <v>0</v>
      </c>
      <c r="Y3190" s="58">
        <v>0</v>
      </c>
      <c r="Z3190" s="58">
        <v>0</v>
      </c>
      <c r="AA3190" s="58">
        <v>1</v>
      </c>
      <c r="AB3190" s="58">
        <v>1</v>
      </c>
      <c r="AC3190" s="58">
        <v>1</v>
      </c>
      <c r="AD3190" s="58">
        <v>1</v>
      </c>
      <c r="AE3190" s="58">
        <v>1</v>
      </c>
      <c r="AF3190" s="58" t="s">
        <v>3304</v>
      </c>
    </row>
    <row r="3191" spans="1:32">
      <c r="A3191" s="58" t="s">
        <v>3291</v>
      </c>
      <c r="B3191" s="58" t="s">
        <v>1896</v>
      </c>
      <c r="D3191" s="58" t="s">
        <v>1906</v>
      </c>
      <c r="E3191" s="64">
        <v>41640</v>
      </c>
      <c r="F3191" s="64">
        <v>42004</v>
      </c>
      <c r="G3191" s="58" t="s">
        <v>1898</v>
      </c>
      <c r="H3191" s="58">
        <v>0</v>
      </c>
      <c r="I3191" s="58"/>
      <c r="J3191" s="58"/>
      <c r="K3191" s="58"/>
      <c r="L3191" s="58"/>
      <c r="M3191" s="58"/>
      <c r="N3191" s="58"/>
      <c r="O3191" s="58"/>
      <c r="P3191" s="58"/>
      <c r="Q3191" s="58"/>
      <c r="R3191" s="58"/>
      <c r="S3191" s="58"/>
      <c r="T3191" s="58"/>
      <c r="U3191" s="58"/>
      <c r="V3191" s="58"/>
      <c r="W3191" s="58"/>
      <c r="X3191" s="58"/>
      <c r="Y3191" s="58"/>
      <c r="Z3191" s="58"/>
      <c r="AA3191" s="58"/>
      <c r="AB3191" s="58"/>
      <c r="AC3191" s="58"/>
      <c r="AD3191" s="58"/>
      <c r="AE3191" s="58"/>
      <c r="AF3191" s="58" t="s">
        <v>3304</v>
      </c>
    </row>
    <row r="3192" spans="1:32">
      <c r="A3192" s="58" t="s">
        <v>3291</v>
      </c>
      <c r="B3192" s="58" t="s">
        <v>1896</v>
      </c>
      <c r="D3192" s="58" t="s">
        <v>1930</v>
      </c>
      <c r="E3192" s="64">
        <v>41640</v>
      </c>
      <c r="F3192" s="64">
        <v>42004</v>
      </c>
      <c r="G3192" s="58" t="s">
        <v>1898</v>
      </c>
      <c r="H3192" s="58">
        <v>1</v>
      </c>
      <c r="I3192" s="58"/>
      <c r="J3192" s="58"/>
      <c r="K3192" s="58"/>
      <c r="L3192" s="58"/>
      <c r="M3192" s="58"/>
      <c r="N3192" s="58"/>
      <c r="O3192" s="58"/>
      <c r="P3192" s="58"/>
      <c r="Q3192" s="58"/>
      <c r="R3192" s="58"/>
      <c r="S3192" s="58"/>
      <c r="T3192" s="58"/>
      <c r="U3192" s="58"/>
      <c r="V3192" s="58"/>
      <c r="W3192" s="58"/>
      <c r="X3192" s="58"/>
      <c r="Y3192" s="58"/>
      <c r="Z3192" s="58"/>
      <c r="AA3192" s="58"/>
      <c r="AB3192" s="58"/>
      <c r="AC3192" s="58"/>
      <c r="AD3192" s="58"/>
      <c r="AE3192" s="58"/>
      <c r="AF3192" s="58" t="s">
        <v>3304</v>
      </c>
    </row>
    <row r="3193" spans="1:32">
      <c r="A3193" s="58" t="s">
        <v>3291</v>
      </c>
      <c r="B3193" s="58" t="s">
        <v>1896</v>
      </c>
      <c r="D3193" s="58" t="s">
        <v>2863</v>
      </c>
      <c r="E3193" s="64">
        <v>41640</v>
      </c>
      <c r="F3193" s="64">
        <v>42004</v>
      </c>
      <c r="G3193" s="58" t="s">
        <v>1903</v>
      </c>
      <c r="H3193" s="58">
        <v>0</v>
      </c>
      <c r="I3193" s="58">
        <v>0</v>
      </c>
      <c r="J3193" s="58">
        <v>0</v>
      </c>
      <c r="K3193" s="58">
        <v>0</v>
      </c>
      <c r="L3193" s="58">
        <v>0</v>
      </c>
      <c r="M3193" s="58">
        <v>0</v>
      </c>
      <c r="N3193" s="58">
        <v>0</v>
      </c>
      <c r="O3193" s="58">
        <v>1</v>
      </c>
      <c r="P3193" s="58">
        <v>1</v>
      </c>
      <c r="Q3193" s="58">
        <v>1</v>
      </c>
      <c r="R3193" s="58">
        <v>1</v>
      </c>
      <c r="S3193" s="58">
        <v>1</v>
      </c>
      <c r="T3193" s="58">
        <v>1</v>
      </c>
      <c r="U3193" s="58">
        <v>1</v>
      </c>
      <c r="V3193" s="58">
        <v>1</v>
      </c>
      <c r="W3193" s="58">
        <v>1</v>
      </c>
      <c r="X3193" s="58">
        <v>1</v>
      </c>
      <c r="Y3193" s="58">
        <v>1</v>
      </c>
      <c r="Z3193" s="58">
        <v>0</v>
      </c>
      <c r="AA3193" s="58">
        <v>0</v>
      </c>
      <c r="AB3193" s="58">
        <v>0</v>
      </c>
      <c r="AC3193" s="58">
        <v>0</v>
      </c>
      <c r="AD3193" s="58">
        <v>0</v>
      </c>
      <c r="AE3193" s="58">
        <v>0</v>
      </c>
      <c r="AF3193" s="58" t="s">
        <v>3304</v>
      </c>
    </row>
    <row r="3194" spans="1:32">
      <c r="A3194" s="58" t="s">
        <v>3292</v>
      </c>
      <c r="B3194" s="58" t="s">
        <v>1896</v>
      </c>
      <c r="C3194" s="58" t="s">
        <v>1914</v>
      </c>
      <c r="D3194" s="58" t="s">
        <v>1897</v>
      </c>
      <c r="E3194" s="64">
        <v>41640</v>
      </c>
      <c r="F3194" s="64">
        <v>42004</v>
      </c>
      <c r="G3194" s="58" t="s">
        <v>1898</v>
      </c>
      <c r="H3194" s="58">
        <v>26.7</v>
      </c>
      <c r="I3194" s="58"/>
      <c r="J3194" s="58"/>
      <c r="K3194" s="58"/>
      <c r="L3194" s="58"/>
      <c r="M3194" s="58"/>
      <c r="N3194" s="58"/>
      <c r="O3194" s="58"/>
      <c r="P3194" s="58"/>
      <c r="Q3194" s="58"/>
      <c r="R3194" s="58"/>
      <c r="S3194" s="58"/>
      <c r="T3194" s="58"/>
      <c r="U3194" s="58"/>
      <c r="V3194" s="58"/>
      <c r="W3194" s="58"/>
      <c r="X3194" s="58"/>
      <c r="Y3194" s="58"/>
      <c r="Z3194" s="58"/>
      <c r="AA3194" s="58"/>
      <c r="AB3194" s="58"/>
      <c r="AC3194" s="58"/>
      <c r="AD3194" s="58"/>
      <c r="AE3194" s="58"/>
      <c r="AF3194" s="58" t="s">
        <v>3304</v>
      </c>
    </row>
    <row r="3195" spans="1:32">
      <c r="A3195" s="58" t="s">
        <v>3293</v>
      </c>
      <c r="B3195" s="58" t="s">
        <v>1896</v>
      </c>
      <c r="C3195" s="58" t="s">
        <v>1914</v>
      </c>
      <c r="D3195" s="58" t="s">
        <v>1897</v>
      </c>
      <c r="E3195" s="64">
        <v>41640</v>
      </c>
      <c r="F3195" s="64">
        <v>42004</v>
      </c>
      <c r="G3195" s="58" t="s">
        <v>1898</v>
      </c>
      <c r="H3195" s="58">
        <v>15.56</v>
      </c>
      <c r="I3195" s="58"/>
      <c r="J3195" s="58"/>
      <c r="K3195" s="58"/>
      <c r="L3195" s="58"/>
      <c r="M3195" s="58"/>
      <c r="N3195" s="58"/>
      <c r="O3195" s="58"/>
      <c r="P3195" s="58"/>
      <c r="Q3195" s="58"/>
      <c r="R3195" s="58"/>
      <c r="S3195" s="58"/>
      <c r="T3195" s="58"/>
      <c r="U3195" s="58"/>
      <c r="V3195" s="58"/>
      <c r="W3195" s="58"/>
      <c r="X3195" s="58"/>
      <c r="Y3195" s="58"/>
      <c r="Z3195" s="58"/>
      <c r="AA3195" s="58"/>
      <c r="AB3195" s="58"/>
      <c r="AC3195" s="58"/>
      <c r="AD3195" s="58"/>
      <c r="AE3195" s="58"/>
      <c r="AF3195" s="58" t="s">
        <v>3304</v>
      </c>
    </row>
    <row r="3196" spans="1:32">
      <c r="A3196" s="58" t="s">
        <v>3294</v>
      </c>
      <c r="B3196" s="58" t="s">
        <v>1896</v>
      </c>
      <c r="C3196" s="58" t="s">
        <v>1900</v>
      </c>
      <c r="D3196" s="58" t="s">
        <v>1897</v>
      </c>
      <c r="E3196" s="64">
        <v>41640</v>
      </c>
      <c r="F3196" s="64">
        <v>42004</v>
      </c>
      <c r="G3196" s="58" t="s">
        <v>1898</v>
      </c>
      <c r="H3196" s="58">
        <v>60</v>
      </c>
      <c r="I3196" s="58"/>
      <c r="J3196" s="58"/>
      <c r="K3196" s="58"/>
      <c r="L3196" s="58"/>
      <c r="M3196" s="58"/>
      <c r="N3196" s="58"/>
      <c r="O3196" s="58"/>
      <c r="P3196" s="58"/>
      <c r="Q3196" s="58"/>
      <c r="R3196" s="58"/>
      <c r="S3196" s="58"/>
      <c r="T3196" s="58"/>
      <c r="U3196" s="58"/>
      <c r="V3196" s="58"/>
      <c r="W3196" s="58"/>
      <c r="X3196" s="58"/>
      <c r="Y3196" s="58"/>
      <c r="Z3196" s="58"/>
      <c r="AA3196" s="58"/>
      <c r="AB3196" s="58"/>
      <c r="AC3196" s="58"/>
      <c r="AD3196" s="58"/>
      <c r="AE3196" s="58"/>
      <c r="AF3196" s="58" t="s">
        <v>3304</v>
      </c>
    </row>
    <row r="3197" spans="1:32">
      <c r="A3197" s="58" t="s">
        <v>3295</v>
      </c>
      <c r="B3197" s="58" t="s">
        <v>6</v>
      </c>
      <c r="D3197" s="58" t="s">
        <v>1897</v>
      </c>
      <c r="E3197" s="64">
        <v>41640</v>
      </c>
      <c r="F3197" s="64">
        <v>42004</v>
      </c>
      <c r="G3197" s="58" t="s">
        <v>1898</v>
      </c>
      <c r="H3197" s="58">
        <v>0</v>
      </c>
      <c r="I3197" s="58"/>
      <c r="J3197" s="58"/>
      <c r="K3197" s="58"/>
      <c r="L3197" s="58"/>
      <c r="M3197" s="58"/>
      <c r="N3197" s="58"/>
      <c r="O3197" s="58"/>
      <c r="P3197" s="58"/>
      <c r="Q3197" s="58"/>
      <c r="R3197" s="58"/>
      <c r="S3197" s="58"/>
      <c r="T3197" s="58"/>
      <c r="U3197" s="58"/>
      <c r="V3197" s="58"/>
      <c r="W3197" s="58"/>
      <c r="X3197" s="58"/>
      <c r="Y3197" s="58"/>
      <c r="Z3197" s="58"/>
      <c r="AA3197" s="58"/>
      <c r="AB3197" s="58"/>
      <c r="AC3197" s="58"/>
      <c r="AD3197" s="58"/>
      <c r="AE3197" s="58"/>
      <c r="AF3197" s="58" t="s">
        <v>3304</v>
      </c>
    </row>
    <row r="3198" spans="1:32">
      <c r="A3198" s="58" t="s">
        <v>3295</v>
      </c>
      <c r="B3198" s="58" t="s">
        <v>6</v>
      </c>
      <c r="D3198" s="58" t="s">
        <v>1966</v>
      </c>
      <c r="E3198" s="64">
        <v>41640</v>
      </c>
      <c r="F3198" s="64">
        <v>42004</v>
      </c>
      <c r="G3198" s="58" t="s">
        <v>1903</v>
      </c>
      <c r="H3198" s="58">
        <v>0</v>
      </c>
      <c r="I3198" s="58">
        <v>0</v>
      </c>
      <c r="J3198" s="58">
        <v>0</v>
      </c>
      <c r="K3198" s="58">
        <v>0</v>
      </c>
      <c r="L3198" s="58">
        <v>0</v>
      </c>
      <c r="M3198" s="58">
        <v>0</v>
      </c>
      <c r="N3198" s="58">
        <v>0.14399999999999999</v>
      </c>
      <c r="O3198" s="58">
        <v>1</v>
      </c>
      <c r="P3198" s="58">
        <v>0.14399999999999999</v>
      </c>
      <c r="Q3198" s="58">
        <v>0.14399999999999999</v>
      </c>
      <c r="R3198" s="58">
        <v>0.14399999999999999</v>
      </c>
      <c r="S3198" s="58">
        <v>0.14399999999999999</v>
      </c>
      <c r="T3198" s="58">
        <v>1</v>
      </c>
      <c r="U3198" s="58">
        <v>0.14399999999999999</v>
      </c>
      <c r="V3198" s="58">
        <v>0.14399999999999999</v>
      </c>
      <c r="W3198" s="58">
        <v>0.14399999999999999</v>
      </c>
      <c r="X3198" s="58">
        <v>0.14399999999999999</v>
      </c>
      <c r="Y3198" s="58">
        <v>1</v>
      </c>
      <c r="Z3198" s="58">
        <v>0.14399999999999999</v>
      </c>
      <c r="AA3198" s="58">
        <v>0</v>
      </c>
      <c r="AB3198" s="58">
        <v>0</v>
      </c>
      <c r="AC3198" s="58">
        <v>0</v>
      </c>
      <c r="AD3198" s="58">
        <v>0</v>
      </c>
      <c r="AE3198" s="58">
        <v>0</v>
      </c>
      <c r="AF3198" s="58" t="s">
        <v>3304</v>
      </c>
    </row>
    <row r="3199" spans="1:32">
      <c r="A3199" s="58" t="s">
        <v>3296</v>
      </c>
      <c r="B3199" s="58" t="s">
        <v>2114</v>
      </c>
      <c r="D3199" s="58" t="s">
        <v>1906</v>
      </c>
      <c r="E3199" s="64">
        <v>41640</v>
      </c>
      <c r="F3199" s="64">
        <v>42004</v>
      </c>
      <c r="G3199" s="58" t="s">
        <v>1898</v>
      </c>
      <c r="H3199" s="58">
        <v>0</v>
      </c>
      <c r="I3199" s="58"/>
      <c r="J3199" s="58"/>
      <c r="K3199" s="58"/>
      <c r="L3199" s="58"/>
      <c r="M3199" s="58"/>
      <c r="N3199" s="58"/>
      <c r="O3199" s="58"/>
      <c r="P3199" s="58"/>
      <c r="Q3199" s="58"/>
      <c r="R3199" s="58"/>
      <c r="S3199" s="58"/>
      <c r="T3199" s="58"/>
      <c r="U3199" s="58"/>
      <c r="V3199" s="58"/>
      <c r="W3199" s="58"/>
      <c r="X3199" s="58"/>
      <c r="Y3199" s="58"/>
      <c r="Z3199" s="58"/>
      <c r="AA3199" s="58"/>
      <c r="AB3199" s="58"/>
      <c r="AC3199" s="58"/>
      <c r="AD3199" s="58"/>
      <c r="AE3199" s="58"/>
      <c r="AF3199" s="58" t="s">
        <v>3304</v>
      </c>
    </row>
    <row r="3200" spans="1:32">
      <c r="A3200" s="58" t="s">
        <v>3296</v>
      </c>
      <c r="B3200" s="58" t="s">
        <v>2114</v>
      </c>
      <c r="D3200" s="58" t="s">
        <v>1930</v>
      </c>
      <c r="E3200" s="64">
        <v>41640</v>
      </c>
      <c r="F3200" s="64">
        <v>42004</v>
      </c>
      <c r="G3200" s="58" t="s">
        <v>1898</v>
      </c>
      <c r="H3200" s="58">
        <v>1</v>
      </c>
      <c r="I3200" s="58"/>
      <c r="J3200" s="58"/>
      <c r="K3200" s="58"/>
      <c r="L3200" s="58"/>
      <c r="M3200" s="58"/>
      <c r="N3200" s="58"/>
      <c r="O3200" s="58"/>
      <c r="P3200" s="58"/>
      <c r="Q3200" s="58"/>
      <c r="R3200" s="58"/>
      <c r="S3200" s="58"/>
      <c r="T3200" s="58"/>
      <c r="U3200" s="58"/>
      <c r="V3200" s="58"/>
      <c r="W3200" s="58"/>
      <c r="X3200" s="58"/>
      <c r="Y3200" s="58"/>
      <c r="Z3200" s="58"/>
      <c r="AA3200" s="58"/>
      <c r="AB3200" s="58"/>
      <c r="AC3200" s="58"/>
      <c r="AD3200" s="58"/>
      <c r="AE3200" s="58"/>
      <c r="AF3200" s="58" t="s">
        <v>3304</v>
      </c>
    </row>
    <row r="3201" spans="1:32">
      <c r="A3201" s="58" t="s">
        <v>3296</v>
      </c>
      <c r="B3201" s="58" t="s">
        <v>2114</v>
      </c>
      <c r="D3201" s="58" t="s">
        <v>2863</v>
      </c>
      <c r="E3201" s="64">
        <v>41640</v>
      </c>
      <c r="F3201" s="64">
        <v>42004</v>
      </c>
      <c r="G3201" s="58" t="s">
        <v>1903</v>
      </c>
      <c r="H3201" s="58">
        <v>0</v>
      </c>
      <c r="I3201" s="58">
        <v>0</v>
      </c>
      <c r="J3201" s="58">
        <v>0</v>
      </c>
      <c r="K3201" s="58">
        <v>0</v>
      </c>
      <c r="L3201" s="58">
        <v>0</v>
      </c>
      <c r="M3201" s="58">
        <v>0</v>
      </c>
      <c r="N3201" s="58">
        <v>0</v>
      </c>
      <c r="O3201" s="58">
        <v>0</v>
      </c>
      <c r="P3201" s="58">
        <v>1</v>
      </c>
      <c r="Q3201" s="58">
        <v>1</v>
      </c>
      <c r="R3201" s="58">
        <v>1</v>
      </c>
      <c r="S3201" s="58">
        <v>1</v>
      </c>
      <c r="T3201" s="58">
        <v>1</v>
      </c>
      <c r="U3201" s="58">
        <v>1</v>
      </c>
      <c r="V3201" s="58">
        <v>1</v>
      </c>
      <c r="W3201" s="58">
        <v>1</v>
      </c>
      <c r="X3201" s="58">
        <v>1</v>
      </c>
      <c r="Y3201" s="58">
        <v>1</v>
      </c>
      <c r="Z3201" s="58">
        <v>0</v>
      </c>
      <c r="AA3201" s="58">
        <v>0</v>
      </c>
      <c r="AB3201" s="58">
        <v>0</v>
      </c>
      <c r="AC3201" s="58">
        <v>0</v>
      </c>
      <c r="AD3201" s="58">
        <v>0</v>
      </c>
      <c r="AE3201" s="58">
        <v>0</v>
      </c>
      <c r="AF3201" s="58" t="s">
        <v>3304</v>
      </c>
    </row>
    <row r="3202" spans="1:32">
      <c r="A3202" s="58" t="s">
        <v>3297</v>
      </c>
      <c r="B3202" s="58" t="s">
        <v>2114</v>
      </c>
      <c r="D3202" s="58" t="s">
        <v>1897</v>
      </c>
      <c r="E3202" s="64">
        <v>41640</v>
      </c>
      <c r="F3202" s="64">
        <v>42004</v>
      </c>
      <c r="G3202" s="58" t="s">
        <v>1898</v>
      </c>
      <c r="H3202" s="58">
        <v>1</v>
      </c>
      <c r="I3202" s="58"/>
      <c r="J3202" s="58"/>
      <c r="K3202" s="58"/>
      <c r="L3202" s="58"/>
      <c r="M3202" s="58"/>
      <c r="N3202" s="58"/>
      <c r="O3202" s="58"/>
      <c r="P3202" s="58"/>
      <c r="Q3202" s="58"/>
      <c r="R3202" s="58"/>
      <c r="S3202" s="58"/>
      <c r="T3202" s="58"/>
      <c r="U3202" s="58"/>
      <c r="V3202" s="58"/>
      <c r="W3202" s="58"/>
      <c r="X3202" s="58"/>
      <c r="Y3202" s="58"/>
      <c r="Z3202" s="58"/>
      <c r="AA3202" s="58"/>
      <c r="AB3202" s="58"/>
      <c r="AC3202" s="58"/>
      <c r="AD3202" s="58"/>
      <c r="AE3202" s="58"/>
      <c r="AF3202" s="58" t="s">
        <v>3304</v>
      </c>
    </row>
    <row r="3203" spans="1:32">
      <c r="A3203" s="58" t="s">
        <v>3298</v>
      </c>
      <c r="B3203" s="58" t="s">
        <v>2114</v>
      </c>
      <c r="D3203" s="58" t="s">
        <v>1897</v>
      </c>
      <c r="E3203" s="64">
        <v>41640</v>
      </c>
      <c r="F3203" s="64">
        <v>42004</v>
      </c>
      <c r="G3203" s="58" t="s">
        <v>1898</v>
      </c>
      <c r="H3203" s="58">
        <v>1</v>
      </c>
      <c r="I3203" s="58"/>
      <c r="J3203" s="58"/>
      <c r="K3203" s="58"/>
      <c r="L3203" s="58"/>
      <c r="M3203" s="58"/>
      <c r="N3203" s="58"/>
      <c r="O3203" s="58"/>
      <c r="P3203" s="58"/>
      <c r="Q3203" s="58"/>
      <c r="R3203" s="58"/>
      <c r="S3203" s="58"/>
      <c r="T3203" s="58"/>
      <c r="U3203" s="58"/>
      <c r="V3203" s="58"/>
      <c r="W3203" s="58"/>
      <c r="X3203" s="58"/>
      <c r="Y3203" s="58"/>
      <c r="Z3203" s="58"/>
      <c r="AA3203" s="58"/>
      <c r="AB3203" s="58"/>
      <c r="AC3203" s="58"/>
      <c r="AD3203" s="58"/>
      <c r="AE3203" s="58"/>
      <c r="AF3203" s="58" t="s">
        <v>3304</v>
      </c>
    </row>
    <row r="3204" spans="1:32">
      <c r="A3204" s="58" t="s">
        <v>3299</v>
      </c>
      <c r="B3204" s="58" t="s">
        <v>2114</v>
      </c>
      <c r="D3204" s="58" t="s">
        <v>1919</v>
      </c>
      <c r="E3204" s="64">
        <v>41640</v>
      </c>
      <c r="F3204" s="64">
        <v>42004</v>
      </c>
      <c r="G3204" s="58" t="s">
        <v>1898</v>
      </c>
      <c r="H3204" s="58">
        <v>0</v>
      </c>
      <c r="I3204" s="58"/>
      <c r="J3204" s="58"/>
      <c r="K3204" s="58"/>
      <c r="L3204" s="58"/>
      <c r="M3204" s="58"/>
      <c r="N3204" s="58"/>
      <c r="O3204" s="58"/>
      <c r="P3204" s="58"/>
      <c r="Q3204" s="58"/>
      <c r="R3204" s="58"/>
      <c r="S3204" s="58"/>
      <c r="T3204" s="58"/>
      <c r="U3204" s="58"/>
      <c r="V3204" s="58"/>
      <c r="W3204" s="58"/>
      <c r="X3204" s="58"/>
      <c r="Y3204" s="58"/>
      <c r="Z3204" s="58"/>
      <c r="AA3204" s="58"/>
      <c r="AB3204" s="58"/>
      <c r="AC3204" s="58"/>
      <c r="AD3204" s="58"/>
      <c r="AE3204" s="58"/>
      <c r="AF3204" s="58" t="s">
        <v>3304</v>
      </c>
    </row>
    <row r="3205" spans="1:32">
      <c r="A3205" s="58" t="s">
        <v>3299</v>
      </c>
      <c r="B3205" s="58" t="s">
        <v>2114</v>
      </c>
      <c r="D3205" s="58" t="s">
        <v>1930</v>
      </c>
      <c r="E3205" s="64">
        <v>41640</v>
      </c>
      <c r="F3205" s="64">
        <v>42004</v>
      </c>
      <c r="G3205" s="58" t="s">
        <v>1898</v>
      </c>
      <c r="H3205" s="58">
        <v>1</v>
      </c>
      <c r="I3205" s="58"/>
      <c r="J3205" s="58"/>
      <c r="K3205" s="58"/>
      <c r="L3205" s="58"/>
      <c r="M3205" s="58"/>
      <c r="N3205" s="58"/>
      <c r="O3205" s="58"/>
      <c r="P3205" s="58"/>
      <c r="Q3205" s="58"/>
      <c r="R3205" s="58"/>
      <c r="S3205" s="58"/>
      <c r="T3205" s="58"/>
      <c r="U3205" s="58"/>
      <c r="V3205" s="58"/>
      <c r="W3205" s="58"/>
      <c r="X3205" s="58"/>
      <c r="Y3205" s="58"/>
      <c r="Z3205" s="58"/>
      <c r="AA3205" s="58"/>
      <c r="AB3205" s="58"/>
      <c r="AC3205" s="58"/>
      <c r="AD3205" s="58"/>
      <c r="AE3205" s="58"/>
      <c r="AF3205" s="58" t="s">
        <v>3304</v>
      </c>
    </row>
    <row r="3206" spans="1:32">
      <c r="A3206" s="58" t="s">
        <v>3299</v>
      </c>
      <c r="B3206" s="58" t="s">
        <v>2114</v>
      </c>
      <c r="D3206" s="58" t="s">
        <v>1908</v>
      </c>
      <c r="E3206" s="64">
        <v>41640</v>
      </c>
      <c r="F3206" s="64">
        <v>42004</v>
      </c>
      <c r="G3206" s="58" t="s">
        <v>1903</v>
      </c>
      <c r="H3206" s="58">
        <v>0</v>
      </c>
      <c r="I3206" s="58">
        <v>0</v>
      </c>
      <c r="J3206" s="58">
        <v>0</v>
      </c>
      <c r="K3206" s="58">
        <v>0</v>
      </c>
      <c r="L3206" s="58">
        <v>0</v>
      </c>
      <c r="M3206" s="58">
        <v>0</v>
      </c>
      <c r="N3206" s="58">
        <v>0</v>
      </c>
      <c r="O3206" s="58">
        <v>0</v>
      </c>
      <c r="P3206" s="58">
        <v>1</v>
      </c>
      <c r="Q3206" s="58">
        <v>1</v>
      </c>
      <c r="R3206" s="58">
        <v>1</v>
      </c>
      <c r="S3206" s="58">
        <v>1</v>
      </c>
      <c r="T3206" s="58">
        <v>1</v>
      </c>
      <c r="U3206" s="58">
        <v>1</v>
      </c>
      <c r="V3206" s="58">
        <v>1</v>
      </c>
      <c r="W3206" s="58">
        <v>1</v>
      </c>
      <c r="X3206" s="58">
        <v>1</v>
      </c>
      <c r="Y3206" s="58">
        <v>0</v>
      </c>
      <c r="Z3206" s="58">
        <v>0</v>
      </c>
      <c r="AA3206" s="58">
        <v>0</v>
      </c>
      <c r="AB3206" s="58">
        <v>0</v>
      </c>
      <c r="AC3206" s="58">
        <v>0</v>
      </c>
      <c r="AD3206" s="58">
        <v>0</v>
      </c>
      <c r="AE3206" s="58">
        <v>0</v>
      </c>
      <c r="AF3206" s="58" t="s">
        <v>3304</v>
      </c>
    </row>
    <row r="3207" spans="1:32">
      <c r="A3207" s="58" t="s">
        <v>3300</v>
      </c>
      <c r="B3207" s="58" t="s">
        <v>1899</v>
      </c>
      <c r="C3207" s="58" t="s">
        <v>1900</v>
      </c>
      <c r="D3207" s="58" t="s">
        <v>1897</v>
      </c>
      <c r="E3207" s="64">
        <v>41640</v>
      </c>
      <c r="F3207" s="64">
        <v>42004</v>
      </c>
      <c r="G3207" s="58" t="s">
        <v>1898</v>
      </c>
      <c r="H3207" s="58">
        <v>131.85</v>
      </c>
      <c r="I3207" s="58"/>
      <c r="J3207" s="58"/>
      <c r="K3207" s="58"/>
      <c r="L3207" s="58"/>
      <c r="M3207" s="58"/>
      <c r="N3207" s="58"/>
      <c r="O3207" s="58"/>
      <c r="P3207" s="58"/>
      <c r="Q3207" s="58"/>
      <c r="R3207" s="58"/>
      <c r="S3207" s="58"/>
      <c r="T3207" s="58"/>
      <c r="U3207" s="58"/>
      <c r="V3207" s="58"/>
      <c r="W3207" s="58"/>
      <c r="X3207" s="58"/>
      <c r="Y3207" s="58"/>
      <c r="Z3207" s="58"/>
      <c r="AA3207" s="58"/>
      <c r="AB3207" s="58"/>
      <c r="AC3207" s="58"/>
      <c r="AD3207" s="58"/>
      <c r="AE3207" s="58"/>
      <c r="AF3207" s="58" t="s">
        <v>3304</v>
      </c>
    </row>
    <row r="3208" spans="1:32">
      <c r="A3208" s="58" t="s">
        <v>3301</v>
      </c>
      <c r="B3208" s="58" t="s">
        <v>1896</v>
      </c>
      <c r="D3208" s="58" t="s">
        <v>1906</v>
      </c>
      <c r="E3208" s="64">
        <v>41640</v>
      </c>
      <c r="F3208" s="64">
        <v>42004</v>
      </c>
      <c r="G3208" s="58" t="s">
        <v>1898</v>
      </c>
      <c r="H3208" s="58">
        <v>0.3</v>
      </c>
      <c r="I3208" s="58"/>
      <c r="J3208" s="58"/>
      <c r="K3208" s="58"/>
      <c r="L3208" s="58"/>
      <c r="M3208" s="58"/>
      <c r="N3208" s="58"/>
      <c r="O3208" s="58"/>
      <c r="P3208" s="58"/>
      <c r="Q3208" s="58"/>
      <c r="R3208" s="58"/>
      <c r="S3208" s="58"/>
      <c r="T3208" s="58"/>
      <c r="U3208" s="58"/>
      <c r="V3208" s="58"/>
      <c r="W3208" s="58"/>
      <c r="X3208" s="58"/>
      <c r="Y3208" s="58"/>
      <c r="Z3208" s="58"/>
      <c r="AA3208" s="58"/>
      <c r="AB3208" s="58"/>
      <c r="AC3208" s="58"/>
      <c r="AD3208" s="58"/>
      <c r="AE3208" s="58"/>
      <c r="AF3208" s="58" t="s">
        <v>3304</v>
      </c>
    </row>
    <row r="3209" spans="1:32">
      <c r="A3209" s="58" t="s">
        <v>3301</v>
      </c>
      <c r="B3209" s="58" t="s">
        <v>1896</v>
      </c>
      <c r="D3209" s="58" t="s">
        <v>1904</v>
      </c>
      <c r="E3209" s="64">
        <v>41640</v>
      </c>
      <c r="F3209" s="64">
        <v>42004</v>
      </c>
      <c r="G3209" s="58" t="s">
        <v>1898</v>
      </c>
      <c r="H3209" s="58">
        <v>0</v>
      </c>
      <c r="I3209" s="58"/>
      <c r="J3209" s="58"/>
      <c r="K3209" s="58"/>
      <c r="L3209" s="58"/>
      <c r="M3209" s="58"/>
      <c r="N3209" s="58"/>
      <c r="O3209" s="58"/>
      <c r="P3209" s="58"/>
      <c r="Q3209" s="58"/>
      <c r="R3209" s="58"/>
      <c r="S3209" s="58"/>
      <c r="T3209" s="58"/>
      <c r="U3209" s="58"/>
      <c r="V3209" s="58"/>
      <c r="W3209" s="58"/>
      <c r="X3209" s="58"/>
      <c r="Y3209" s="58"/>
      <c r="Z3209" s="58"/>
      <c r="AA3209" s="58"/>
      <c r="AB3209" s="58"/>
      <c r="AC3209" s="58"/>
      <c r="AD3209" s="58"/>
      <c r="AE3209" s="58"/>
      <c r="AF3209" s="58" t="s">
        <v>3304</v>
      </c>
    </row>
    <row r="3210" spans="1:32">
      <c r="A3210" s="58" t="s">
        <v>3301</v>
      </c>
      <c r="B3210" s="58" t="s">
        <v>1896</v>
      </c>
      <c r="D3210" s="58" t="s">
        <v>1905</v>
      </c>
      <c r="E3210" s="64">
        <v>41640</v>
      </c>
      <c r="F3210" s="64">
        <v>42004</v>
      </c>
      <c r="G3210" s="58" t="s">
        <v>1898</v>
      </c>
      <c r="H3210" s="58">
        <v>1</v>
      </c>
      <c r="I3210" s="58"/>
      <c r="J3210" s="58"/>
      <c r="K3210" s="58"/>
      <c r="L3210" s="58"/>
      <c r="M3210" s="58"/>
      <c r="N3210" s="58"/>
      <c r="O3210" s="58"/>
      <c r="P3210" s="58"/>
      <c r="Q3210" s="58"/>
      <c r="R3210" s="58"/>
      <c r="S3210" s="58"/>
      <c r="T3210" s="58"/>
      <c r="U3210" s="58"/>
      <c r="V3210" s="58"/>
      <c r="W3210" s="58"/>
      <c r="X3210" s="58"/>
      <c r="Y3210" s="58"/>
      <c r="Z3210" s="58"/>
      <c r="AA3210" s="58"/>
      <c r="AB3210" s="58"/>
      <c r="AC3210" s="58"/>
      <c r="AD3210" s="58"/>
      <c r="AE3210" s="58"/>
      <c r="AF3210" s="58" t="s">
        <v>3304</v>
      </c>
    </row>
    <row r="3211" spans="1:32">
      <c r="A3211" s="58" t="s">
        <v>3301</v>
      </c>
      <c r="B3211" s="58" t="s">
        <v>1896</v>
      </c>
      <c r="D3211" s="58" t="s">
        <v>2863</v>
      </c>
      <c r="E3211" s="64">
        <v>41640</v>
      </c>
      <c r="F3211" s="64">
        <v>42004</v>
      </c>
      <c r="G3211" s="58" t="s">
        <v>1903</v>
      </c>
      <c r="H3211" s="58">
        <v>0.3</v>
      </c>
      <c r="I3211" s="58">
        <v>0.3</v>
      </c>
      <c r="J3211" s="58">
        <v>0.3</v>
      </c>
      <c r="K3211" s="58">
        <v>0.3</v>
      </c>
      <c r="L3211" s="58">
        <v>0.3</v>
      </c>
      <c r="M3211" s="58">
        <v>0.3</v>
      </c>
      <c r="N3211" s="58">
        <v>0.3</v>
      </c>
      <c r="O3211" s="58">
        <v>0.5</v>
      </c>
      <c r="P3211" s="58">
        <v>1</v>
      </c>
      <c r="Q3211" s="58">
        <v>1</v>
      </c>
      <c r="R3211" s="58">
        <v>1</v>
      </c>
      <c r="S3211" s="58">
        <v>1</v>
      </c>
      <c r="T3211" s="58">
        <v>0.94</v>
      </c>
      <c r="U3211" s="58">
        <v>1</v>
      </c>
      <c r="V3211" s="58">
        <v>1</v>
      </c>
      <c r="W3211" s="58">
        <v>1</v>
      </c>
      <c r="X3211" s="58">
        <v>1</v>
      </c>
      <c r="Y3211" s="58">
        <v>0.5</v>
      </c>
      <c r="Z3211" s="58">
        <v>0.3</v>
      </c>
      <c r="AA3211" s="58">
        <v>0.3</v>
      </c>
      <c r="AB3211" s="58">
        <v>0.3</v>
      </c>
      <c r="AC3211" s="58">
        <v>0.3</v>
      </c>
      <c r="AD3211" s="58">
        <v>0.3</v>
      </c>
      <c r="AE3211" s="58">
        <v>0.3</v>
      </c>
      <c r="AF3211" s="58" t="s">
        <v>3304</v>
      </c>
    </row>
    <row r="3212" spans="1:32">
      <c r="A3212" s="58" t="s">
        <v>3302</v>
      </c>
      <c r="B3212" s="58" t="s">
        <v>1896</v>
      </c>
      <c r="D3212" s="58" t="s">
        <v>1897</v>
      </c>
      <c r="E3212" s="64">
        <v>41640</v>
      </c>
      <c r="F3212" s="64">
        <v>42004</v>
      </c>
      <c r="G3212" s="58" t="s">
        <v>1898</v>
      </c>
      <c r="H3212" s="58">
        <v>1</v>
      </c>
      <c r="I3212" s="58"/>
      <c r="J3212" s="58"/>
      <c r="K3212" s="58"/>
      <c r="L3212" s="58"/>
      <c r="M3212" s="58"/>
      <c r="N3212" s="58"/>
      <c r="O3212" s="58"/>
      <c r="P3212" s="58"/>
      <c r="Q3212" s="58"/>
      <c r="R3212" s="58"/>
      <c r="S3212" s="58"/>
      <c r="T3212" s="58"/>
      <c r="U3212" s="58"/>
      <c r="V3212" s="58"/>
      <c r="W3212" s="58"/>
      <c r="X3212" s="58"/>
      <c r="Y3212" s="58"/>
      <c r="Z3212" s="58"/>
      <c r="AA3212" s="58"/>
      <c r="AB3212" s="58"/>
      <c r="AC3212" s="58"/>
      <c r="AD3212" s="58"/>
      <c r="AE3212" s="58"/>
      <c r="AF3212" s="58" t="s">
        <v>3304</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7"/>
  <sheetViews>
    <sheetView topLeftCell="E1" workbookViewId="0">
      <selection activeCell="P5" sqref="P5"/>
    </sheetView>
  </sheetViews>
  <sheetFormatPr defaultRowHeight="15"/>
  <cols>
    <col min="1" max="1" width="4.7109375" customWidth="1"/>
    <col min="2" max="2" width="39.42578125" customWidth="1"/>
    <col min="3" max="3" width="3.7109375" customWidth="1"/>
    <col min="4" max="4" width="35.85546875" bestFit="1"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 min="15" max="15" width="4.42578125" customWidth="1"/>
    <col min="16" max="16" width="27" bestFit="1" customWidth="1"/>
  </cols>
  <sheetData>
    <row r="1" spans="2:16">
      <c r="B1" t="s">
        <v>726</v>
      </c>
    </row>
    <row r="3" spans="2:16">
      <c r="B3" s="31" t="s">
        <v>635</v>
      </c>
      <c r="C3" s="31"/>
      <c r="D3" s="31" t="s">
        <v>634</v>
      </c>
      <c r="E3" s="31"/>
      <c r="F3" s="31" t="s">
        <v>636</v>
      </c>
      <c r="G3" s="31"/>
      <c r="H3" s="31" t="s">
        <v>637</v>
      </c>
      <c r="I3" s="31"/>
      <c r="J3" s="31" t="s">
        <v>638</v>
      </c>
      <c r="K3" s="31"/>
      <c r="L3" s="31" t="s">
        <v>639</v>
      </c>
      <c r="M3" s="31"/>
      <c r="N3" s="31" t="s">
        <v>640</v>
      </c>
      <c r="P3" s="31" t="s">
        <v>3329</v>
      </c>
    </row>
    <row r="4" spans="2:16">
      <c r="B4" t="s">
        <v>525</v>
      </c>
      <c r="D4" t="s">
        <v>525</v>
      </c>
      <c r="F4" t="s">
        <v>525</v>
      </c>
      <c r="H4" t="s">
        <v>525</v>
      </c>
      <c r="J4" t="s">
        <v>525</v>
      </c>
      <c r="L4" t="s">
        <v>525</v>
      </c>
      <c r="N4" t="s">
        <v>525</v>
      </c>
      <c r="P4" s="68" t="s">
        <v>525</v>
      </c>
    </row>
    <row r="5" spans="2:16">
      <c r="B5" s="47" t="s">
        <v>484</v>
      </c>
      <c r="D5" s="68" t="s">
        <v>4531</v>
      </c>
      <c r="F5" t="s">
        <v>263</v>
      </c>
      <c r="H5" t="s">
        <v>280</v>
      </c>
      <c r="J5" t="s">
        <v>215</v>
      </c>
      <c r="L5" t="s">
        <v>108</v>
      </c>
      <c r="N5" t="s">
        <v>610</v>
      </c>
      <c r="P5" t="s">
        <v>3330</v>
      </c>
    </row>
    <row r="6" spans="2:16">
      <c r="B6" s="47" t="s">
        <v>486</v>
      </c>
      <c r="D6" t="s">
        <v>485</v>
      </c>
      <c r="F6" t="s">
        <v>239</v>
      </c>
      <c r="H6" t="s">
        <v>273</v>
      </c>
      <c r="J6" t="s">
        <v>216</v>
      </c>
      <c r="L6" t="s">
        <v>109</v>
      </c>
      <c r="N6" t="s">
        <v>614</v>
      </c>
      <c r="P6" t="s">
        <v>3331</v>
      </c>
    </row>
    <row r="7" spans="2:16">
      <c r="B7" s="47" t="s">
        <v>488</v>
      </c>
      <c r="D7" t="s">
        <v>487</v>
      </c>
      <c r="F7" t="s">
        <v>264</v>
      </c>
      <c r="H7" t="s">
        <v>270</v>
      </c>
      <c r="J7" t="s">
        <v>217</v>
      </c>
      <c r="L7" t="s">
        <v>110</v>
      </c>
      <c r="N7" t="s">
        <v>612</v>
      </c>
      <c r="P7" t="s">
        <v>3332</v>
      </c>
    </row>
    <row r="8" spans="2:16">
      <c r="B8" s="47" t="s">
        <v>490</v>
      </c>
      <c r="D8" t="s">
        <v>489</v>
      </c>
      <c r="F8" t="s">
        <v>734</v>
      </c>
      <c r="H8" t="s">
        <v>294</v>
      </c>
      <c r="J8" t="s">
        <v>218</v>
      </c>
      <c r="L8" t="s">
        <v>408</v>
      </c>
      <c r="N8" t="s">
        <v>613</v>
      </c>
      <c r="P8" s="68"/>
    </row>
    <row r="9" spans="2:16">
      <c r="B9" s="47" t="s">
        <v>491</v>
      </c>
      <c r="D9" t="s">
        <v>623</v>
      </c>
      <c r="F9" t="s">
        <v>222</v>
      </c>
      <c r="H9" t="s">
        <v>287</v>
      </c>
      <c r="J9" t="s">
        <v>435</v>
      </c>
      <c r="L9" t="s">
        <v>412</v>
      </c>
      <c r="N9" t="s">
        <v>611</v>
      </c>
      <c r="P9" s="68"/>
    </row>
    <row r="10" spans="2:16">
      <c r="B10" s="47" t="s">
        <v>493</v>
      </c>
      <c r="D10" t="s">
        <v>492</v>
      </c>
      <c r="F10" t="s">
        <v>259</v>
      </c>
      <c r="H10" t="s">
        <v>944</v>
      </c>
      <c r="J10" s="58" t="s">
        <v>981</v>
      </c>
      <c r="N10" t="s">
        <v>728</v>
      </c>
      <c r="P10" s="68"/>
    </row>
    <row r="11" spans="2:16">
      <c r="B11" s="47" t="s">
        <v>495</v>
      </c>
      <c r="D11" t="s">
        <v>494</v>
      </c>
      <c r="F11" t="s">
        <v>262</v>
      </c>
      <c r="H11" t="s">
        <v>304</v>
      </c>
    </row>
    <row r="12" spans="2:16">
      <c r="B12" s="47" t="s">
        <v>497</v>
      </c>
      <c r="D12" t="s">
        <v>496</v>
      </c>
      <c r="F12" t="s">
        <v>266</v>
      </c>
      <c r="H12" t="s">
        <v>312</v>
      </c>
    </row>
    <row r="13" spans="2:16">
      <c r="B13" s="47" t="s">
        <v>499</v>
      </c>
      <c r="D13" t="s">
        <v>498</v>
      </c>
      <c r="F13" t="s">
        <v>238</v>
      </c>
      <c r="H13" t="s">
        <v>285</v>
      </c>
    </row>
    <row r="14" spans="2:16">
      <c r="B14" s="47" t="s">
        <v>501</v>
      </c>
      <c r="D14" t="s">
        <v>500</v>
      </c>
      <c r="F14" t="s">
        <v>265</v>
      </c>
      <c r="H14" t="s">
        <v>295</v>
      </c>
    </row>
    <row r="15" spans="2:16">
      <c r="B15" s="47" t="s">
        <v>503</v>
      </c>
      <c r="D15" t="s">
        <v>502</v>
      </c>
      <c r="F15" t="s">
        <v>260</v>
      </c>
      <c r="H15" t="s">
        <v>281</v>
      </c>
    </row>
    <row r="16" spans="2:16">
      <c r="B16" s="48" t="s">
        <v>505</v>
      </c>
      <c r="D16" t="s">
        <v>504</v>
      </c>
      <c r="F16" t="s">
        <v>267</v>
      </c>
      <c r="H16" t="s">
        <v>246</v>
      </c>
    </row>
    <row r="17" spans="2:8">
      <c r="B17" s="47" t="s">
        <v>507</v>
      </c>
      <c r="D17" t="s">
        <v>506</v>
      </c>
      <c r="F17" t="s">
        <v>261</v>
      </c>
      <c r="H17" t="s">
        <v>315</v>
      </c>
    </row>
    <row r="18" spans="2:8">
      <c r="B18" s="47" t="s">
        <v>508</v>
      </c>
      <c r="D18" t="s">
        <v>624</v>
      </c>
      <c r="F18" t="s">
        <v>241</v>
      </c>
      <c r="H18" t="s">
        <v>222</v>
      </c>
    </row>
    <row r="19" spans="2:8">
      <c r="B19" s="47" t="s">
        <v>509</v>
      </c>
      <c r="D19" t="s">
        <v>983</v>
      </c>
      <c r="F19" t="s">
        <v>1823</v>
      </c>
      <c r="H19" t="s">
        <v>284</v>
      </c>
    </row>
    <row r="20" spans="2:8">
      <c r="B20" s="47" t="s">
        <v>510</v>
      </c>
      <c r="D20" t="s">
        <v>984</v>
      </c>
      <c r="F20" t="s">
        <v>3353</v>
      </c>
      <c r="H20" t="s">
        <v>303</v>
      </c>
    </row>
    <row r="21" spans="2:8">
      <c r="B21" s="47" t="s">
        <v>511</v>
      </c>
      <c r="D21" t="s">
        <v>985</v>
      </c>
      <c r="F21" t="s">
        <v>3354</v>
      </c>
      <c r="H21" t="s">
        <v>313</v>
      </c>
    </row>
    <row r="22" spans="2:8">
      <c r="B22" s="47" t="s">
        <v>512</v>
      </c>
      <c r="D22" t="s">
        <v>986</v>
      </c>
      <c r="H22" t="s">
        <v>290</v>
      </c>
    </row>
    <row r="23" spans="2:8">
      <c r="B23" s="47" t="s">
        <v>513</v>
      </c>
      <c r="D23" t="s">
        <v>3334</v>
      </c>
      <c r="H23" t="s">
        <v>251</v>
      </c>
    </row>
    <row r="24" spans="2:8">
      <c r="B24" s="47" t="s">
        <v>514</v>
      </c>
      <c r="D24" t="s">
        <v>3335</v>
      </c>
      <c r="H24" t="s">
        <v>283</v>
      </c>
    </row>
    <row r="25" spans="2:8">
      <c r="B25" s="47" t="s">
        <v>515</v>
      </c>
      <c r="D25" t="s">
        <v>3350</v>
      </c>
      <c r="H25" t="s">
        <v>286</v>
      </c>
    </row>
    <row r="26" spans="2:8">
      <c r="B26" s="48" t="s">
        <v>516</v>
      </c>
      <c r="D26" t="s">
        <v>3351</v>
      </c>
      <c r="H26" t="s">
        <v>302</v>
      </c>
    </row>
    <row r="27" spans="2:8">
      <c r="B27" s="47" t="s">
        <v>517</v>
      </c>
      <c r="D27" t="s">
        <v>3352</v>
      </c>
      <c r="H27" s="68" t="s">
        <v>3428</v>
      </c>
    </row>
    <row r="28" spans="2:8">
      <c r="B28" s="47" t="s">
        <v>518</v>
      </c>
      <c r="H28" s="68" t="s">
        <v>3429</v>
      </c>
    </row>
    <row r="29" spans="2:8">
      <c r="B29" s="47" t="s">
        <v>519</v>
      </c>
      <c r="H29" t="s">
        <v>300</v>
      </c>
    </row>
    <row r="30" spans="2:8">
      <c r="H30" t="s">
        <v>275</v>
      </c>
    </row>
    <row r="31" spans="2:8">
      <c r="H31" t="s">
        <v>238</v>
      </c>
    </row>
    <row r="32" spans="2:8">
      <c r="H32" t="s">
        <v>308</v>
      </c>
    </row>
    <row r="33" spans="8:8">
      <c r="H33" t="s">
        <v>436</v>
      </c>
    </row>
    <row r="34" spans="8:8">
      <c r="H34" t="s">
        <v>320</v>
      </c>
    </row>
    <row r="35" spans="8:8">
      <c r="H35" t="s">
        <v>477</v>
      </c>
    </row>
    <row r="36" spans="8:8">
      <c r="H36" t="s">
        <v>441</v>
      </c>
    </row>
    <row r="37" spans="8:8">
      <c r="H37" t="s">
        <v>271</v>
      </c>
    </row>
    <row r="38" spans="8:8">
      <c r="H38" t="s">
        <v>310</v>
      </c>
    </row>
    <row r="39" spans="8:8">
      <c r="H39" t="s">
        <v>297</v>
      </c>
    </row>
    <row r="40" spans="8:8">
      <c r="H40" t="s">
        <v>440</v>
      </c>
    </row>
    <row r="41" spans="8:8">
      <c r="H41" t="s">
        <v>470</v>
      </c>
    </row>
    <row r="42" spans="8:8">
      <c r="H42" t="s">
        <v>252</v>
      </c>
    </row>
    <row r="43" spans="8:8">
      <c r="H43" t="s">
        <v>279</v>
      </c>
    </row>
    <row r="44" spans="8:8">
      <c r="H44" t="s">
        <v>443</v>
      </c>
    </row>
    <row r="45" spans="8:8">
      <c r="H45" t="s">
        <v>742</v>
      </c>
    </row>
    <row r="46" spans="8:8">
      <c r="H46" t="s">
        <v>741</v>
      </c>
    </row>
    <row r="47" spans="8:8">
      <c r="H47" t="s">
        <v>478</v>
      </c>
    </row>
    <row r="48" spans="8:8">
      <c r="H48" t="s">
        <v>328</v>
      </c>
    </row>
    <row r="49" spans="8:8">
      <c r="H49" t="s">
        <v>268</v>
      </c>
    </row>
    <row r="50" spans="8:8">
      <c r="H50" t="s">
        <v>288</v>
      </c>
    </row>
    <row r="51" spans="8:8">
      <c r="H51" t="s">
        <v>282</v>
      </c>
    </row>
    <row r="52" spans="8:8">
      <c r="H52" t="s">
        <v>305</v>
      </c>
    </row>
    <row r="53" spans="8:8">
      <c r="H53" t="s">
        <v>307</v>
      </c>
    </row>
    <row r="54" spans="8:8">
      <c r="H54" t="s">
        <v>323</v>
      </c>
    </row>
    <row r="55" spans="8:8">
      <c r="H55" t="s">
        <v>278</v>
      </c>
    </row>
    <row r="56" spans="8:8">
      <c r="H56" t="s">
        <v>321</v>
      </c>
    </row>
    <row r="57" spans="8:8">
      <c r="H57" t="s">
        <v>274</v>
      </c>
    </row>
    <row r="58" spans="8:8">
      <c r="H58" t="s">
        <v>318</v>
      </c>
    </row>
    <row r="59" spans="8:8">
      <c r="H59" t="s">
        <v>326</v>
      </c>
    </row>
    <row r="60" spans="8:8">
      <c r="H60" t="s">
        <v>306</v>
      </c>
    </row>
    <row r="61" spans="8:8">
      <c r="H61" t="s">
        <v>292</v>
      </c>
    </row>
    <row r="62" spans="8:8">
      <c r="H62" t="s">
        <v>276</v>
      </c>
    </row>
    <row r="63" spans="8:8">
      <c r="H63" t="s">
        <v>289</v>
      </c>
    </row>
    <row r="64" spans="8:8">
      <c r="H64" t="s">
        <v>293</v>
      </c>
    </row>
    <row r="65" spans="8:8">
      <c r="H65" t="s">
        <v>325</v>
      </c>
    </row>
    <row r="66" spans="8:8">
      <c r="H66" t="s">
        <v>309</v>
      </c>
    </row>
    <row r="67" spans="8:8">
      <c r="H67" t="s">
        <v>277</v>
      </c>
    </row>
    <row r="68" spans="8:8">
      <c r="H68" t="s">
        <v>301</v>
      </c>
    </row>
    <row r="69" spans="8:8">
      <c r="H69" t="s">
        <v>90</v>
      </c>
    </row>
    <row r="70" spans="8:8">
      <c r="H70" t="s">
        <v>298</v>
      </c>
    </row>
    <row r="71" spans="8:8">
      <c r="H71" t="s">
        <v>204</v>
      </c>
    </row>
    <row r="72" spans="8:8">
      <c r="H72" t="s">
        <v>319</v>
      </c>
    </row>
    <row r="73" spans="8:8">
      <c r="H73" t="s">
        <v>314</v>
      </c>
    </row>
    <row r="74" spans="8:8">
      <c r="H74" t="s">
        <v>299</v>
      </c>
    </row>
    <row r="75" spans="8:8">
      <c r="H75" t="s">
        <v>76</v>
      </c>
    </row>
    <row r="76" spans="8:8">
      <c r="H76" t="s">
        <v>311</v>
      </c>
    </row>
    <row r="77" spans="8:8">
      <c r="H77" t="s">
        <v>324</v>
      </c>
    </row>
    <row r="78" spans="8:8">
      <c r="H78" t="s">
        <v>291</v>
      </c>
    </row>
    <row r="79" spans="8:8">
      <c r="H79" t="s">
        <v>269</v>
      </c>
    </row>
    <row r="80" spans="8:8">
      <c r="H80" t="s">
        <v>317</v>
      </c>
    </row>
    <row r="81" spans="8:8">
      <c r="H81" t="s">
        <v>322</v>
      </c>
    </row>
    <row r="82" spans="8:8">
      <c r="H82" t="s">
        <v>327</v>
      </c>
    </row>
    <row r="83" spans="8:8">
      <c r="H83" t="s">
        <v>272</v>
      </c>
    </row>
    <row r="84" spans="8:8">
      <c r="H84" t="s">
        <v>316</v>
      </c>
    </row>
    <row r="85" spans="8:8">
      <c r="H85" t="s">
        <v>296</v>
      </c>
    </row>
    <row r="86" spans="8:8">
      <c r="H86" t="s">
        <v>615</v>
      </c>
    </row>
    <row r="87" spans="8:8">
      <c r="H87" t="s">
        <v>732</v>
      </c>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defaultRowHeight="15"/>
  <cols>
    <col min="1" max="1" width="20.7109375" customWidth="1"/>
  </cols>
  <sheetData>
    <row r="1" spans="1:1">
      <c r="A1" t="s">
        <v>618</v>
      </c>
    </row>
    <row r="3" spans="1:1">
      <c r="A3" t="s">
        <v>525</v>
      </c>
    </row>
    <row r="4" spans="1:1">
      <c r="A4" s="54" t="s">
        <v>412</v>
      </c>
    </row>
    <row r="5" spans="1:1">
      <c r="A5" s="54" t="s">
        <v>616</v>
      </c>
    </row>
    <row r="6" spans="1:1">
      <c r="A6" t="s">
        <v>435</v>
      </c>
    </row>
    <row r="7" spans="1:1">
      <c r="A7" s="54" t="s">
        <v>108</v>
      </c>
    </row>
    <row r="8" spans="1:1">
      <c r="A8" s="54" t="s">
        <v>109</v>
      </c>
    </row>
    <row r="9" spans="1:1">
      <c r="A9" s="54" t="s">
        <v>110</v>
      </c>
    </row>
    <row r="10" spans="1:1">
      <c r="A10" s="54" t="s">
        <v>215</v>
      </c>
    </row>
    <row r="11" spans="1:1">
      <c r="A11" s="54" t="s">
        <v>216</v>
      </c>
    </row>
    <row r="12" spans="1:1">
      <c r="A12" s="54" t="s">
        <v>217</v>
      </c>
    </row>
    <row r="13" spans="1:1">
      <c r="A13" s="54" t="s">
        <v>218</v>
      </c>
    </row>
    <row r="14" spans="1:1">
      <c r="A14" s="54" t="s">
        <v>981</v>
      </c>
    </row>
    <row r="15" spans="1:1" s="68" customFormat="1">
      <c r="A15" s="54" t="s">
        <v>3324</v>
      </c>
    </row>
    <row r="16" spans="1:1">
      <c r="A16" s="54" t="s">
        <v>408</v>
      </c>
    </row>
    <row r="17" spans="1:1">
      <c r="A17" s="54" t="s">
        <v>620</v>
      </c>
    </row>
    <row r="18" spans="1:1">
      <c r="A18" s="54" t="s">
        <v>621</v>
      </c>
    </row>
    <row r="19" spans="1:1">
      <c r="A19" s="55" t="s">
        <v>3320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5"/>
  <cols>
    <col min="1" max="1" width="20.7109375" customWidth="1"/>
    <col min="2" max="2" width="17.7109375" customWidth="1"/>
    <col min="3" max="3" width="28" customWidth="1"/>
    <col min="4" max="4" width="24.7109375" bestFit="1" customWidth="1"/>
  </cols>
  <sheetData>
    <row r="1" spans="1:4">
      <c r="A1" t="s">
        <v>619</v>
      </c>
    </row>
    <row r="2" spans="1:4">
      <c r="A2">
        <v>0</v>
      </c>
      <c r="B2">
        <v>1</v>
      </c>
      <c r="C2">
        <v>2</v>
      </c>
      <c r="D2">
        <v>3</v>
      </c>
    </row>
    <row r="3" spans="1:4">
      <c r="A3" t="s">
        <v>525</v>
      </c>
      <c r="B3" t="s">
        <v>571</v>
      </c>
      <c r="C3" t="s">
        <v>572</v>
      </c>
      <c r="D3" t="s">
        <v>727</v>
      </c>
    </row>
    <row r="4" spans="1:4">
      <c r="A4" s="54" t="s">
        <v>539</v>
      </c>
      <c r="B4" s="54" t="s">
        <v>616</v>
      </c>
    </row>
    <row r="5" spans="1:4">
      <c r="A5" s="54" t="s">
        <v>540</v>
      </c>
      <c r="B5" s="54" t="s">
        <v>616</v>
      </c>
    </row>
    <row r="6" spans="1:4">
      <c r="A6" s="54" t="s">
        <v>573</v>
      </c>
      <c r="B6" s="54" t="s">
        <v>616</v>
      </c>
    </row>
    <row r="7" spans="1:4">
      <c r="A7" s="54" t="s">
        <v>574</v>
      </c>
      <c r="B7" s="54" t="s">
        <v>616</v>
      </c>
    </row>
    <row r="8" spans="1:4">
      <c r="A8" s="54" t="s">
        <v>575</v>
      </c>
      <c r="B8" s="54" t="s">
        <v>616</v>
      </c>
    </row>
    <row r="9" spans="1:4">
      <c r="A9" s="54" t="s">
        <v>576</v>
      </c>
      <c r="B9" s="54" t="s">
        <v>616</v>
      </c>
    </row>
    <row r="10" spans="1:4">
      <c r="A10" s="54" t="s">
        <v>577</v>
      </c>
      <c r="B10" s="54" t="s">
        <v>616</v>
      </c>
    </row>
    <row r="11" spans="1:4">
      <c r="A11" s="54" t="s">
        <v>578</v>
      </c>
      <c r="B11" s="54" t="s">
        <v>616</v>
      </c>
    </row>
    <row r="12" spans="1:4">
      <c r="A12" s="54" t="s">
        <v>579</v>
      </c>
      <c r="B12" s="54" t="s">
        <v>616</v>
      </c>
    </row>
    <row r="13" spans="1:4">
      <c r="A13" s="54" t="s">
        <v>580</v>
      </c>
      <c r="B13" s="54" t="s">
        <v>616</v>
      </c>
    </row>
    <row r="14" spans="1:4">
      <c r="A14" s="54" t="s">
        <v>581</v>
      </c>
      <c r="B14" s="54" t="s">
        <v>616</v>
      </c>
    </row>
    <row r="15" spans="1:4">
      <c r="A15" s="54" t="s">
        <v>582</v>
      </c>
      <c r="B15" s="54" t="s">
        <v>616</v>
      </c>
    </row>
    <row r="16" spans="1:4">
      <c r="A16" s="54" t="s">
        <v>583</v>
      </c>
      <c r="B16" s="54" t="s">
        <v>616</v>
      </c>
    </row>
    <row r="17" spans="1:2">
      <c r="A17" s="54" t="s">
        <v>584</v>
      </c>
      <c r="B17" s="54" t="s">
        <v>616</v>
      </c>
    </row>
    <row r="18" spans="1:2">
      <c r="A18" s="54" t="s">
        <v>585</v>
      </c>
      <c r="B18" s="54" t="s">
        <v>616</v>
      </c>
    </row>
    <row r="19" spans="1:2">
      <c r="A19" s="54" t="s">
        <v>586</v>
      </c>
      <c r="B19" s="54" t="s">
        <v>616</v>
      </c>
    </row>
    <row r="20" spans="1:2">
      <c r="A20" s="54" t="s">
        <v>587</v>
      </c>
      <c r="B20" s="54" t="s">
        <v>616</v>
      </c>
    </row>
    <row r="21" spans="1:2">
      <c r="A21" s="54" t="s">
        <v>588</v>
      </c>
      <c r="B21" s="54" t="s">
        <v>616</v>
      </c>
    </row>
    <row r="22" spans="1:2">
      <c r="A22" s="54" t="s">
        <v>589</v>
      </c>
      <c r="B22" s="54" t="s">
        <v>616</v>
      </c>
    </row>
    <row r="23" spans="1:2">
      <c r="A23" s="54" t="s">
        <v>590</v>
      </c>
      <c r="B23" s="54" t="s">
        <v>620</v>
      </c>
    </row>
    <row r="24" spans="1:2">
      <c r="A24" s="54" t="s">
        <v>591</v>
      </c>
      <c r="B24" s="54" t="s">
        <v>620</v>
      </c>
    </row>
    <row r="25" spans="1:2">
      <c r="A25" s="54" t="s">
        <v>592</v>
      </c>
      <c r="B25" s="54" t="s">
        <v>620</v>
      </c>
    </row>
    <row r="26" spans="1:2">
      <c r="A26" s="54" t="s">
        <v>593</v>
      </c>
      <c r="B26" s="54" t="s">
        <v>620</v>
      </c>
    </row>
    <row r="27" spans="1:2">
      <c r="A27" s="54" t="s">
        <v>594</v>
      </c>
      <c r="B27" s="54" t="s">
        <v>620</v>
      </c>
    </row>
    <row r="28" spans="1:2">
      <c r="A28" s="54" t="s">
        <v>595</v>
      </c>
      <c r="B28" s="54" t="s">
        <v>620</v>
      </c>
    </row>
    <row r="29" spans="1:2">
      <c r="A29" s="54" t="s">
        <v>596</v>
      </c>
      <c r="B29" s="54" t="s">
        <v>620</v>
      </c>
    </row>
    <row r="30" spans="1:2">
      <c r="A30" s="54" t="s">
        <v>597</v>
      </c>
      <c r="B30" s="54" t="s">
        <v>620</v>
      </c>
    </row>
    <row r="31" spans="1:2">
      <c r="A31" s="54" t="s">
        <v>598</v>
      </c>
      <c r="B31" s="54" t="s">
        <v>620</v>
      </c>
    </row>
    <row r="32" spans="1:2">
      <c r="A32" s="54" t="s">
        <v>599</v>
      </c>
      <c r="B32" s="54" t="s">
        <v>620</v>
      </c>
    </row>
    <row r="33" spans="1:2">
      <c r="A33" s="54" t="s">
        <v>600</v>
      </c>
      <c r="B33" s="54" t="s">
        <v>621</v>
      </c>
    </row>
    <row r="34" spans="1:2">
      <c r="A34" s="54" t="s">
        <v>601</v>
      </c>
      <c r="B34" s="54" t="s">
        <v>621</v>
      </c>
    </row>
    <row r="35" spans="1:2">
      <c r="A35" s="54" t="s">
        <v>602</v>
      </c>
      <c r="B35" s="54" t="s">
        <v>621</v>
      </c>
    </row>
    <row r="36" spans="1:2">
      <c r="A36" s="54" t="s">
        <v>603</v>
      </c>
      <c r="B36" s="54" t="s">
        <v>621</v>
      </c>
    </row>
    <row r="37" spans="1:2">
      <c r="A37" s="54" t="s">
        <v>604</v>
      </c>
      <c r="B37" s="54" t="s">
        <v>621</v>
      </c>
    </row>
    <row r="38" spans="1:2">
      <c r="A38" s="54" t="s">
        <v>605</v>
      </c>
      <c r="B38" s="54" t="s">
        <v>621</v>
      </c>
    </row>
    <row r="39" spans="1:2">
      <c r="A39" s="54" t="s">
        <v>606</v>
      </c>
      <c r="B39" s="54" t="s">
        <v>621</v>
      </c>
    </row>
    <row r="40" spans="1:2">
      <c r="A40" s="54" t="s">
        <v>607</v>
      </c>
      <c r="B40" s="54" t="s">
        <v>621</v>
      </c>
    </row>
    <row r="41" spans="1:2">
      <c r="A41" s="54" t="s">
        <v>608</v>
      </c>
      <c r="B41" s="54" t="s">
        <v>621</v>
      </c>
    </row>
    <row r="42" spans="1:2">
      <c r="A42" s="54" t="s">
        <v>609</v>
      </c>
      <c r="B42" s="54" t="s">
        <v>621</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4"/>
  <sheetViews>
    <sheetView workbookViewId="0"/>
  </sheetViews>
  <sheetFormatPr defaultColWidth="30.7109375" defaultRowHeight="15"/>
  <cols>
    <col min="1" max="16384" width="30.7109375" style="68"/>
  </cols>
  <sheetData>
    <row r="1" spans="1:40">
      <c r="A1" s="68" t="s">
        <v>3365</v>
      </c>
    </row>
    <row r="2" spans="1:40">
      <c r="A2" s="68">
        <v>0</v>
      </c>
      <c r="B2" s="68">
        <v>1</v>
      </c>
      <c r="C2" s="68">
        <v>2</v>
      </c>
      <c r="D2" s="68">
        <v>3</v>
      </c>
      <c r="E2" s="68">
        <v>4</v>
      </c>
      <c r="F2" s="68">
        <v>5</v>
      </c>
      <c r="G2" s="68">
        <v>6</v>
      </c>
      <c r="H2" s="68">
        <v>7</v>
      </c>
      <c r="I2" s="68">
        <v>8</v>
      </c>
      <c r="J2" s="68">
        <v>9</v>
      </c>
      <c r="K2" s="68">
        <v>10</v>
      </c>
      <c r="L2" s="68">
        <v>11</v>
      </c>
      <c r="M2" s="68">
        <v>12</v>
      </c>
      <c r="N2" s="68">
        <v>13</v>
      </c>
      <c r="O2" s="68">
        <v>14</v>
      </c>
      <c r="P2" s="68">
        <v>15</v>
      </c>
      <c r="Q2" s="68">
        <v>16</v>
      </c>
      <c r="R2" s="68">
        <v>17</v>
      </c>
      <c r="S2" s="68">
        <v>18</v>
      </c>
      <c r="T2" s="68">
        <v>19</v>
      </c>
      <c r="U2" s="68">
        <v>20</v>
      </c>
      <c r="V2" s="68">
        <v>21</v>
      </c>
      <c r="W2" s="68">
        <v>22</v>
      </c>
      <c r="X2" s="68">
        <v>23</v>
      </c>
      <c r="Y2" s="68">
        <v>24</v>
      </c>
      <c r="Z2" s="68">
        <v>25</v>
      </c>
      <c r="AA2" s="68">
        <v>26</v>
      </c>
      <c r="AB2" s="68">
        <v>27</v>
      </c>
      <c r="AC2" s="68">
        <v>28</v>
      </c>
      <c r="AD2" s="68">
        <v>29</v>
      </c>
      <c r="AE2" s="68">
        <v>30</v>
      </c>
      <c r="AF2" s="68">
        <v>31</v>
      </c>
      <c r="AG2" s="68">
        <v>32</v>
      </c>
      <c r="AH2" s="68">
        <v>33</v>
      </c>
      <c r="AI2" s="68">
        <v>34</v>
      </c>
      <c r="AJ2" s="68">
        <v>35</v>
      </c>
      <c r="AK2" s="68">
        <v>36</v>
      </c>
      <c r="AL2" s="68">
        <v>37</v>
      </c>
      <c r="AM2" s="68">
        <v>38</v>
      </c>
      <c r="AN2" s="68">
        <v>39</v>
      </c>
    </row>
    <row r="3" spans="1:40">
      <c r="A3" s="68" t="s">
        <v>525</v>
      </c>
      <c r="B3" s="68" t="s">
        <v>3366</v>
      </c>
      <c r="C3" s="68" t="s">
        <v>3367</v>
      </c>
      <c r="D3" s="68" t="s">
        <v>3368</v>
      </c>
      <c r="E3" s="68" t="s">
        <v>3369</v>
      </c>
      <c r="F3" s="68" t="s">
        <v>3370</v>
      </c>
      <c r="G3" s="68" t="s">
        <v>3371</v>
      </c>
      <c r="H3" s="68" t="s">
        <v>3372</v>
      </c>
      <c r="I3" s="68" t="s">
        <v>3373</v>
      </c>
      <c r="J3" s="68" t="s">
        <v>3374</v>
      </c>
      <c r="K3" s="68" t="s">
        <v>3375</v>
      </c>
      <c r="L3" s="68" t="s">
        <v>3376</v>
      </c>
      <c r="M3" s="68" t="s">
        <v>3377</v>
      </c>
      <c r="N3" s="68" t="s">
        <v>3378</v>
      </c>
      <c r="O3" s="68" t="s">
        <v>3379</v>
      </c>
      <c r="P3" s="68" t="s">
        <v>3380</v>
      </c>
      <c r="Q3" s="68" t="s">
        <v>3381</v>
      </c>
      <c r="R3" s="68" t="s">
        <v>3382</v>
      </c>
      <c r="S3" s="68" t="s">
        <v>3383</v>
      </c>
      <c r="T3" s="68" t="s">
        <v>3384</v>
      </c>
      <c r="U3" s="68" t="s">
        <v>3385</v>
      </c>
      <c r="V3" s="68" t="s">
        <v>3386</v>
      </c>
      <c r="W3" s="68" t="s">
        <v>3387</v>
      </c>
      <c r="X3" s="68" t="s">
        <v>3388</v>
      </c>
      <c r="Y3" s="68" t="s">
        <v>3389</v>
      </c>
      <c r="Z3" s="68" t="s">
        <v>3390</v>
      </c>
      <c r="AA3" s="68" t="s">
        <v>3391</v>
      </c>
      <c r="AB3" s="68" t="s">
        <v>3392</v>
      </c>
      <c r="AC3" s="68" t="s">
        <v>3393</v>
      </c>
      <c r="AD3" s="68" t="s">
        <v>3394</v>
      </c>
      <c r="AE3" s="68" t="s">
        <v>3395</v>
      </c>
      <c r="AF3" s="68" t="s">
        <v>3396</v>
      </c>
      <c r="AG3" s="68" t="s">
        <v>3397</v>
      </c>
      <c r="AH3" s="68" t="s">
        <v>3398</v>
      </c>
      <c r="AI3" s="68" t="s">
        <v>3399</v>
      </c>
      <c r="AJ3" s="68" t="s">
        <v>3400</v>
      </c>
      <c r="AK3" s="68" t="s">
        <v>3401</v>
      </c>
      <c r="AL3" s="68" t="s">
        <v>3402</v>
      </c>
      <c r="AM3" s="68" t="s">
        <v>3403</v>
      </c>
      <c r="AN3" s="68" t="s">
        <v>3404</v>
      </c>
    </row>
    <row r="4" spans="1:40">
      <c r="A4" s="55" t="s">
        <v>625</v>
      </c>
      <c r="B4" s="54" t="s">
        <v>539</v>
      </c>
      <c r="C4" s="54" t="s">
        <v>540</v>
      </c>
    </row>
    <row r="5" spans="1:40">
      <c r="A5" s="55" t="s">
        <v>628</v>
      </c>
      <c r="B5" s="54" t="s">
        <v>573</v>
      </c>
      <c r="C5" s="54" t="s">
        <v>574</v>
      </c>
    </row>
    <row r="6" spans="1:40">
      <c r="A6" s="55" t="s">
        <v>3414</v>
      </c>
      <c r="B6" s="54" t="s">
        <v>573</v>
      </c>
      <c r="C6" s="54"/>
    </row>
    <row r="7" spans="1:40">
      <c r="A7" s="55" t="s">
        <v>3415</v>
      </c>
      <c r="B7" s="54" t="s">
        <v>574</v>
      </c>
      <c r="C7" s="54"/>
    </row>
    <row r="8" spans="1:40">
      <c r="A8" s="55" t="s">
        <v>629</v>
      </c>
      <c r="B8" s="54" t="s">
        <v>575</v>
      </c>
      <c r="C8" s="54" t="s">
        <v>576</v>
      </c>
      <c r="D8" s="54" t="s">
        <v>577</v>
      </c>
      <c r="E8" s="54"/>
      <c r="F8" s="54"/>
      <c r="G8" s="54"/>
    </row>
    <row r="9" spans="1:40">
      <c r="A9" s="55" t="s">
        <v>3416</v>
      </c>
      <c r="B9" s="54" t="s">
        <v>575</v>
      </c>
      <c r="C9" s="54"/>
      <c r="D9" s="54"/>
      <c r="E9" s="54"/>
      <c r="F9" s="54"/>
      <c r="G9" s="54"/>
    </row>
    <row r="10" spans="1:40">
      <c r="A10" s="55" t="s">
        <v>3417</v>
      </c>
      <c r="B10" s="54" t="s">
        <v>576</v>
      </c>
      <c r="C10" s="54"/>
      <c r="D10" s="54"/>
      <c r="E10" s="54"/>
      <c r="F10" s="54"/>
      <c r="G10" s="54"/>
    </row>
    <row r="11" spans="1:40">
      <c r="A11" s="55" t="s">
        <v>3418</v>
      </c>
      <c r="B11" s="54" t="s">
        <v>577</v>
      </c>
      <c r="C11" s="54"/>
      <c r="D11" s="54"/>
      <c r="E11" s="54"/>
      <c r="F11" s="54"/>
      <c r="G11" s="54"/>
    </row>
    <row r="12" spans="1:40">
      <c r="A12" s="55" t="s">
        <v>630</v>
      </c>
      <c r="B12" s="54" t="s">
        <v>578</v>
      </c>
      <c r="C12" s="54" t="s">
        <v>579</v>
      </c>
      <c r="D12" s="54" t="s">
        <v>580</v>
      </c>
    </row>
    <row r="13" spans="1:40">
      <c r="A13" s="55" t="s">
        <v>3419</v>
      </c>
      <c r="B13" s="54" t="s">
        <v>578</v>
      </c>
      <c r="C13" s="54"/>
      <c r="D13" s="54"/>
    </row>
    <row r="14" spans="1:40">
      <c r="A14" s="55" t="s">
        <v>3420</v>
      </c>
      <c r="B14" s="54" t="s">
        <v>579</v>
      </c>
      <c r="C14" s="54"/>
      <c r="D14" s="54"/>
    </row>
    <row r="15" spans="1:40">
      <c r="A15" s="55" t="s">
        <v>3421</v>
      </c>
      <c r="B15" s="54" t="s">
        <v>580</v>
      </c>
      <c r="C15" s="54"/>
      <c r="D15" s="54"/>
    </row>
    <row r="16" spans="1:40">
      <c r="A16" s="55" t="s">
        <v>631</v>
      </c>
      <c r="B16" s="54" t="s">
        <v>581</v>
      </c>
      <c r="C16" s="54" t="s">
        <v>582</v>
      </c>
      <c r="D16" s="54" t="s">
        <v>583</v>
      </c>
    </row>
    <row r="17" spans="1:4">
      <c r="A17" s="55" t="s">
        <v>3422</v>
      </c>
      <c r="B17" s="54" t="s">
        <v>581</v>
      </c>
      <c r="C17" s="54"/>
      <c r="D17" s="54"/>
    </row>
    <row r="18" spans="1:4">
      <c r="A18" s="55" t="s">
        <v>3423</v>
      </c>
      <c r="B18" s="54" t="s">
        <v>582</v>
      </c>
      <c r="C18" s="54"/>
      <c r="D18" s="54"/>
    </row>
    <row r="19" spans="1:4">
      <c r="A19" s="55" t="s">
        <v>3424</v>
      </c>
      <c r="B19" s="54" t="s">
        <v>583</v>
      </c>
      <c r="C19" s="54"/>
      <c r="D19" s="54"/>
    </row>
    <row r="20" spans="1:4">
      <c r="A20" s="55" t="s">
        <v>626</v>
      </c>
      <c r="B20" s="54" t="s">
        <v>584</v>
      </c>
      <c r="C20" s="54" t="s">
        <v>585</v>
      </c>
    </row>
    <row r="21" spans="1:4">
      <c r="A21" s="55" t="s">
        <v>3425</v>
      </c>
      <c r="B21" s="54" t="s">
        <v>584</v>
      </c>
      <c r="C21" s="54"/>
    </row>
    <row r="22" spans="1:4">
      <c r="A22" s="55" t="s">
        <v>3426</v>
      </c>
      <c r="B22" s="54" t="s">
        <v>585</v>
      </c>
      <c r="C22" s="54"/>
    </row>
    <row r="23" spans="1:4">
      <c r="A23" s="55" t="s">
        <v>632</v>
      </c>
      <c r="B23" s="54" t="s">
        <v>586</v>
      </c>
      <c r="C23" s="54" t="s">
        <v>587</v>
      </c>
    </row>
    <row r="24" spans="1:4">
      <c r="A24" s="55" t="s">
        <v>627</v>
      </c>
      <c r="B24" s="54" t="s">
        <v>588</v>
      </c>
      <c r="C24" s="54" t="s">
        <v>589</v>
      </c>
    </row>
  </sheetData>
  <dataValidations count="1">
    <dataValidation type="list" allowBlank="1" showInputMessage="1" showErrorMessage="1" sqref="B4:AN24">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V771"/>
  <sheetViews>
    <sheetView zoomScaleNormal="100" workbookViewId="0">
      <pane xSplit="3" ySplit="641" topLeftCell="D642" activePane="bottomRight" state="frozen"/>
      <selection pane="topRight" activeCell="D1" sqref="D1"/>
      <selection pane="bottomLeft" activeCell="A642" sqref="A642"/>
      <selection pane="bottomRight"/>
    </sheetView>
  </sheetViews>
  <sheetFormatPr defaultColWidth="13.28515625" defaultRowHeight="15" outlineLevelCol="1"/>
  <cols>
    <col min="1" max="1" width="19.85546875" customWidth="1"/>
    <col min="2" max="2" width="22.42578125" bestFit="1" customWidth="1"/>
    <col min="3" max="3" width="28.140625" customWidth="1"/>
    <col min="4" max="4" width="15.5703125" customWidth="1"/>
    <col min="5" max="5" width="19" customWidth="1" collapsed="1"/>
    <col min="6" max="6" width="19.85546875" hidden="1" customWidth="1" outlineLevel="1"/>
    <col min="7" max="7" width="21.42578125" hidden="1" customWidth="1" outlineLevel="1"/>
    <col min="8" max="8" width="45.28515625" hidden="1" customWidth="1" outlineLevel="1"/>
    <col min="9" max="10" width="15.28515625" hidden="1" customWidth="1" outlineLevel="1"/>
    <col min="11" max="11" width="12.28515625" hidden="1" customWidth="1" outlineLevel="1"/>
    <col min="12" max="12" width="16.28515625" hidden="1" customWidth="1" outlineLevel="1"/>
    <col min="13" max="14" width="14.28515625" hidden="1" customWidth="1" outlineLevel="1"/>
    <col min="15" max="16" width="10.7109375" hidden="1" customWidth="1" outlineLevel="1"/>
    <col min="17" max="17" width="35.7109375" hidden="1" customWidth="1" outlineLevel="1"/>
    <col min="18" max="18" width="18.140625" customWidth="1" collapsed="1"/>
    <col min="19" max="19" width="22.85546875" hidden="1" customWidth="1" outlineLevel="1"/>
    <col min="20" max="20" width="21.140625" hidden="1" customWidth="1" outlineLevel="1"/>
    <col min="21" max="21" width="40.140625" hidden="1" customWidth="1" outlineLevel="1"/>
    <col min="22" max="22" width="17.85546875" hidden="1" customWidth="1" outlineLevel="1"/>
    <col min="23" max="23" width="20.140625" hidden="1" customWidth="1" outlineLevel="1"/>
    <col min="24" max="24" width="11.28515625" hidden="1" customWidth="1" outlineLevel="1"/>
    <col min="25" max="25" width="18" customWidth="1" collapsed="1"/>
    <col min="26" max="26" width="32.28515625" hidden="1" customWidth="1" outlineLevel="1"/>
    <col min="27" max="27" width="35.7109375" hidden="1" customWidth="1" outlineLevel="1"/>
    <col min="28" max="28" width="20.7109375" customWidth="1"/>
    <col min="29" max="29" width="20.7109375" style="58" customWidth="1" collapsed="1"/>
    <col min="30" max="30" width="34.7109375" hidden="1" customWidth="1" outlineLevel="1"/>
    <col min="31" max="31" width="21.7109375" bestFit="1" customWidth="1" collapsed="1"/>
    <col min="32" max="34" width="21.7109375" hidden="1" customWidth="1" outlineLevel="1"/>
    <col min="35" max="35" width="36.5703125" hidden="1" customWidth="1" outlineLevel="1"/>
    <col min="36" max="36" width="22.140625" customWidth="1" collapsed="1"/>
    <col min="37" max="39" width="22.140625" hidden="1" customWidth="1" outlineLevel="1"/>
    <col min="40" max="40" width="70" hidden="1" customWidth="1" outlineLevel="1"/>
    <col min="41" max="41" width="46.5703125" customWidth="1" collapsed="1"/>
    <col min="42" max="42" width="46.5703125" hidden="1" customWidth="1" outlineLevel="1"/>
    <col min="43" max="43" width="17.28515625" customWidth="1"/>
    <col min="44" max="45" width="17.28515625" customWidth="1" outlineLevel="1"/>
    <col min="46" max="47" width="20.42578125" customWidth="1" outlineLevel="1"/>
    <col min="48" max="48" width="20.140625" customWidth="1" outlineLevel="1"/>
    <col min="49" max="49" width="36" customWidth="1" outlineLevel="1"/>
    <col min="50" max="50" width="30.140625" customWidth="1" collapsed="1"/>
    <col min="51" max="55" width="30.140625" hidden="1" customWidth="1" outlineLevel="1"/>
    <col min="56" max="56" width="42" hidden="1" customWidth="1" outlineLevel="1"/>
    <col min="57" max="88" width="12.28515625" customWidth="1"/>
  </cols>
  <sheetData>
    <row r="1" spans="1:56">
      <c r="A1" t="s">
        <v>720</v>
      </c>
    </row>
    <row r="2" spans="1:56" ht="17.25" customHeight="1">
      <c r="D2" s="32" t="s">
        <v>434</v>
      </c>
      <c r="E2" s="17" t="s">
        <v>0</v>
      </c>
      <c r="F2" s="17"/>
      <c r="G2" s="17"/>
      <c r="H2" s="17"/>
      <c r="I2" s="17"/>
      <c r="J2" s="17"/>
      <c r="K2" s="17"/>
      <c r="L2" s="17"/>
      <c r="M2" s="17"/>
      <c r="N2" s="17"/>
      <c r="O2" s="17"/>
      <c r="P2" s="17"/>
      <c r="Q2" s="17"/>
      <c r="R2" s="18" t="s">
        <v>1</v>
      </c>
      <c r="S2" s="18"/>
      <c r="T2" s="18"/>
      <c r="U2" s="18"/>
      <c r="V2" s="18"/>
      <c r="W2" s="18"/>
      <c r="X2" s="18"/>
      <c r="Y2" s="33" t="s">
        <v>2</v>
      </c>
      <c r="Z2" s="33"/>
      <c r="AA2" s="33"/>
      <c r="AB2" s="34" t="s">
        <v>6</v>
      </c>
      <c r="AC2" s="34"/>
      <c r="AD2" s="34"/>
      <c r="AE2" s="35" t="s">
        <v>4</v>
      </c>
      <c r="AF2" s="35"/>
      <c r="AG2" s="35"/>
      <c r="AH2" s="35"/>
      <c r="AI2" s="35"/>
      <c r="AJ2" s="36" t="s">
        <v>9</v>
      </c>
      <c r="AK2" s="36"/>
      <c r="AL2" s="36"/>
      <c r="AM2" s="36"/>
      <c r="AN2" s="36"/>
      <c r="AO2" s="41" t="s">
        <v>451</v>
      </c>
      <c r="AP2" s="41"/>
      <c r="AQ2" s="42" t="s">
        <v>450</v>
      </c>
      <c r="AR2" s="42"/>
      <c r="AS2" s="42"/>
      <c r="AT2" s="42"/>
      <c r="AU2" s="42"/>
      <c r="AV2" s="42"/>
      <c r="AW2" s="42"/>
      <c r="AX2" s="43" t="s">
        <v>449</v>
      </c>
      <c r="AY2" s="44"/>
      <c r="AZ2" s="44"/>
      <c r="BA2" s="44"/>
      <c r="BB2" s="44"/>
      <c r="BC2" s="44"/>
      <c r="BD2" s="44"/>
    </row>
    <row r="3" spans="1:56" s="30" customFormat="1" ht="67.5" customHeight="1">
      <c r="A3" s="30" t="s">
        <v>479</v>
      </c>
      <c r="B3" s="30" t="s">
        <v>482</v>
      </c>
      <c r="C3" s="30" t="s">
        <v>483</v>
      </c>
      <c r="D3" s="30" t="s">
        <v>1861</v>
      </c>
      <c r="E3" s="30" t="s">
        <v>214</v>
      </c>
      <c r="F3" s="30" t="s">
        <v>257</v>
      </c>
      <c r="G3" s="30" t="s">
        <v>258</v>
      </c>
      <c r="H3" s="30" t="s">
        <v>329</v>
      </c>
      <c r="I3" s="30" t="s">
        <v>1825</v>
      </c>
      <c r="J3" s="30" t="s">
        <v>1826</v>
      </c>
      <c r="K3" s="30" t="s">
        <v>1824</v>
      </c>
      <c r="L3" s="30" t="s">
        <v>1827</v>
      </c>
      <c r="M3" s="30" t="s">
        <v>1828</v>
      </c>
      <c r="N3" s="30" t="s">
        <v>1829</v>
      </c>
      <c r="O3" s="30" t="s">
        <v>1830</v>
      </c>
      <c r="P3" s="30" t="s">
        <v>1831</v>
      </c>
      <c r="Q3" s="30" t="s">
        <v>1836</v>
      </c>
      <c r="R3" s="30" t="s">
        <v>3</v>
      </c>
      <c r="S3" s="30" t="s">
        <v>353</v>
      </c>
      <c r="T3" s="30" t="s">
        <v>354</v>
      </c>
      <c r="U3" s="30" t="s">
        <v>355</v>
      </c>
      <c r="V3" s="30" t="s">
        <v>1832</v>
      </c>
      <c r="W3" s="30" t="s">
        <v>1833</v>
      </c>
      <c r="X3" s="30" t="s">
        <v>1834</v>
      </c>
      <c r="Y3" s="30" t="s">
        <v>1835</v>
      </c>
      <c r="Z3" s="30" t="s">
        <v>1837</v>
      </c>
      <c r="AA3" s="30" t="s">
        <v>1862</v>
      </c>
      <c r="AB3" s="30" t="s">
        <v>1838</v>
      </c>
      <c r="AC3" s="30" t="s">
        <v>3321</v>
      </c>
      <c r="AD3" s="30" t="s">
        <v>1839</v>
      </c>
      <c r="AE3" s="30" t="s">
        <v>1840</v>
      </c>
      <c r="AF3" s="30" t="s">
        <v>448</v>
      </c>
      <c r="AG3" s="30" t="s">
        <v>446</v>
      </c>
      <c r="AH3" s="30" t="s">
        <v>447</v>
      </c>
      <c r="AI3" s="30" t="s">
        <v>1841</v>
      </c>
      <c r="AJ3" s="30" t="s">
        <v>1842</v>
      </c>
      <c r="AK3" s="30" t="s">
        <v>1843</v>
      </c>
      <c r="AL3" s="30" t="s">
        <v>1844</v>
      </c>
      <c r="AM3" s="30" t="s">
        <v>1845</v>
      </c>
      <c r="AN3" s="30" t="s">
        <v>1846</v>
      </c>
      <c r="AO3" s="30" t="s">
        <v>444</v>
      </c>
      <c r="AP3" s="30" t="s">
        <v>445</v>
      </c>
      <c r="AQ3" s="30" t="s">
        <v>1848</v>
      </c>
      <c r="AR3" s="30" t="s">
        <v>1847</v>
      </c>
      <c r="AS3" s="30" t="s">
        <v>1849</v>
      </c>
      <c r="AT3" s="30" t="s">
        <v>1850</v>
      </c>
      <c r="AU3" s="30" t="s">
        <v>1851</v>
      </c>
      <c r="AV3" s="30" t="s">
        <v>1852</v>
      </c>
      <c r="AW3" s="30" t="s">
        <v>1853</v>
      </c>
      <c r="AX3" s="45" t="s">
        <v>1854</v>
      </c>
      <c r="AY3" s="45" t="s">
        <v>1855</v>
      </c>
      <c r="AZ3" s="45" t="s">
        <v>1856</v>
      </c>
      <c r="BA3" s="45" t="s">
        <v>1857</v>
      </c>
      <c r="BB3" s="45" t="s">
        <v>1858</v>
      </c>
      <c r="BC3" s="45" t="s">
        <v>1859</v>
      </c>
      <c r="BD3" s="30" t="s">
        <v>1860</v>
      </c>
    </row>
    <row r="4" spans="1:56">
      <c r="A4" s="39" t="s">
        <v>3322</v>
      </c>
      <c r="B4" s="39" t="s">
        <v>263</v>
      </c>
      <c r="C4" s="39" t="s">
        <v>273</v>
      </c>
      <c r="D4" t="s">
        <v>453</v>
      </c>
      <c r="E4" t="s">
        <v>217</v>
      </c>
      <c r="F4" t="s">
        <v>138</v>
      </c>
      <c r="G4" t="s">
        <v>223</v>
      </c>
      <c r="H4" t="str">
        <f>'Space Types'!$E4&amp;'Space Types'!$F4&amp;'Space Types'!$G4</f>
        <v>ASHRAE 90.1-2004Food PreparationGeneral</v>
      </c>
      <c r="K4">
        <f>VLOOKUP('Space Types'!$H4,'Interior Lighting'!$A$4:$G$813,5,FALSE)</f>
        <v>1.2</v>
      </c>
      <c r="N4">
        <v>0</v>
      </c>
      <c r="O4">
        <v>0.7</v>
      </c>
      <c r="P4">
        <v>0.2</v>
      </c>
      <c r="Q4" t="s">
        <v>2933</v>
      </c>
      <c r="R4" t="s">
        <v>108</v>
      </c>
      <c r="S4" t="s">
        <v>18</v>
      </c>
      <c r="T4" t="s">
        <v>22</v>
      </c>
      <c r="U4" s="58" t="str">
        <f>'Space Types'!$R4&amp;'Space Types'!$S4&amp;'Space Types'!$T4</f>
        <v>ASHRAE 62.1-1999Food and Beverage ServiceKitchens (cooking)</v>
      </c>
      <c r="V4">
        <f>VLOOKUP('Space Types'!$U4,Ventilation!$A$4:$H$299,6,FALSE)</f>
        <v>0</v>
      </c>
      <c r="W4">
        <f>VLOOKUP('Space Types'!$U4,Ventilation!$A$4:$H$299,5,FALSE)</f>
        <v>16.95</v>
      </c>
      <c r="X4">
        <f>VLOOKUP('Space Types'!$U4,Ventilation!$A$4:$H$299,7,FALSE)</f>
        <v>0</v>
      </c>
      <c r="Y4">
        <v>5</v>
      </c>
      <c r="Z4" t="s">
        <v>2935</v>
      </c>
      <c r="AA4" t="s">
        <v>2927</v>
      </c>
      <c r="AB4">
        <v>5.9499999999999997E-2</v>
      </c>
      <c r="AD4" t="s">
        <v>2962</v>
      </c>
      <c r="AE4">
        <v>378.75</v>
      </c>
      <c r="AF4">
        <v>0.1</v>
      </c>
      <c r="AG4">
        <v>0.2</v>
      </c>
      <c r="AH4">
        <v>0.7</v>
      </c>
      <c r="AI4" t="s">
        <v>2979</v>
      </c>
      <c r="AJ4">
        <v>35</v>
      </c>
      <c r="AK4">
        <v>0.25</v>
      </c>
      <c r="AL4">
        <v>0.3</v>
      </c>
      <c r="AM4">
        <v>0.2</v>
      </c>
      <c r="AN4" t="s">
        <v>2931</v>
      </c>
      <c r="AO4" t="s">
        <v>2956</v>
      </c>
      <c r="AP4" t="s">
        <v>2939</v>
      </c>
      <c r="AQ4">
        <v>133</v>
      </c>
      <c r="AR4">
        <v>1501</v>
      </c>
      <c r="AS4">
        <f>IF('Space Types'!$AQ4=0,"",'Space Types'!$AQ4/'Space Types'!$AR4)</f>
        <v>8.8607594936708861E-2</v>
      </c>
      <c r="AT4">
        <v>49</v>
      </c>
      <c r="AU4">
        <v>0.2</v>
      </c>
      <c r="AV4">
        <v>0.05</v>
      </c>
      <c r="AW4" t="s">
        <v>2936</v>
      </c>
      <c r="AX4">
        <v>0.7</v>
      </c>
      <c r="AY4">
        <v>4000</v>
      </c>
      <c r="AZ4">
        <v>0.33800000000000002</v>
      </c>
      <c r="BA4">
        <v>0.5</v>
      </c>
      <c r="BB4">
        <v>694.50231963774752</v>
      </c>
      <c r="BC4">
        <f>IF(ISBLANK(BB4),"",BB4/(AY4/AX4))</f>
        <v>0.12153790593660581</v>
      </c>
      <c r="BD4" t="s">
        <v>2971</v>
      </c>
    </row>
    <row r="5" spans="1:56">
      <c r="A5" t="s">
        <v>938</v>
      </c>
      <c r="B5" t="s">
        <v>263</v>
      </c>
      <c r="C5" s="58" t="s">
        <v>273</v>
      </c>
      <c r="D5" t="s">
        <v>453</v>
      </c>
      <c r="E5" t="s">
        <v>218</v>
      </c>
      <c r="F5" t="s">
        <v>138</v>
      </c>
      <c r="G5" t="s">
        <v>223</v>
      </c>
      <c r="H5" t="str">
        <f>'Space Types'!$E5&amp;'Space Types'!$F5&amp;'Space Types'!$G5</f>
        <v>ASHRAE 90.1-2007Food PreparationGeneral</v>
      </c>
      <c r="K5">
        <f>VLOOKUP('Space Types'!$H5,'Interior Lighting'!$A$4:$G$813,5,FALSE)</f>
        <v>1.2</v>
      </c>
      <c r="N5">
        <v>0</v>
      </c>
      <c r="O5">
        <v>0.7</v>
      </c>
      <c r="P5">
        <v>0.2</v>
      </c>
      <c r="Q5" t="s">
        <v>2933</v>
      </c>
      <c r="R5" t="s">
        <v>109</v>
      </c>
      <c r="S5" t="s">
        <v>18</v>
      </c>
      <c r="T5" t="s">
        <v>957</v>
      </c>
      <c r="U5" s="58" t="str">
        <f>'Space Types'!$R5&amp;'Space Types'!$S5&amp;'Space Types'!$T5</f>
        <v>ASHRAE 62.1-2004Food and Beverage ServiceCafeteria/fast food dining</v>
      </c>
      <c r="V5">
        <f>VLOOKUP('Space Types'!$U5,Ventilation!$A$4:$H$299,6,FALSE)</f>
        <v>0.18</v>
      </c>
      <c r="W5">
        <f>VLOOKUP('Space Types'!$U5,Ventilation!$A$4:$H$299,5,FALSE)</f>
        <v>7.5</v>
      </c>
      <c r="X5">
        <f>VLOOKUP('Space Types'!$U5,Ventilation!$A$4:$H$299,7,FALSE)</f>
        <v>0</v>
      </c>
      <c r="Y5">
        <v>5</v>
      </c>
      <c r="Z5" t="s">
        <v>2935</v>
      </c>
      <c r="AA5" s="58" t="s">
        <v>2927</v>
      </c>
      <c r="AB5">
        <v>4.4600000000000001E-2</v>
      </c>
      <c r="AD5" t="s">
        <v>2962</v>
      </c>
      <c r="AE5">
        <v>276.72000000000003</v>
      </c>
      <c r="AF5">
        <v>0.1</v>
      </c>
      <c r="AG5">
        <v>0.2</v>
      </c>
      <c r="AH5">
        <v>0.7</v>
      </c>
      <c r="AI5" t="s">
        <v>2979</v>
      </c>
      <c r="AJ5">
        <v>25.500010979193352</v>
      </c>
      <c r="AK5">
        <v>0.25</v>
      </c>
      <c r="AL5">
        <v>0.3</v>
      </c>
      <c r="AM5">
        <v>0.2</v>
      </c>
      <c r="AN5" t="s">
        <v>2931</v>
      </c>
      <c r="AO5" t="s">
        <v>2956</v>
      </c>
      <c r="AP5" s="58" t="s">
        <v>2939</v>
      </c>
      <c r="AQ5">
        <v>133</v>
      </c>
      <c r="AR5">
        <v>1501</v>
      </c>
      <c r="AS5">
        <f>IF('Space Types'!$AQ5=0,"",'Space Types'!$AQ5/'Space Types'!$AR5)</f>
        <v>8.8607594936708861E-2</v>
      </c>
      <c r="AT5">
        <v>49</v>
      </c>
      <c r="AU5">
        <v>0.2</v>
      </c>
      <c r="AV5">
        <v>0.05</v>
      </c>
      <c r="AW5" t="s">
        <v>2936</v>
      </c>
      <c r="AX5">
        <v>0.7</v>
      </c>
      <c r="AY5">
        <v>4000</v>
      </c>
      <c r="AZ5">
        <v>0.33800000000000002</v>
      </c>
      <c r="BA5">
        <v>0.5</v>
      </c>
      <c r="BB5">
        <v>694.50231963774752</v>
      </c>
      <c r="BC5">
        <f>IF(ISBLANK(BB5),"",BB5/(AY5/AX5))</f>
        <v>0.12153790593660581</v>
      </c>
      <c r="BD5" t="s">
        <v>2971</v>
      </c>
    </row>
    <row r="6" spans="1:56">
      <c r="A6" t="s">
        <v>982</v>
      </c>
      <c r="B6" t="s">
        <v>263</v>
      </c>
      <c r="C6" t="s">
        <v>273</v>
      </c>
      <c r="D6" t="s">
        <v>453</v>
      </c>
      <c r="E6" t="s">
        <v>981</v>
      </c>
      <c r="F6" t="s">
        <v>138</v>
      </c>
      <c r="G6" t="s">
        <v>223</v>
      </c>
      <c r="H6" t="str">
        <f>'Space Types'!$E6&amp;'Space Types'!$F6&amp;'Space Types'!$G6</f>
        <v>ASHRAE 90.1-2010Food PreparationGeneral</v>
      </c>
      <c r="K6">
        <f>VLOOKUP('Space Types'!$H6,'Interior Lighting'!$A$4:$G$813,5,FALSE)</f>
        <v>0.99</v>
      </c>
      <c r="N6">
        <v>0</v>
      </c>
      <c r="O6">
        <v>0.7</v>
      </c>
      <c r="P6">
        <v>0.2</v>
      </c>
      <c r="Q6" t="s">
        <v>2933</v>
      </c>
      <c r="R6" t="s">
        <v>110</v>
      </c>
      <c r="S6" t="s">
        <v>18</v>
      </c>
      <c r="T6" t="s">
        <v>957</v>
      </c>
      <c r="U6" s="58" t="str">
        <f>'Space Types'!$R6&amp;'Space Types'!$S6&amp;'Space Types'!$T6</f>
        <v>ASHRAE 62.1-2007Food and Beverage ServiceCafeteria/fast food dining</v>
      </c>
      <c r="V6">
        <f>VLOOKUP('Space Types'!$U6,Ventilation!$A$4:$H$299,6,FALSE)</f>
        <v>0.18</v>
      </c>
      <c r="W6">
        <f>VLOOKUP('Space Types'!$U6,Ventilation!$A$4:$H$299,5,FALSE)</f>
        <v>7.5</v>
      </c>
      <c r="X6">
        <f>VLOOKUP('Space Types'!$U6,Ventilation!$A$4:$H$299,7,FALSE)</f>
        <v>0</v>
      </c>
      <c r="Y6">
        <v>5</v>
      </c>
      <c r="Z6" t="s">
        <v>2935</v>
      </c>
      <c r="AA6" t="s">
        <v>2927</v>
      </c>
      <c r="AB6">
        <v>4.4600000000000001E-2</v>
      </c>
      <c r="AD6" t="s">
        <v>2962</v>
      </c>
      <c r="AE6">
        <v>276.72000000000003</v>
      </c>
      <c r="AF6">
        <v>0.1</v>
      </c>
      <c r="AG6">
        <v>0.2</v>
      </c>
      <c r="AH6">
        <v>0.7</v>
      </c>
      <c r="AI6" t="s">
        <v>2979</v>
      </c>
      <c r="AJ6">
        <v>25.500010979193352</v>
      </c>
      <c r="AK6">
        <v>0.25</v>
      </c>
      <c r="AL6">
        <v>0.3</v>
      </c>
      <c r="AM6">
        <v>0.2</v>
      </c>
      <c r="AN6" t="s">
        <v>2931</v>
      </c>
      <c r="AO6" t="s">
        <v>2956</v>
      </c>
      <c r="AP6" t="s">
        <v>2939</v>
      </c>
      <c r="AQ6">
        <v>133</v>
      </c>
      <c r="AR6">
        <v>1501</v>
      </c>
      <c r="AS6">
        <v>8.8607594936708861E-2</v>
      </c>
      <c r="AT6">
        <v>49</v>
      </c>
      <c r="AU6">
        <v>0.2</v>
      </c>
      <c r="AV6">
        <v>0.05</v>
      </c>
      <c r="AW6" t="s">
        <v>2936</v>
      </c>
      <c r="AX6">
        <v>0.7</v>
      </c>
      <c r="AY6">
        <v>4000</v>
      </c>
      <c r="AZ6">
        <v>0.33800000000000002</v>
      </c>
      <c r="BA6">
        <v>0.5</v>
      </c>
      <c r="BB6">
        <v>694.50231963774752</v>
      </c>
      <c r="BC6">
        <v>0.12153790593660581</v>
      </c>
      <c r="BD6" t="s">
        <v>2971</v>
      </c>
    </row>
    <row r="7" spans="1:56">
      <c r="A7" s="39" t="s">
        <v>936</v>
      </c>
      <c r="B7" s="39" t="s">
        <v>263</v>
      </c>
      <c r="C7" s="39" t="s">
        <v>273</v>
      </c>
      <c r="D7" t="s">
        <v>453</v>
      </c>
      <c r="H7" t="str">
        <f>'Space Types'!$E7&amp;'Space Types'!$F7&amp;'Space Types'!$G7</f>
        <v/>
      </c>
      <c r="K7">
        <v>1.52</v>
      </c>
      <c r="N7">
        <v>0</v>
      </c>
      <c r="O7">
        <v>0.7</v>
      </c>
      <c r="P7">
        <v>0.2</v>
      </c>
      <c r="Q7" t="s">
        <v>735</v>
      </c>
      <c r="R7" t="s">
        <v>108</v>
      </c>
      <c r="S7" t="s">
        <v>18</v>
      </c>
      <c r="T7" t="s">
        <v>22</v>
      </c>
      <c r="U7" s="58" t="str">
        <f>'Space Types'!$R7&amp;'Space Types'!$S7&amp;'Space Types'!$T7</f>
        <v>ASHRAE 62.1-1999Food and Beverage ServiceKitchens (cooking)</v>
      </c>
      <c r="V7">
        <f>VLOOKUP('Space Types'!$U7,Ventilation!$A$4:$H$299,6,FALSE)</f>
        <v>0</v>
      </c>
      <c r="W7">
        <f>VLOOKUP('Space Types'!$U7,Ventilation!$A$4:$H$299,5,FALSE)</f>
        <v>16.95</v>
      </c>
      <c r="X7">
        <f>VLOOKUP('Space Types'!$U7,Ventilation!$A$4:$H$299,7,FALSE)</f>
        <v>0</v>
      </c>
      <c r="Y7">
        <v>5</v>
      </c>
      <c r="Z7" t="s">
        <v>795</v>
      </c>
      <c r="AA7" t="s">
        <v>796</v>
      </c>
      <c r="AC7" s="58">
        <v>0.22320000000000001</v>
      </c>
      <c r="AD7" t="s">
        <v>797</v>
      </c>
      <c r="AE7">
        <v>378.75</v>
      </c>
      <c r="AF7">
        <v>0.1</v>
      </c>
      <c r="AG7">
        <v>0.2</v>
      </c>
      <c r="AH7">
        <v>0.7</v>
      </c>
      <c r="AI7" t="s">
        <v>821</v>
      </c>
      <c r="AJ7">
        <v>35</v>
      </c>
      <c r="AK7">
        <v>0.25</v>
      </c>
      <c r="AL7">
        <v>0.3</v>
      </c>
      <c r="AM7">
        <v>0.2</v>
      </c>
      <c r="AN7" t="s">
        <v>822</v>
      </c>
      <c r="AO7" t="s">
        <v>869</v>
      </c>
      <c r="AP7" t="s">
        <v>852</v>
      </c>
      <c r="AQ7">
        <v>133</v>
      </c>
      <c r="AR7">
        <v>1501</v>
      </c>
      <c r="AS7">
        <f>IF('Space Types'!$AQ7=0,"",'Space Types'!$AQ7/'Space Types'!$AR7)</f>
        <v>8.8607594936708861E-2</v>
      </c>
      <c r="AT7">
        <v>49</v>
      </c>
      <c r="AU7">
        <v>0.2</v>
      </c>
      <c r="AV7">
        <v>0.05</v>
      </c>
      <c r="AW7" t="s">
        <v>909</v>
      </c>
      <c r="AX7">
        <v>0.7</v>
      </c>
      <c r="AY7">
        <v>4000</v>
      </c>
      <c r="AZ7">
        <v>0.33800000000000002</v>
      </c>
      <c r="BA7">
        <v>0.5</v>
      </c>
      <c r="BB7">
        <v>694.50231963774752</v>
      </c>
      <c r="BC7">
        <f>IF(ISBLANK(BB7),"",BB7/(AY7/AX7))</f>
        <v>0.12153790593660581</v>
      </c>
      <c r="BD7" t="s">
        <v>884</v>
      </c>
    </row>
    <row r="8" spans="1:56">
      <c r="A8" s="58" t="s">
        <v>937</v>
      </c>
      <c r="B8" s="58" t="s">
        <v>263</v>
      </c>
      <c r="C8" s="58" t="s">
        <v>273</v>
      </c>
      <c r="D8" t="s">
        <v>453</v>
      </c>
      <c r="E8" t="s">
        <v>435</v>
      </c>
      <c r="F8" t="s">
        <v>138</v>
      </c>
      <c r="G8" t="s">
        <v>223</v>
      </c>
      <c r="H8" t="str">
        <f>'Space Types'!$E8&amp;'Space Types'!$F8&amp;'Space Types'!$G8</f>
        <v>ASHRAE 189.1-2009Food PreparationGeneral</v>
      </c>
      <c r="K8">
        <f>VLOOKUP('Space Types'!$H8,'Interior Lighting'!$A$4:$G$813,5,FALSE)</f>
        <v>1.08</v>
      </c>
      <c r="N8">
        <v>0</v>
      </c>
      <c r="O8">
        <v>0.7</v>
      </c>
      <c r="P8">
        <v>0.2</v>
      </c>
      <c r="Q8" s="58" t="s">
        <v>735</v>
      </c>
      <c r="R8" t="s">
        <v>108</v>
      </c>
      <c r="S8" t="s">
        <v>18</v>
      </c>
      <c r="T8" t="s">
        <v>22</v>
      </c>
      <c r="U8" s="58" t="str">
        <f>'Space Types'!$R8&amp;'Space Types'!$S8&amp;'Space Types'!$T8</f>
        <v>ASHRAE 62.1-1999Food and Beverage ServiceKitchens (cooking)</v>
      </c>
      <c r="V8">
        <f>VLOOKUP('Space Types'!$U8,Ventilation!$A$4:$H$299,6,FALSE)</f>
        <v>0</v>
      </c>
      <c r="W8">
        <f>VLOOKUP('Space Types'!$U8,Ventilation!$A$4:$H$299,5,FALSE)</f>
        <v>16.95</v>
      </c>
      <c r="X8">
        <f>VLOOKUP('Space Types'!$U8,Ventilation!$A$4:$H$299,7,FALSE)</f>
        <v>0</v>
      </c>
      <c r="Y8">
        <v>5</v>
      </c>
      <c r="Z8" s="58" t="s">
        <v>795</v>
      </c>
      <c r="AA8" s="58" t="s">
        <v>796</v>
      </c>
      <c r="AB8">
        <v>4.4600000000000001E-2</v>
      </c>
      <c r="AD8" s="58" t="s">
        <v>797</v>
      </c>
      <c r="AE8">
        <v>276.72000000000003</v>
      </c>
      <c r="AF8">
        <v>0.1</v>
      </c>
      <c r="AG8">
        <v>0.2</v>
      </c>
      <c r="AH8">
        <v>0.7</v>
      </c>
      <c r="AI8" t="s">
        <v>821</v>
      </c>
      <c r="AJ8">
        <v>25.500010979193352</v>
      </c>
      <c r="AK8">
        <v>0.25</v>
      </c>
      <c r="AL8">
        <v>0.3</v>
      </c>
      <c r="AM8">
        <v>0.2</v>
      </c>
      <c r="AN8" s="58" t="s">
        <v>822</v>
      </c>
      <c r="AO8" s="58" t="s">
        <v>869</v>
      </c>
      <c r="AP8" s="58" t="s">
        <v>852</v>
      </c>
      <c r="AQ8">
        <v>133</v>
      </c>
      <c r="AR8">
        <v>1501</v>
      </c>
      <c r="AS8">
        <f>IF('Space Types'!$AQ8=0,"",'Space Types'!$AQ8/'Space Types'!$AR8)</f>
        <v>8.8607594936708861E-2</v>
      </c>
      <c r="AT8">
        <v>49</v>
      </c>
      <c r="AU8">
        <v>0.2</v>
      </c>
      <c r="AV8">
        <v>0.05</v>
      </c>
      <c r="AW8" t="s">
        <v>909</v>
      </c>
      <c r="AX8">
        <v>0.7</v>
      </c>
      <c r="AY8">
        <v>4000</v>
      </c>
      <c r="AZ8">
        <v>0.33800000000000002</v>
      </c>
      <c r="BA8">
        <v>0.5</v>
      </c>
      <c r="BB8">
        <v>694.50231963774752</v>
      </c>
      <c r="BC8">
        <f>IF(ISBLANK(BB8),"",BB8/(AY8/AX8))</f>
        <v>0.12153790593660581</v>
      </c>
      <c r="BD8" t="s">
        <v>884</v>
      </c>
    </row>
    <row r="9" spans="1:56">
      <c r="A9" s="39" t="s">
        <v>935</v>
      </c>
      <c r="B9" s="39" t="s">
        <v>263</v>
      </c>
      <c r="C9" s="39" t="s">
        <v>273</v>
      </c>
      <c r="D9" t="s">
        <v>453</v>
      </c>
      <c r="H9" t="str">
        <f>'Space Types'!$E9&amp;'Space Types'!$F9&amp;'Space Types'!$G9</f>
        <v/>
      </c>
      <c r="K9">
        <v>2.2400000000000002</v>
      </c>
      <c r="N9">
        <v>0</v>
      </c>
      <c r="O9">
        <v>0.7</v>
      </c>
      <c r="P9">
        <v>0.2</v>
      </c>
      <c r="Q9" s="58" t="s">
        <v>735</v>
      </c>
      <c r="R9" t="s">
        <v>108</v>
      </c>
      <c r="S9" t="s">
        <v>18</v>
      </c>
      <c r="T9" t="s">
        <v>22</v>
      </c>
      <c r="U9" s="58" t="str">
        <f>'Space Types'!$R9&amp;'Space Types'!$S9&amp;'Space Types'!$T9</f>
        <v>ASHRAE 62.1-1999Food and Beverage ServiceKitchens (cooking)</v>
      </c>
      <c r="V9">
        <f>VLOOKUP('Space Types'!$U9,Ventilation!$A$4:$H$299,6,FALSE)</f>
        <v>0</v>
      </c>
      <c r="W9">
        <f>VLOOKUP('Space Types'!$U9,Ventilation!$A$4:$H$299,5,FALSE)</f>
        <v>16.95</v>
      </c>
      <c r="X9">
        <f>VLOOKUP('Space Types'!$U9,Ventilation!$A$4:$H$299,7,FALSE)</f>
        <v>0</v>
      </c>
      <c r="Y9">
        <v>5</v>
      </c>
      <c r="Z9" s="58" t="s">
        <v>795</v>
      </c>
      <c r="AA9" s="58" t="s">
        <v>796</v>
      </c>
      <c r="AC9" s="58">
        <v>0.22320000000000001</v>
      </c>
      <c r="AD9" s="58" t="s">
        <v>797</v>
      </c>
      <c r="AE9">
        <v>378.75</v>
      </c>
      <c r="AF9">
        <v>0.1</v>
      </c>
      <c r="AG9">
        <v>0.2</v>
      </c>
      <c r="AH9">
        <v>0.7</v>
      </c>
      <c r="AI9" t="s">
        <v>821</v>
      </c>
      <c r="AJ9">
        <v>35</v>
      </c>
      <c r="AK9">
        <v>0.25</v>
      </c>
      <c r="AL9">
        <v>0.3</v>
      </c>
      <c r="AM9">
        <v>0.2</v>
      </c>
      <c r="AN9" s="58" t="s">
        <v>822</v>
      </c>
      <c r="AO9" s="58" t="s">
        <v>869</v>
      </c>
      <c r="AP9" s="58" t="s">
        <v>852</v>
      </c>
      <c r="AQ9">
        <v>133</v>
      </c>
      <c r="AR9">
        <v>1501</v>
      </c>
      <c r="AS9">
        <f>IF('Space Types'!$AQ9=0,"",'Space Types'!$AQ9/'Space Types'!$AR9)</f>
        <v>8.8607594936708861E-2</v>
      </c>
      <c r="AT9">
        <v>49</v>
      </c>
      <c r="AU9">
        <v>0.2</v>
      </c>
      <c r="AV9">
        <v>0.05</v>
      </c>
      <c r="AW9" t="s">
        <v>909</v>
      </c>
      <c r="AX9">
        <v>0.7</v>
      </c>
      <c r="AY9">
        <v>4000</v>
      </c>
      <c r="AZ9">
        <v>0.33800000000000002</v>
      </c>
      <c r="BA9">
        <v>0.5</v>
      </c>
      <c r="BB9">
        <v>694.50231963774752</v>
      </c>
      <c r="BC9">
        <f>IF(ISBLANK(BB9),"",BB9/(AY9/AX9))</f>
        <v>0.12153790593660581</v>
      </c>
      <c r="BD9" t="s">
        <v>884</v>
      </c>
    </row>
    <row r="10" spans="1:56">
      <c r="A10" s="58" t="s">
        <v>3322</v>
      </c>
      <c r="B10" s="58" t="s">
        <v>263</v>
      </c>
      <c r="C10" s="58" t="s">
        <v>280</v>
      </c>
      <c r="D10" t="s">
        <v>452</v>
      </c>
      <c r="E10" t="s">
        <v>217</v>
      </c>
      <c r="F10" t="s">
        <v>243</v>
      </c>
      <c r="G10" t="s">
        <v>338</v>
      </c>
      <c r="H10" t="str">
        <f>'Space Types'!$E10&amp;'Space Types'!$F10&amp;'Space Types'!$G10</f>
        <v>ASHRAE 90.1-2004Dining AreaFor Family Dining</v>
      </c>
      <c r="K10">
        <f>VLOOKUP('Space Types'!$H10,'Interior Lighting'!$A$4:$G$813,5,FALSE)</f>
        <v>2.1</v>
      </c>
      <c r="N10">
        <v>0</v>
      </c>
      <c r="O10">
        <v>0.7</v>
      </c>
      <c r="P10">
        <v>0.2</v>
      </c>
      <c r="Q10" s="58" t="s">
        <v>2932</v>
      </c>
      <c r="R10" t="s">
        <v>108</v>
      </c>
      <c r="S10" t="s">
        <v>18</v>
      </c>
      <c r="T10" t="s">
        <v>411</v>
      </c>
      <c r="U10" s="58" t="str">
        <f>'Space Types'!$R10&amp;'Space Types'!$S10&amp;'Space Types'!$T10</f>
        <v>ASHRAE 62.1-1999Food and Beverage ServiceDining Rooms</v>
      </c>
      <c r="V10">
        <f>VLOOKUP('Space Types'!$U10,Ventilation!$A$4:$H$299,6,FALSE)</f>
        <v>0</v>
      </c>
      <c r="W10">
        <f>VLOOKUP('Space Types'!$U10,Ventilation!$A$4:$H$299,5,FALSE)</f>
        <v>20</v>
      </c>
      <c r="X10">
        <f>VLOOKUP('Space Types'!$U10,Ventilation!$A$4:$H$299,7,FALSE)</f>
        <v>0</v>
      </c>
      <c r="Y10">
        <v>67</v>
      </c>
      <c r="Z10" s="58" t="s">
        <v>2935</v>
      </c>
      <c r="AA10" s="58" t="s">
        <v>2927</v>
      </c>
      <c r="AB10">
        <v>5.9499999999999997E-2</v>
      </c>
      <c r="AD10" s="58" t="s">
        <v>2962</v>
      </c>
      <c r="AJ10">
        <v>5.6</v>
      </c>
      <c r="AK10">
        <v>0.25</v>
      </c>
      <c r="AL10">
        <v>0.3</v>
      </c>
      <c r="AM10">
        <v>0</v>
      </c>
      <c r="AN10" s="58" t="s">
        <v>2931</v>
      </c>
      <c r="AO10" s="58" t="s">
        <v>2958</v>
      </c>
      <c r="AP10" s="58" t="s">
        <v>2942</v>
      </c>
      <c r="AS10" t="str">
        <f>IF('Space Types'!$AQ10=0,"",'Space Types'!$AQ10/'Space Types'!$AR10)</f>
        <v/>
      </c>
      <c r="AW10" s="58"/>
      <c r="BC10" t="str">
        <f>IF(ISBLANK(BB10),"",BB10/(AY10/AX10))</f>
        <v/>
      </c>
      <c r="BD10" s="58"/>
    </row>
    <row r="11" spans="1:56">
      <c r="A11" s="58" t="s">
        <v>938</v>
      </c>
      <c r="B11" t="s">
        <v>263</v>
      </c>
      <c r="C11" t="s">
        <v>280</v>
      </c>
      <c r="D11" t="s">
        <v>452</v>
      </c>
      <c r="E11" t="s">
        <v>218</v>
      </c>
      <c r="F11" t="s">
        <v>243</v>
      </c>
      <c r="G11" t="s">
        <v>338</v>
      </c>
      <c r="H11" t="str">
        <f>'Space Types'!$E11&amp;'Space Types'!$F11&amp;'Space Types'!$G11</f>
        <v>ASHRAE 90.1-2007Dining AreaFor Family Dining</v>
      </c>
      <c r="K11">
        <f>VLOOKUP('Space Types'!$H11,'Interior Lighting'!$A$4:$G$813,5,FALSE)</f>
        <v>2.1</v>
      </c>
      <c r="N11">
        <v>0</v>
      </c>
      <c r="O11">
        <v>0.7</v>
      </c>
      <c r="P11">
        <v>0.2</v>
      </c>
      <c r="Q11" t="s">
        <v>2932</v>
      </c>
      <c r="R11" t="s">
        <v>109</v>
      </c>
      <c r="S11" t="s">
        <v>18</v>
      </c>
      <c r="T11" t="s">
        <v>956</v>
      </c>
      <c r="U11" s="58" t="str">
        <f>'Space Types'!$R11&amp;'Space Types'!$S11&amp;'Space Types'!$T11</f>
        <v>ASHRAE 62.1-2004Food and Beverage ServiceRestaurant dining rooms</v>
      </c>
      <c r="V11">
        <f>VLOOKUP('Space Types'!$U11,Ventilation!$A$4:$H$299,6,FALSE)</f>
        <v>0.18</v>
      </c>
      <c r="W11">
        <f>VLOOKUP('Space Types'!$U11,Ventilation!$A$4:$H$299,5,FALSE)</f>
        <v>7.5</v>
      </c>
      <c r="X11">
        <f>VLOOKUP('Space Types'!$U11,Ventilation!$A$4:$H$299,7,FALSE)</f>
        <v>0</v>
      </c>
      <c r="Y11">
        <v>67</v>
      </c>
      <c r="Z11" t="s">
        <v>2935</v>
      </c>
      <c r="AA11" t="s">
        <v>2927</v>
      </c>
      <c r="AB11">
        <v>4.4600000000000001E-2</v>
      </c>
      <c r="AD11" t="s">
        <v>2962</v>
      </c>
      <c r="AJ11">
        <v>4.0800017566709368</v>
      </c>
      <c r="AK11">
        <v>0.25</v>
      </c>
      <c r="AL11">
        <v>0.3</v>
      </c>
      <c r="AM11">
        <v>0</v>
      </c>
      <c r="AN11" t="s">
        <v>2931</v>
      </c>
      <c r="AO11" t="s">
        <v>2958</v>
      </c>
      <c r="AP11" t="s">
        <v>2942</v>
      </c>
      <c r="AS11" t="str">
        <f>IF('Space Types'!$AQ11=0,"",'Space Types'!$AQ11/'Space Types'!$AR11)</f>
        <v/>
      </c>
      <c r="BC11" t="str">
        <f>IF(ISBLANK(BB11),"",BB11/(AY11/AX11))</f>
        <v/>
      </c>
    </row>
    <row r="12" spans="1:56">
      <c r="A12" s="58" t="s">
        <v>982</v>
      </c>
      <c r="B12" s="58" t="s">
        <v>263</v>
      </c>
      <c r="C12" s="58" t="s">
        <v>280</v>
      </c>
      <c r="D12" t="s">
        <v>452</v>
      </c>
      <c r="E12" t="s">
        <v>981</v>
      </c>
      <c r="F12" t="s">
        <v>243</v>
      </c>
      <c r="G12" t="s">
        <v>338</v>
      </c>
      <c r="H12" t="str">
        <f>'Space Types'!$E12&amp;'Space Types'!$F12&amp;'Space Types'!$G12</f>
        <v>ASHRAE 90.1-2010Dining AreaFor Family Dining</v>
      </c>
      <c r="K12">
        <f>VLOOKUP('Space Types'!$H12,'Interior Lighting'!$A$4:$G$813,5,FALSE)</f>
        <v>0.89</v>
      </c>
      <c r="N12">
        <v>0</v>
      </c>
      <c r="O12">
        <v>0.7</v>
      </c>
      <c r="P12">
        <v>0.2</v>
      </c>
      <c r="Q12" s="58" t="s">
        <v>2932</v>
      </c>
      <c r="R12" t="s">
        <v>110</v>
      </c>
      <c r="S12" t="s">
        <v>18</v>
      </c>
      <c r="T12" t="s">
        <v>956</v>
      </c>
      <c r="U12" s="58" t="str">
        <f>'Space Types'!$R12&amp;'Space Types'!$S12&amp;'Space Types'!$T12</f>
        <v>ASHRAE 62.1-2007Food and Beverage ServiceRestaurant dining rooms</v>
      </c>
      <c r="V12">
        <f>VLOOKUP('Space Types'!$U12,Ventilation!$A$4:$H$299,6,FALSE)</f>
        <v>0.18</v>
      </c>
      <c r="W12">
        <f>VLOOKUP('Space Types'!$U12,Ventilation!$A$4:$H$299,5,FALSE)</f>
        <v>7.5</v>
      </c>
      <c r="X12">
        <f>VLOOKUP('Space Types'!$U12,Ventilation!$A$4:$H$299,7,FALSE)</f>
        <v>0</v>
      </c>
      <c r="Y12">
        <v>67</v>
      </c>
      <c r="Z12" s="58" t="s">
        <v>2935</v>
      </c>
      <c r="AA12" s="58" t="s">
        <v>2927</v>
      </c>
      <c r="AB12">
        <v>4.4600000000000001E-2</v>
      </c>
      <c r="AD12" s="58" t="s">
        <v>2962</v>
      </c>
      <c r="AI12" s="58"/>
      <c r="AJ12">
        <v>4.0800017566709368</v>
      </c>
      <c r="AK12">
        <v>0.25</v>
      </c>
      <c r="AL12">
        <v>0.3</v>
      </c>
      <c r="AM12">
        <v>0</v>
      </c>
      <c r="AN12" s="58" t="s">
        <v>2931</v>
      </c>
      <c r="AO12" s="58" t="s">
        <v>2958</v>
      </c>
      <c r="AP12" s="58" t="s">
        <v>2942</v>
      </c>
      <c r="AS12" t="s">
        <v>437</v>
      </c>
      <c r="AW12" s="58"/>
      <c r="BC12" t="s">
        <v>437</v>
      </c>
      <c r="BD12" s="58"/>
    </row>
    <row r="13" spans="1:56">
      <c r="A13" s="58" t="s">
        <v>936</v>
      </c>
      <c r="B13" s="58" t="s">
        <v>263</v>
      </c>
      <c r="C13" s="58" t="s">
        <v>280</v>
      </c>
      <c r="D13" t="s">
        <v>452</v>
      </c>
      <c r="H13" t="str">
        <f>'Space Types'!$E13&amp;'Space Types'!$F13&amp;'Space Types'!$G13</f>
        <v/>
      </c>
      <c r="K13">
        <v>2.54</v>
      </c>
      <c r="N13">
        <v>0</v>
      </c>
      <c r="O13">
        <v>0.7</v>
      </c>
      <c r="P13">
        <v>0.2</v>
      </c>
      <c r="Q13" t="s">
        <v>735</v>
      </c>
      <c r="R13" t="s">
        <v>108</v>
      </c>
      <c r="S13" t="s">
        <v>18</v>
      </c>
      <c r="T13" t="s">
        <v>411</v>
      </c>
      <c r="U13" s="58" t="str">
        <f>'Space Types'!$R13&amp;'Space Types'!$S13&amp;'Space Types'!$T13</f>
        <v>ASHRAE 62.1-1999Food and Beverage ServiceDining Rooms</v>
      </c>
      <c r="V13">
        <f>VLOOKUP('Space Types'!$U13,Ventilation!$A$4:$H$299,6,FALSE)</f>
        <v>0</v>
      </c>
      <c r="W13">
        <f>VLOOKUP('Space Types'!$U13,Ventilation!$A$4:$H$299,5,FALSE)</f>
        <v>20</v>
      </c>
      <c r="X13">
        <f>VLOOKUP('Space Types'!$U13,Ventilation!$A$4:$H$299,7,FALSE)</f>
        <v>0</v>
      </c>
      <c r="Y13">
        <v>67</v>
      </c>
      <c r="Z13" t="s">
        <v>795</v>
      </c>
      <c r="AA13" t="s">
        <v>796</v>
      </c>
      <c r="AC13" s="58">
        <v>0.22320000000000001</v>
      </c>
      <c r="AD13" t="s">
        <v>797</v>
      </c>
      <c r="AJ13">
        <v>5.6</v>
      </c>
      <c r="AK13">
        <v>0.25</v>
      </c>
      <c r="AL13">
        <v>0.3</v>
      </c>
      <c r="AM13">
        <v>0</v>
      </c>
      <c r="AN13" t="s">
        <v>822</v>
      </c>
      <c r="AO13" t="s">
        <v>824</v>
      </c>
      <c r="AP13" t="s">
        <v>838</v>
      </c>
      <c r="AS13" t="str">
        <f>IF('Space Types'!$AQ13=0,"",'Space Types'!$AQ13/'Space Types'!$AR13)</f>
        <v/>
      </c>
      <c r="BC13" t="str">
        <f>IF(ISBLANK(BB13),"",BB13/(AY13/AX13))</f>
        <v/>
      </c>
    </row>
    <row r="14" spans="1:56">
      <c r="A14" s="58" t="s">
        <v>937</v>
      </c>
      <c r="B14" s="58" t="s">
        <v>263</v>
      </c>
      <c r="C14" s="58" t="s">
        <v>280</v>
      </c>
      <c r="D14" t="s">
        <v>452</v>
      </c>
      <c r="E14" t="s">
        <v>435</v>
      </c>
      <c r="F14" t="s">
        <v>243</v>
      </c>
      <c r="G14" t="s">
        <v>338</v>
      </c>
      <c r="H14" t="str">
        <f>'Space Types'!$E14&amp;'Space Types'!$F14&amp;'Space Types'!$G14</f>
        <v>ASHRAE 189.1-2009Dining AreaFor Family Dining</v>
      </c>
      <c r="K14">
        <f>VLOOKUP('Space Types'!$H14,'Interior Lighting'!$A$4:$G$813,5,FALSE)</f>
        <v>1.8900000000000001</v>
      </c>
      <c r="N14">
        <v>0</v>
      </c>
      <c r="O14">
        <v>0.7</v>
      </c>
      <c r="P14">
        <v>0.2</v>
      </c>
      <c r="Q14" t="s">
        <v>735</v>
      </c>
      <c r="R14" t="s">
        <v>108</v>
      </c>
      <c r="S14" t="s">
        <v>18</v>
      </c>
      <c r="T14" t="s">
        <v>411</v>
      </c>
      <c r="U14" s="58" t="str">
        <f>'Space Types'!$R14&amp;'Space Types'!$S14&amp;'Space Types'!$T14</f>
        <v>ASHRAE 62.1-1999Food and Beverage ServiceDining Rooms</v>
      </c>
      <c r="V14">
        <f>VLOOKUP('Space Types'!$U14,Ventilation!$A$4:$H$299,6,FALSE)</f>
        <v>0</v>
      </c>
      <c r="W14">
        <f>VLOOKUP('Space Types'!$U14,Ventilation!$A$4:$H$299,5,FALSE)</f>
        <v>20</v>
      </c>
      <c r="X14">
        <f>VLOOKUP('Space Types'!$U14,Ventilation!$A$4:$H$299,7,FALSE)</f>
        <v>0</v>
      </c>
      <c r="Y14">
        <v>67</v>
      </c>
      <c r="Z14" t="s">
        <v>795</v>
      </c>
      <c r="AA14" t="s">
        <v>796</v>
      </c>
      <c r="AB14">
        <v>4.4600000000000001E-2</v>
      </c>
      <c r="AD14" t="s">
        <v>797</v>
      </c>
      <c r="AJ14">
        <v>4.0800017566709368</v>
      </c>
      <c r="AK14">
        <v>0.25</v>
      </c>
      <c r="AL14">
        <v>0.3</v>
      </c>
      <c r="AM14">
        <v>0</v>
      </c>
      <c r="AN14" t="s">
        <v>822</v>
      </c>
      <c r="AO14" t="s">
        <v>824</v>
      </c>
      <c r="AP14" t="s">
        <v>838</v>
      </c>
      <c r="AS14" t="str">
        <f>IF('Space Types'!$AQ14=0,"",'Space Types'!$AQ14/'Space Types'!$AR14)</f>
        <v/>
      </c>
      <c r="BC14" t="str">
        <f>IF(ISBLANK(BB14),"",BB14/(AY14/AX14))</f>
        <v/>
      </c>
    </row>
    <row r="15" spans="1:56">
      <c r="A15" s="58" t="s">
        <v>935</v>
      </c>
      <c r="B15" s="58" t="s">
        <v>263</v>
      </c>
      <c r="C15" s="58" t="s">
        <v>280</v>
      </c>
      <c r="D15" t="s">
        <v>452</v>
      </c>
      <c r="H15" t="str">
        <f>'Space Types'!$E15&amp;'Space Types'!$F15&amp;'Space Types'!$G15</f>
        <v/>
      </c>
      <c r="K15">
        <v>2.77</v>
      </c>
      <c r="N15">
        <v>0</v>
      </c>
      <c r="O15">
        <v>0.7</v>
      </c>
      <c r="P15">
        <v>0.2</v>
      </c>
      <c r="Q15" s="58" t="s">
        <v>735</v>
      </c>
      <c r="R15" t="s">
        <v>108</v>
      </c>
      <c r="S15" t="s">
        <v>18</v>
      </c>
      <c r="T15" t="s">
        <v>411</v>
      </c>
      <c r="U15" s="58" t="str">
        <f>'Space Types'!$R15&amp;'Space Types'!$S15&amp;'Space Types'!$T15</f>
        <v>ASHRAE 62.1-1999Food and Beverage ServiceDining Rooms</v>
      </c>
      <c r="V15">
        <f>VLOOKUP('Space Types'!$U15,Ventilation!$A$4:$H$299,6,FALSE)</f>
        <v>0</v>
      </c>
      <c r="W15">
        <f>VLOOKUP('Space Types'!$U15,Ventilation!$A$4:$H$299,5,FALSE)</f>
        <v>20</v>
      </c>
      <c r="X15">
        <f>VLOOKUP('Space Types'!$U15,Ventilation!$A$4:$H$299,7,FALSE)</f>
        <v>0</v>
      </c>
      <c r="Y15">
        <v>67</v>
      </c>
      <c r="Z15" s="58" t="s">
        <v>795</v>
      </c>
      <c r="AA15" s="58" t="s">
        <v>796</v>
      </c>
      <c r="AC15" s="58">
        <v>0.22320000000000001</v>
      </c>
      <c r="AD15" s="58" t="s">
        <v>797</v>
      </c>
      <c r="AI15" s="58"/>
      <c r="AJ15">
        <v>5.6</v>
      </c>
      <c r="AK15">
        <v>0.25</v>
      </c>
      <c r="AL15">
        <v>0.3</v>
      </c>
      <c r="AM15">
        <v>0</v>
      </c>
      <c r="AN15" s="58" t="s">
        <v>822</v>
      </c>
      <c r="AO15" s="58" t="s">
        <v>824</v>
      </c>
      <c r="AP15" s="58" t="s">
        <v>838</v>
      </c>
      <c r="AS15" t="str">
        <f>IF('Space Types'!$AQ15=0,"",'Space Types'!$AQ15/'Space Types'!$AR15)</f>
        <v/>
      </c>
      <c r="AW15" s="58"/>
      <c r="BC15" t="str">
        <f>IF(ISBLANK(BB15),"",BB15/(AY15/AX15))</f>
        <v/>
      </c>
      <c r="BD15" s="58"/>
    </row>
    <row r="16" spans="1:56">
      <c r="A16" s="58" t="s">
        <v>3322</v>
      </c>
      <c r="B16" s="58" t="s">
        <v>239</v>
      </c>
      <c r="C16" s="58" t="s">
        <v>251</v>
      </c>
      <c r="D16" t="s">
        <v>461</v>
      </c>
      <c r="E16" t="s">
        <v>217</v>
      </c>
      <c r="F16" t="s">
        <v>239</v>
      </c>
      <c r="G16" t="s">
        <v>251</v>
      </c>
      <c r="H16" t="str">
        <f>'Space Types'!$E16&amp;'Space Types'!$F16&amp;'Space Types'!$G16</f>
        <v>ASHRAE 90.1-2004HospitalRadiology</v>
      </c>
      <c r="K16">
        <f>VLOOKUP('Space Types'!$H16,'Interior Lighting'!$A$4:$G$813,5,FALSE)</f>
        <v>0.4</v>
      </c>
      <c r="N16">
        <v>0</v>
      </c>
      <c r="O16">
        <v>0.7</v>
      </c>
      <c r="P16">
        <v>0.2</v>
      </c>
      <c r="Q16" t="s">
        <v>2111</v>
      </c>
      <c r="R16" t="s">
        <v>108</v>
      </c>
      <c r="S16" t="s">
        <v>98</v>
      </c>
      <c r="T16" t="s">
        <v>100</v>
      </c>
      <c r="U16" s="58" t="str">
        <f>'Space Types'!$R16&amp;'Space Types'!$S16&amp;'Space Types'!$T16</f>
        <v>ASHRAE 62.1-1999Hospitals, Nursing and Convalescent HomesMedical procedure</v>
      </c>
      <c r="V16">
        <f>VLOOKUP('Space Types'!$U16,Ventilation!$A$4:$H$299,6,FALSE)</f>
        <v>0</v>
      </c>
      <c r="W16">
        <f>VLOOKUP('Space Types'!$U16,Ventilation!$A$4:$H$299,5,FALSE)</f>
        <v>15</v>
      </c>
      <c r="X16">
        <f>VLOOKUP('Space Types'!$U16,Ventilation!$A$4:$H$299,7,FALSE)</f>
        <v>0</v>
      </c>
      <c r="Y16">
        <v>5</v>
      </c>
      <c r="Z16" t="s">
        <v>2117</v>
      </c>
      <c r="AA16" s="58" t="s">
        <v>2095</v>
      </c>
      <c r="AB16">
        <v>5.9499999999999997E-2</v>
      </c>
      <c r="AD16" s="58" t="s">
        <v>2164</v>
      </c>
      <c r="AF16" t="s">
        <v>437</v>
      </c>
      <c r="AG16" t="s">
        <v>437</v>
      </c>
      <c r="AH16" t="s">
        <v>437</v>
      </c>
      <c r="AJ16">
        <v>10</v>
      </c>
      <c r="AK16">
        <v>0</v>
      </c>
      <c r="AL16">
        <v>0.5</v>
      </c>
      <c r="AM16">
        <v>0</v>
      </c>
      <c r="AN16" t="s">
        <v>2101</v>
      </c>
      <c r="AO16" t="s">
        <v>2157</v>
      </c>
      <c r="AP16" s="58" t="s">
        <v>2122</v>
      </c>
      <c r="AQ16">
        <v>1</v>
      </c>
      <c r="AR16">
        <v>5250</v>
      </c>
      <c r="AS16">
        <f>IF('Space Types'!$AQ16=0,"",'Space Types'!$AQ16/'Space Types'!$AR16)</f>
        <v>1.9047619047619048E-4</v>
      </c>
      <c r="AT16">
        <v>49</v>
      </c>
      <c r="AU16">
        <v>0.2</v>
      </c>
      <c r="AV16">
        <v>0.05</v>
      </c>
      <c r="AW16" t="s">
        <v>2118</v>
      </c>
      <c r="BC16" t="str">
        <f>IF(ISBLANK(BB16),"",BB16/(AY16/AX16))</f>
        <v/>
      </c>
    </row>
    <row r="17" spans="1:56">
      <c r="A17" s="58" t="s">
        <v>938</v>
      </c>
      <c r="B17" s="58" t="s">
        <v>239</v>
      </c>
      <c r="C17" s="58" t="s">
        <v>251</v>
      </c>
      <c r="D17" t="s">
        <v>461</v>
      </c>
      <c r="E17" t="s">
        <v>218</v>
      </c>
      <c r="F17" t="s">
        <v>239</v>
      </c>
      <c r="G17" t="s">
        <v>251</v>
      </c>
      <c r="H17" t="str">
        <f>'Space Types'!$E17&amp;'Space Types'!$F17&amp;'Space Types'!$G17</f>
        <v>ASHRAE 90.1-2007HospitalRadiology</v>
      </c>
      <c r="K17">
        <f>VLOOKUP('Space Types'!$H17,'Interior Lighting'!$A$4:$G$813,5,FALSE)</f>
        <v>0.4</v>
      </c>
      <c r="N17">
        <v>0</v>
      </c>
      <c r="O17">
        <v>0.7</v>
      </c>
      <c r="P17">
        <v>0.2</v>
      </c>
      <c r="Q17" t="s">
        <v>2111</v>
      </c>
      <c r="R17" t="s">
        <v>109</v>
      </c>
      <c r="S17" t="s">
        <v>98</v>
      </c>
      <c r="T17" t="s">
        <v>100</v>
      </c>
      <c r="U17" s="58" t="str">
        <f>'Space Types'!$R17&amp;'Space Types'!$S17&amp;'Space Types'!$T17</f>
        <v>ASHRAE 62.1-2004Hospitals, Nursing and Convalescent HomesMedical procedure</v>
      </c>
      <c r="V17">
        <f>VLOOKUP('Space Types'!$U17,Ventilation!$A$4:$H$299,6,FALSE)</f>
        <v>0</v>
      </c>
      <c r="W17">
        <f>VLOOKUP('Space Types'!$U17,Ventilation!$A$4:$H$299,5,FALSE)</f>
        <v>15</v>
      </c>
      <c r="X17">
        <f>VLOOKUP('Space Types'!$U17,Ventilation!$A$4:$H$299,7,FALSE)</f>
        <v>0</v>
      </c>
      <c r="Y17">
        <v>5</v>
      </c>
      <c r="Z17" t="s">
        <v>2117</v>
      </c>
      <c r="AA17" t="s">
        <v>2095</v>
      </c>
      <c r="AB17">
        <v>4.4600000000000001E-2</v>
      </c>
      <c r="AD17" t="s">
        <v>2164</v>
      </c>
      <c r="AF17" t="s">
        <v>437</v>
      </c>
      <c r="AG17" t="s">
        <v>437</v>
      </c>
      <c r="AH17" t="s">
        <v>437</v>
      </c>
      <c r="AJ17">
        <v>7.28</v>
      </c>
      <c r="AK17">
        <v>0</v>
      </c>
      <c r="AL17">
        <v>0.5</v>
      </c>
      <c r="AM17">
        <v>0</v>
      </c>
      <c r="AN17" t="s">
        <v>2101</v>
      </c>
      <c r="AO17" t="s">
        <v>2157</v>
      </c>
      <c r="AP17" t="s">
        <v>2122</v>
      </c>
      <c r="AQ17">
        <v>1</v>
      </c>
      <c r="AR17">
        <v>5250</v>
      </c>
      <c r="AS17">
        <f>IF('Space Types'!$AQ17=0,"",'Space Types'!$AQ17/'Space Types'!$AR17)</f>
        <v>1.9047619047619048E-4</v>
      </c>
      <c r="AT17">
        <v>49</v>
      </c>
      <c r="AU17">
        <v>0.2</v>
      </c>
      <c r="AV17">
        <v>0.05</v>
      </c>
      <c r="AW17" t="s">
        <v>2118</v>
      </c>
      <c r="BC17" t="str">
        <f>IF(ISBLANK(BB17),"",BB17/(AY17/AX17))</f>
        <v/>
      </c>
    </row>
    <row r="18" spans="1:56">
      <c r="A18" s="58" t="s">
        <v>982</v>
      </c>
      <c r="B18" s="58" t="s">
        <v>239</v>
      </c>
      <c r="C18" s="58" t="s">
        <v>251</v>
      </c>
      <c r="D18" t="s">
        <v>461</v>
      </c>
      <c r="E18" t="s">
        <v>981</v>
      </c>
      <c r="F18" t="s">
        <v>239</v>
      </c>
      <c r="G18" t="s">
        <v>1003</v>
      </c>
      <c r="H18" t="str">
        <f>'Space Types'!$E18&amp;'Space Types'!$F18&amp;'Space Types'!$G18</f>
        <v>ASHRAE 90.1-2010HospitalRadiology/Imaging</v>
      </c>
      <c r="K18">
        <f>VLOOKUP('Space Types'!$H18,'Interior Lighting'!$A$4:$G$813,5,FALSE)</f>
        <v>1.32</v>
      </c>
      <c r="N18">
        <v>0</v>
      </c>
      <c r="O18">
        <v>0.7</v>
      </c>
      <c r="P18">
        <v>0.2</v>
      </c>
      <c r="Q18" s="58" t="s">
        <v>2111</v>
      </c>
      <c r="R18" t="s">
        <v>110</v>
      </c>
      <c r="S18" t="s">
        <v>98</v>
      </c>
      <c r="T18" t="s">
        <v>100</v>
      </c>
      <c r="U18" s="58" t="str">
        <f>'Space Types'!$R18&amp;'Space Types'!$S18&amp;'Space Types'!$T18</f>
        <v>ASHRAE 62.1-2007Hospitals, Nursing and Convalescent HomesMedical procedure</v>
      </c>
      <c r="V18">
        <f>VLOOKUP('Space Types'!$U18,Ventilation!$A$4:$H$299,6,FALSE)</f>
        <v>0</v>
      </c>
      <c r="W18">
        <f>VLOOKUP('Space Types'!$U18,Ventilation!$A$4:$H$299,5,FALSE)</f>
        <v>15</v>
      </c>
      <c r="X18">
        <f>VLOOKUP('Space Types'!$U18,Ventilation!$A$4:$H$299,7,FALSE)</f>
        <v>0</v>
      </c>
      <c r="Y18">
        <v>5</v>
      </c>
      <c r="Z18" s="58" t="s">
        <v>2117</v>
      </c>
      <c r="AA18" s="58" t="s">
        <v>2095</v>
      </c>
      <c r="AB18">
        <v>4.4600000000000001E-2</v>
      </c>
      <c r="AD18" s="58" t="s">
        <v>2164</v>
      </c>
      <c r="AF18" t="s">
        <v>437</v>
      </c>
      <c r="AG18" t="s">
        <v>437</v>
      </c>
      <c r="AH18" t="s">
        <v>437</v>
      </c>
      <c r="AJ18">
        <v>7.28</v>
      </c>
      <c r="AK18">
        <v>0</v>
      </c>
      <c r="AL18">
        <v>0.5</v>
      </c>
      <c r="AM18">
        <v>0</v>
      </c>
      <c r="AN18" s="58" t="s">
        <v>2101</v>
      </c>
      <c r="AO18" s="58" t="s">
        <v>2157</v>
      </c>
      <c r="AP18" s="58" t="s">
        <v>2122</v>
      </c>
      <c r="AQ18">
        <v>1</v>
      </c>
      <c r="AR18">
        <v>5250</v>
      </c>
      <c r="AS18">
        <v>1.9047619047619048E-4</v>
      </c>
      <c r="AT18">
        <v>49</v>
      </c>
      <c r="AU18">
        <v>0.2</v>
      </c>
      <c r="AV18">
        <v>0.05</v>
      </c>
      <c r="AW18" t="s">
        <v>2118</v>
      </c>
      <c r="BC18" t="s">
        <v>437</v>
      </c>
    </row>
    <row r="19" spans="1:56">
      <c r="A19" s="58" t="s">
        <v>936</v>
      </c>
      <c r="B19" s="58" t="s">
        <v>239</v>
      </c>
      <c r="C19" s="58" t="s">
        <v>251</v>
      </c>
      <c r="D19" t="s">
        <v>461</v>
      </c>
      <c r="H19" t="str">
        <f>'Space Types'!$E19&amp;'Space Types'!$F19&amp;'Space Types'!$G19</f>
        <v/>
      </c>
      <c r="K19">
        <v>2.21</v>
      </c>
      <c r="N19">
        <v>0</v>
      </c>
      <c r="O19">
        <v>0.7</v>
      </c>
      <c r="P19">
        <v>0.2</v>
      </c>
      <c r="Q19" t="s">
        <v>736</v>
      </c>
      <c r="R19" t="s">
        <v>108</v>
      </c>
      <c r="S19" t="s">
        <v>98</v>
      </c>
      <c r="T19" t="s">
        <v>100</v>
      </c>
      <c r="U19" s="58" t="str">
        <f>'Space Types'!$R19&amp;'Space Types'!$S19&amp;'Space Types'!$T19</f>
        <v>ASHRAE 62.1-1999Hospitals, Nursing and Convalescent HomesMedical procedure</v>
      </c>
      <c r="V19">
        <f>VLOOKUP('Space Types'!$U19,Ventilation!$A$4:$H$299,6,FALSE)</f>
        <v>0</v>
      </c>
      <c r="W19">
        <f>VLOOKUP('Space Types'!$U19,Ventilation!$A$4:$H$299,5,FALSE)</f>
        <v>15</v>
      </c>
      <c r="X19">
        <f>VLOOKUP('Space Types'!$U19,Ventilation!$A$4:$H$299,7,FALSE)</f>
        <v>0</v>
      </c>
      <c r="Y19">
        <v>5</v>
      </c>
      <c r="Z19" t="s">
        <v>792</v>
      </c>
      <c r="AA19" t="s">
        <v>793</v>
      </c>
      <c r="AC19" s="58">
        <v>0.22320000000000001</v>
      </c>
      <c r="AD19" t="s">
        <v>798</v>
      </c>
      <c r="AF19" t="s">
        <v>437</v>
      </c>
      <c r="AG19" t="s">
        <v>437</v>
      </c>
      <c r="AH19" t="s">
        <v>437</v>
      </c>
      <c r="AJ19">
        <v>10</v>
      </c>
      <c r="AK19">
        <v>0</v>
      </c>
      <c r="AL19">
        <v>0.5</v>
      </c>
      <c r="AM19">
        <v>0</v>
      </c>
      <c r="AN19" t="s">
        <v>823</v>
      </c>
      <c r="AO19" t="s">
        <v>856</v>
      </c>
      <c r="AP19" t="s">
        <v>857</v>
      </c>
      <c r="AQ19">
        <v>1</v>
      </c>
      <c r="AR19">
        <v>5250</v>
      </c>
      <c r="AS19">
        <f>IF('Space Types'!$AQ19=0,"",'Space Types'!$AQ19/'Space Types'!$AR19)</f>
        <v>1.9047619047619048E-4</v>
      </c>
      <c r="AT19">
        <v>49</v>
      </c>
      <c r="AU19">
        <v>0.2</v>
      </c>
      <c r="AV19">
        <v>0.05</v>
      </c>
      <c r="AW19" t="s">
        <v>910</v>
      </c>
      <c r="BC19" t="str">
        <f>IF(ISBLANK(BB19),"",BB19/(AY19/AX19))</f>
        <v/>
      </c>
    </row>
    <row r="20" spans="1:56">
      <c r="A20" s="58" t="s">
        <v>937</v>
      </c>
      <c r="B20" s="58" t="s">
        <v>239</v>
      </c>
      <c r="C20" s="58" t="s">
        <v>251</v>
      </c>
      <c r="D20" t="s">
        <v>461</v>
      </c>
      <c r="E20" t="s">
        <v>435</v>
      </c>
      <c r="F20" t="s">
        <v>239</v>
      </c>
      <c r="G20" t="s">
        <v>251</v>
      </c>
      <c r="H20" t="str">
        <f>'Space Types'!$E20&amp;'Space Types'!$F20&amp;'Space Types'!$G20</f>
        <v>ASHRAE 189.1-2009HospitalRadiology</v>
      </c>
      <c r="K20">
        <f>VLOOKUP('Space Types'!$H20,'Interior Lighting'!$A$4:$G$813,5,FALSE)</f>
        <v>0.36000000000000004</v>
      </c>
      <c r="N20">
        <v>0</v>
      </c>
      <c r="O20">
        <v>0.7</v>
      </c>
      <c r="P20">
        <v>0.2</v>
      </c>
      <c r="Q20" t="s">
        <v>736</v>
      </c>
      <c r="R20" t="s">
        <v>108</v>
      </c>
      <c r="S20" t="s">
        <v>98</v>
      </c>
      <c r="T20" t="s">
        <v>100</v>
      </c>
      <c r="U20" s="58" t="str">
        <f>'Space Types'!$R20&amp;'Space Types'!$S20&amp;'Space Types'!$T20</f>
        <v>ASHRAE 62.1-1999Hospitals, Nursing and Convalescent HomesMedical procedure</v>
      </c>
      <c r="V20">
        <f>VLOOKUP('Space Types'!$U20,Ventilation!$A$4:$H$299,6,FALSE)</f>
        <v>0</v>
      </c>
      <c r="W20">
        <f>VLOOKUP('Space Types'!$U20,Ventilation!$A$4:$H$299,5,FALSE)</f>
        <v>15</v>
      </c>
      <c r="X20">
        <f>VLOOKUP('Space Types'!$U20,Ventilation!$A$4:$H$299,7,FALSE)</f>
        <v>0</v>
      </c>
      <c r="Y20">
        <v>5</v>
      </c>
      <c r="Z20" t="s">
        <v>792</v>
      </c>
      <c r="AA20" t="s">
        <v>793</v>
      </c>
      <c r="AB20">
        <v>4.4600000000000001E-2</v>
      </c>
      <c r="AD20" t="s">
        <v>798</v>
      </c>
      <c r="AF20" t="s">
        <v>437</v>
      </c>
      <c r="AG20" t="s">
        <v>437</v>
      </c>
      <c r="AH20" t="s">
        <v>437</v>
      </c>
      <c r="AJ20">
        <v>7.28</v>
      </c>
      <c r="AK20">
        <v>0</v>
      </c>
      <c r="AL20">
        <v>0.5</v>
      </c>
      <c r="AM20">
        <v>0</v>
      </c>
      <c r="AN20" t="s">
        <v>823</v>
      </c>
      <c r="AO20" t="s">
        <v>856</v>
      </c>
      <c r="AP20" t="s">
        <v>857</v>
      </c>
      <c r="AQ20">
        <v>1</v>
      </c>
      <c r="AR20">
        <v>5250</v>
      </c>
      <c r="AS20">
        <f>IF('Space Types'!$AQ20=0,"",'Space Types'!$AQ20/'Space Types'!$AR20)</f>
        <v>1.9047619047619048E-4</v>
      </c>
      <c r="AT20">
        <v>49</v>
      </c>
      <c r="AU20">
        <v>0.2</v>
      </c>
      <c r="AV20">
        <v>0.05</v>
      </c>
      <c r="AW20" t="s">
        <v>910</v>
      </c>
      <c r="BC20" t="str">
        <f>IF(ISBLANK(BB20),"",BB20/(AY20/AX20))</f>
        <v/>
      </c>
    </row>
    <row r="21" spans="1:56">
      <c r="A21" s="58" t="s">
        <v>935</v>
      </c>
      <c r="B21" s="58" t="s">
        <v>239</v>
      </c>
      <c r="C21" s="58" t="s">
        <v>251</v>
      </c>
      <c r="D21" s="58" t="s">
        <v>461</v>
      </c>
      <c r="E21" s="58"/>
      <c r="H21" t="str">
        <f>'Space Types'!$E21&amp;'Space Types'!$F21&amp;'Space Types'!$G21</f>
        <v/>
      </c>
      <c r="K21">
        <v>3.3</v>
      </c>
      <c r="N21">
        <v>0</v>
      </c>
      <c r="O21">
        <v>0.7</v>
      </c>
      <c r="P21">
        <v>0.2</v>
      </c>
      <c r="Q21" s="58" t="s">
        <v>736</v>
      </c>
      <c r="R21" s="58" t="s">
        <v>108</v>
      </c>
      <c r="S21" t="s">
        <v>98</v>
      </c>
      <c r="T21" t="s">
        <v>100</v>
      </c>
      <c r="U21" s="58" t="str">
        <f>'Space Types'!$R21&amp;'Space Types'!$S21&amp;'Space Types'!$T21</f>
        <v>ASHRAE 62.1-1999Hospitals, Nursing and Convalescent HomesMedical procedure</v>
      </c>
      <c r="V21">
        <f>VLOOKUP('Space Types'!$U21,Ventilation!$A$4:$H$299,6,FALSE)</f>
        <v>0</v>
      </c>
      <c r="W21">
        <f>VLOOKUP('Space Types'!$U21,Ventilation!$A$4:$H$299,5,FALSE)</f>
        <v>15</v>
      </c>
      <c r="X21">
        <f>VLOOKUP('Space Types'!$U21,Ventilation!$A$4:$H$299,7,FALSE)</f>
        <v>0</v>
      </c>
      <c r="Y21" s="58">
        <v>5</v>
      </c>
      <c r="Z21" s="58" t="s">
        <v>792</v>
      </c>
      <c r="AA21" s="58" t="s">
        <v>793</v>
      </c>
      <c r="AB21" s="58"/>
      <c r="AC21" s="58">
        <v>0.22320000000000001</v>
      </c>
      <c r="AD21" s="58" t="s">
        <v>798</v>
      </c>
      <c r="AE21" s="58"/>
      <c r="AF21" t="s">
        <v>437</v>
      </c>
      <c r="AG21" t="s">
        <v>437</v>
      </c>
      <c r="AH21" t="s">
        <v>437</v>
      </c>
      <c r="AJ21" s="58">
        <v>10</v>
      </c>
      <c r="AK21">
        <v>0</v>
      </c>
      <c r="AL21">
        <v>0.5</v>
      </c>
      <c r="AM21">
        <v>0</v>
      </c>
      <c r="AN21" s="58" t="s">
        <v>823</v>
      </c>
      <c r="AO21" s="58" t="s">
        <v>856</v>
      </c>
      <c r="AP21" s="58" t="s">
        <v>857</v>
      </c>
      <c r="AQ21" s="58">
        <v>1</v>
      </c>
      <c r="AR21" s="58">
        <v>5250</v>
      </c>
      <c r="AS21" s="58">
        <f>IF('Space Types'!$AQ21=0,"",'Space Types'!$AQ21/'Space Types'!$AR21)</f>
        <v>1.9047619047619048E-4</v>
      </c>
      <c r="AT21" s="58">
        <v>49</v>
      </c>
      <c r="AU21" s="58">
        <v>0.2</v>
      </c>
      <c r="AV21" s="58">
        <v>0.05</v>
      </c>
      <c r="AW21" t="s">
        <v>910</v>
      </c>
      <c r="AX21" s="58"/>
      <c r="AY21" s="58"/>
      <c r="AZ21" s="58"/>
      <c r="BA21" s="58"/>
      <c r="BB21" s="58"/>
      <c r="BC21" s="58" t="str">
        <f>IF(ISBLANK(BB21),"",BB21/(AY21/AX21))</f>
        <v/>
      </c>
      <c r="BD21" s="58"/>
    </row>
    <row r="22" spans="1:56">
      <c r="A22" s="58" t="s">
        <v>3322</v>
      </c>
      <c r="B22" s="58" t="s">
        <v>239</v>
      </c>
      <c r="C22" s="58" t="s">
        <v>290</v>
      </c>
      <c r="D22" t="s">
        <v>460</v>
      </c>
      <c r="E22" t="s">
        <v>217</v>
      </c>
      <c r="F22" t="s">
        <v>239</v>
      </c>
      <c r="G22" t="s">
        <v>250</v>
      </c>
      <c r="H22" t="str">
        <f>'Space Types'!$E22&amp;'Space Types'!$F22&amp;'Space Types'!$G22</f>
        <v>ASHRAE 90.1-2004HospitalPhysical Therapy</v>
      </c>
      <c r="K22">
        <f>VLOOKUP('Space Types'!$H22,'Interior Lighting'!$A$4:$G$813,5,FALSE)</f>
        <v>0.9</v>
      </c>
      <c r="N22">
        <v>0</v>
      </c>
      <c r="O22">
        <v>0.7</v>
      </c>
      <c r="P22">
        <v>0.2</v>
      </c>
      <c r="Q22" s="58" t="s">
        <v>2112</v>
      </c>
      <c r="R22" t="s">
        <v>108</v>
      </c>
      <c r="S22" t="s">
        <v>98</v>
      </c>
      <c r="T22" t="s">
        <v>104</v>
      </c>
      <c r="U22" s="58" t="str">
        <f>'Space Types'!$R22&amp;'Space Types'!$S22&amp;'Space Types'!$T22</f>
        <v>ASHRAE 62.1-1999Hospitals, Nursing and Convalescent HomesPhysical therapy</v>
      </c>
      <c r="V22">
        <f>VLOOKUP('Space Types'!$U22,Ventilation!$A$4:$H$299,6,FALSE)</f>
        <v>0</v>
      </c>
      <c r="W22">
        <f>VLOOKUP('Space Types'!$U22,Ventilation!$A$4:$H$299,5,FALSE)</f>
        <v>15</v>
      </c>
      <c r="X22">
        <f>VLOOKUP('Space Types'!$U22,Ventilation!$A$4:$H$299,7,FALSE)</f>
        <v>0</v>
      </c>
      <c r="Y22">
        <v>5</v>
      </c>
      <c r="Z22" s="58" t="s">
        <v>2117</v>
      </c>
      <c r="AA22" s="58" t="s">
        <v>2095</v>
      </c>
      <c r="AB22">
        <v>5.9499999999999997E-2</v>
      </c>
      <c r="AD22" s="58" t="s">
        <v>2164</v>
      </c>
      <c r="AF22" t="s">
        <v>437</v>
      </c>
      <c r="AG22" t="s">
        <v>437</v>
      </c>
      <c r="AH22" t="s">
        <v>437</v>
      </c>
      <c r="AJ22">
        <v>1.5000000000000002</v>
      </c>
      <c r="AK22">
        <v>0</v>
      </c>
      <c r="AL22">
        <v>0.5</v>
      </c>
      <c r="AM22">
        <v>0</v>
      </c>
      <c r="AN22" s="58" t="s">
        <v>2101</v>
      </c>
      <c r="AO22" s="58" t="s">
        <v>2157</v>
      </c>
      <c r="AP22" s="58" t="s">
        <v>2122</v>
      </c>
      <c r="AQ22">
        <v>1</v>
      </c>
      <c r="AR22">
        <v>5280</v>
      </c>
      <c r="AS22">
        <f>IF('Space Types'!$AQ22=0,"",'Space Types'!$AQ22/'Space Types'!$AR22)</f>
        <v>1.8939393939393939E-4</v>
      </c>
      <c r="AT22">
        <v>49</v>
      </c>
      <c r="AU22">
        <v>0.2</v>
      </c>
      <c r="AV22">
        <v>0.05</v>
      </c>
      <c r="AW22" t="s">
        <v>2121</v>
      </c>
      <c r="BC22" t="str">
        <f>IF(ISBLANK(BB22),"",BB22/(AY22/AX22))</f>
        <v/>
      </c>
    </row>
    <row r="23" spans="1:56">
      <c r="A23" s="58" t="s">
        <v>938</v>
      </c>
      <c r="B23" s="58" t="s">
        <v>239</v>
      </c>
      <c r="C23" s="58" t="s">
        <v>290</v>
      </c>
      <c r="D23" t="s">
        <v>460</v>
      </c>
      <c r="E23" t="s">
        <v>218</v>
      </c>
      <c r="F23" t="s">
        <v>239</v>
      </c>
      <c r="G23" t="s">
        <v>250</v>
      </c>
      <c r="H23" t="str">
        <f>'Space Types'!$E23&amp;'Space Types'!$F23&amp;'Space Types'!$G23</f>
        <v>ASHRAE 90.1-2007HospitalPhysical Therapy</v>
      </c>
      <c r="K23">
        <f>VLOOKUP('Space Types'!$H23,'Interior Lighting'!$A$4:$G$813,5,FALSE)</f>
        <v>0.9</v>
      </c>
      <c r="N23">
        <v>0</v>
      </c>
      <c r="O23">
        <v>0.7</v>
      </c>
      <c r="P23">
        <v>0.2</v>
      </c>
      <c r="Q23" t="s">
        <v>2112</v>
      </c>
      <c r="R23" t="s">
        <v>109</v>
      </c>
      <c r="S23" t="s">
        <v>98</v>
      </c>
      <c r="T23" t="s">
        <v>104</v>
      </c>
      <c r="U23" s="58" t="str">
        <f>'Space Types'!$R23&amp;'Space Types'!$S23&amp;'Space Types'!$T23</f>
        <v>ASHRAE 62.1-2004Hospitals, Nursing and Convalescent HomesPhysical therapy</v>
      </c>
      <c r="V23">
        <f>VLOOKUP('Space Types'!$U23,Ventilation!$A$4:$H$299,6,FALSE)</f>
        <v>0</v>
      </c>
      <c r="W23">
        <f>VLOOKUP('Space Types'!$U23,Ventilation!$A$4:$H$299,5,FALSE)</f>
        <v>15</v>
      </c>
      <c r="X23">
        <f>VLOOKUP('Space Types'!$U23,Ventilation!$A$4:$H$299,7,FALSE)</f>
        <v>0</v>
      </c>
      <c r="Y23">
        <v>5</v>
      </c>
      <c r="Z23" t="s">
        <v>2117</v>
      </c>
      <c r="AA23" t="s">
        <v>2095</v>
      </c>
      <c r="AB23">
        <v>4.4600000000000001E-2</v>
      </c>
      <c r="AD23" t="s">
        <v>2164</v>
      </c>
      <c r="AF23" t="s">
        <v>437</v>
      </c>
      <c r="AG23" t="s">
        <v>437</v>
      </c>
      <c r="AH23" t="s">
        <v>437</v>
      </c>
      <c r="AJ23">
        <v>1.0900000000000001</v>
      </c>
      <c r="AK23">
        <v>0</v>
      </c>
      <c r="AL23">
        <v>0.5</v>
      </c>
      <c r="AM23">
        <v>0</v>
      </c>
      <c r="AN23" t="s">
        <v>2101</v>
      </c>
      <c r="AO23" t="s">
        <v>2157</v>
      </c>
      <c r="AP23" t="s">
        <v>2122</v>
      </c>
      <c r="AQ23">
        <v>1</v>
      </c>
      <c r="AR23">
        <v>5280</v>
      </c>
      <c r="AS23">
        <f>IF('Space Types'!$AQ23=0,"",'Space Types'!$AQ23/'Space Types'!$AR23)</f>
        <v>1.8939393939393939E-4</v>
      </c>
      <c r="AT23">
        <v>49</v>
      </c>
      <c r="AU23">
        <v>0.2</v>
      </c>
      <c r="AV23">
        <v>0.05</v>
      </c>
      <c r="AW23" t="s">
        <v>2121</v>
      </c>
      <c r="BC23" t="str">
        <f>IF(ISBLANK(BB23),"",BB23/(AY23/AX23))</f>
        <v/>
      </c>
    </row>
    <row r="24" spans="1:56">
      <c r="A24" s="58" t="s">
        <v>982</v>
      </c>
      <c r="B24" s="58" t="s">
        <v>239</v>
      </c>
      <c r="C24" s="58" t="s">
        <v>290</v>
      </c>
      <c r="D24" t="s">
        <v>460</v>
      </c>
      <c r="E24" t="s">
        <v>981</v>
      </c>
      <c r="F24" t="s">
        <v>239</v>
      </c>
      <c r="G24" t="s">
        <v>250</v>
      </c>
      <c r="H24" t="str">
        <f>'Space Types'!$E24&amp;'Space Types'!$F24&amp;'Space Types'!$G24</f>
        <v>ASHRAE 90.1-2010HospitalPhysical Therapy</v>
      </c>
      <c r="K24">
        <f>VLOOKUP('Space Types'!$H24,'Interior Lighting'!$A$4:$G$813,5,FALSE)</f>
        <v>0.91</v>
      </c>
      <c r="N24">
        <v>0</v>
      </c>
      <c r="O24">
        <v>0.7</v>
      </c>
      <c r="P24">
        <v>0.2</v>
      </c>
      <c r="Q24" s="58" t="s">
        <v>2112</v>
      </c>
      <c r="R24" t="s">
        <v>110</v>
      </c>
      <c r="S24" t="s">
        <v>98</v>
      </c>
      <c r="T24" t="s">
        <v>104</v>
      </c>
      <c r="U24" s="58" t="str">
        <f>'Space Types'!$R24&amp;'Space Types'!$S24&amp;'Space Types'!$T24</f>
        <v>ASHRAE 62.1-2007Hospitals, Nursing and Convalescent HomesPhysical therapy</v>
      </c>
      <c r="V24">
        <f>VLOOKUP('Space Types'!$U24,Ventilation!$A$4:$H$299,6,FALSE)</f>
        <v>0</v>
      </c>
      <c r="W24">
        <f>VLOOKUP('Space Types'!$U24,Ventilation!$A$4:$H$299,5,FALSE)</f>
        <v>15</v>
      </c>
      <c r="X24">
        <f>VLOOKUP('Space Types'!$U24,Ventilation!$A$4:$H$299,7,FALSE)</f>
        <v>0</v>
      </c>
      <c r="Y24">
        <v>5</v>
      </c>
      <c r="Z24" s="58" t="s">
        <v>2117</v>
      </c>
      <c r="AA24" s="58" t="s">
        <v>2095</v>
      </c>
      <c r="AB24">
        <v>4.4600000000000001E-2</v>
      </c>
      <c r="AD24" s="58" t="s">
        <v>2164</v>
      </c>
      <c r="AF24" t="s">
        <v>437</v>
      </c>
      <c r="AG24" t="s">
        <v>437</v>
      </c>
      <c r="AH24" t="s">
        <v>437</v>
      </c>
      <c r="AJ24">
        <v>1.0900000000000001</v>
      </c>
      <c r="AK24">
        <v>0</v>
      </c>
      <c r="AL24">
        <v>0.5</v>
      </c>
      <c r="AM24">
        <v>0</v>
      </c>
      <c r="AN24" s="58" t="s">
        <v>2101</v>
      </c>
      <c r="AO24" s="58" t="s">
        <v>2157</v>
      </c>
      <c r="AP24" s="58" t="s">
        <v>2122</v>
      </c>
      <c r="AQ24">
        <v>1</v>
      </c>
      <c r="AR24">
        <v>5280</v>
      </c>
      <c r="AS24">
        <v>1.8939393939393939E-4</v>
      </c>
      <c r="AT24">
        <v>49</v>
      </c>
      <c r="AU24">
        <v>0.2</v>
      </c>
      <c r="AV24">
        <v>0.05</v>
      </c>
      <c r="AW24" t="s">
        <v>2121</v>
      </c>
      <c r="BC24" t="s">
        <v>437</v>
      </c>
    </row>
    <row r="25" spans="1:56">
      <c r="A25" s="58" t="s">
        <v>936</v>
      </c>
      <c r="B25" s="58" t="s">
        <v>239</v>
      </c>
      <c r="C25" s="58" t="s">
        <v>290</v>
      </c>
      <c r="D25" t="s">
        <v>460</v>
      </c>
      <c r="H25" t="str">
        <f>'Space Types'!$E25&amp;'Space Types'!$F25&amp;'Space Types'!$G25</f>
        <v/>
      </c>
      <c r="K25">
        <v>2.5</v>
      </c>
      <c r="N25">
        <v>0</v>
      </c>
      <c r="O25">
        <v>0.7</v>
      </c>
      <c r="P25">
        <v>0.2</v>
      </c>
      <c r="Q25" t="s">
        <v>736</v>
      </c>
      <c r="R25" t="s">
        <v>108</v>
      </c>
      <c r="S25" t="s">
        <v>98</v>
      </c>
      <c r="T25" t="s">
        <v>104</v>
      </c>
      <c r="U25" s="58" t="str">
        <f>'Space Types'!$R25&amp;'Space Types'!$S25&amp;'Space Types'!$T25</f>
        <v>ASHRAE 62.1-1999Hospitals, Nursing and Convalescent HomesPhysical therapy</v>
      </c>
      <c r="V25">
        <f>VLOOKUP('Space Types'!$U25,Ventilation!$A$4:$H$299,6,FALSE)</f>
        <v>0</v>
      </c>
      <c r="W25">
        <f>VLOOKUP('Space Types'!$U25,Ventilation!$A$4:$H$299,5,FALSE)</f>
        <v>15</v>
      </c>
      <c r="X25">
        <f>VLOOKUP('Space Types'!$U25,Ventilation!$A$4:$H$299,7,FALSE)</f>
        <v>0</v>
      </c>
      <c r="Y25">
        <v>5</v>
      </c>
      <c r="Z25" t="s">
        <v>792</v>
      </c>
      <c r="AA25" t="s">
        <v>793</v>
      </c>
      <c r="AC25" s="58">
        <v>0.22320000000000001</v>
      </c>
      <c r="AD25" t="s">
        <v>798</v>
      </c>
      <c r="AF25" t="s">
        <v>437</v>
      </c>
      <c r="AG25" t="s">
        <v>437</v>
      </c>
      <c r="AH25" t="s">
        <v>437</v>
      </c>
      <c r="AJ25">
        <v>1.5000000000000002</v>
      </c>
      <c r="AK25">
        <v>0</v>
      </c>
      <c r="AL25">
        <v>0.5</v>
      </c>
      <c r="AM25">
        <v>0</v>
      </c>
      <c r="AN25" t="s">
        <v>823</v>
      </c>
      <c r="AO25" t="s">
        <v>856</v>
      </c>
      <c r="AP25" t="s">
        <v>857</v>
      </c>
      <c r="AQ25">
        <v>1</v>
      </c>
      <c r="AR25">
        <v>5280</v>
      </c>
      <c r="AS25">
        <f>IF('Space Types'!$AQ25=0,"",'Space Types'!$AQ25/'Space Types'!$AR25)</f>
        <v>1.8939393939393939E-4</v>
      </c>
      <c r="AT25">
        <v>49</v>
      </c>
      <c r="AU25">
        <v>0.2</v>
      </c>
      <c r="AV25">
        <v>0.05</v>
      </c>
      <c r="AW25" t="s">
        <v>911</v>
      </c>
      <c r="BC25" t="str">
        <f>IF(ISBLANK(BB25),"",BB25/(AY25/AX25))</f>
        <v/>
      </c>
    </row>
    <row r="26" spans="1:56">
      <c r="A26" s="58" t="s">
        <v>937</v>
      </c>
      <c r="B26" s="58" t="s">
        <v>239</v>
      </c>
      <c r="C26" s="58" t="s">
        <v>290</v>
      </c>
      <c r="D26" t="s">
        <v>460</v>
      </c>
      <c r="E26" t="s">
        <v>435</v>
      </c>
      <c r="F26" t="s">
        <v>239</v>
      </c>
      <c r="G26" t="s">
        <v>250</v>
      </c>
      <c r="H26" t="str">
        <f>'Space Types'!$E26&amp;'Space Types'!$F26&amp;'Space Types'!$G26</f>
        <v>ASHRAE 189.1-2009HospitalPhysical Therapy</v>
      </c>
      <c r="K26">
        <f>VLOOKUP('Space Types'!$H26,'Interior Lighting'!$A$4:$G$813,5,FALSE)</f>
        <v>0.81</v>
      </c>
      <c r="N26">
        <v>0</v>
      </c>
      <c r="O26">
        <v>0.7</v>
      </c>
      <c r="P26">
        <v>0.2</v>
      </c>
      <c r="Q26" t="s">
        <v>736</v>
      </c>
      <c r="R26" t="s">
        <v>108</v>
      </c>
      <c r="S26" t="s">
        <v>98</v>
      </c>
      <c r="T26" t="s">
        <v>104</v>
      </c>
      <c r="U26" s="58" t="str">
        <f>'Space Types'!$R26&amp;'Space Types'!$S26&amp;'Space Types'!$T26</f>
        <v>ASHRAE 62.1-1999Hospitals, Nursing and Convalescent HomesPhysical therapy</v>
      </c>
      <c r="V26">
        <f>VLOOKUP('Space Types'!$U26,Ventilation!$A$4:$H$299,6,FALSE)</f>
        <v>0</v>
      </c>
      <c r="W26">
        <f>VLOOKUP('Space Types'!$U26,Ventilation!$A$4:$H$299,5,FALSE)</f>
        <v>15</v>
      </c>
      <c r="X26">
        <f>VLOOKUP('Space Types'!$U26,Ventilation!$A$4:$H$299,7,FALSE)</f>
        <v>0</v>
      </c>
      <c r="Y26">
        <v>5</v>
      </c>
      <c r="Z26" t="s">
        <v>792</v>
      </c>
      <c r="AA26" t="s">
        <v>793</v>
      </c>
      <c r="AB26">
        <v>4.4600000000000001E-2</v>
      </c>
      <c r="AD26" t="s">
        <v>798</v>
      </c>
      <c r="AF26" t="s">
        <v>437</v>
      </c>
      <c r="AG26" t="s">
        <v>437</v>
      </c>
      <c r="AH26" t="s">
        <v>437</v>
      </c>
      <c r="AJ26">
        <v>1.0900000000000001</v>
      </c>
      <c r="AK26">
        <v>0</v>
      </c>
      <c r="AL26">
        <v>0.5</v>
      </c>
      <c r="AM26">
        <v>0</v>
      </c>
      <c r="AN26" t="s">
        <v>823</v>
      </c>
      <c r="AO26" t="s">
        <v>856</v>
      </c>
      <c r="AP26" t="s">
        <v>857</v>
      </c>
      <c r="AQ26">
        <v>1</v>
      </c>
      <c r="AR26">
        <v>5280</v>
      </c>
      <c r="AS26">
        <f>IF('Space Types'!$AQ26=0,"",'Space Types'!$AQ26/'Space Types'!$AR26)</f>
        <v>1.8939393939393939E-4</v>
      </c>
      <c r="AT26">
        <v>49</v>
      </c>
      <c r="AU26">
        <v>0.2</v>
      </c>
      <c r="AV26">
        <v>0.05</v>
      </c>
      <c r="AW26" t="s">
        <v>911</v>
      </c>
      <c r="BC26" t="str">
        <f>IF(ISBLANK(BB26),"",BB26/(AY26/AX26))</f>
        <v/>
      </c>
    </row>
    <row r="27" spans="1:56">
      <c r="A27" t="s">
        <v>935</v>
      </c>
      <c r="B27" s="58" t="s">
        <v>239</v>
      </c>
      <c r="C27" s="58" t="s">
        <v>290</v>
      </c>
      <c r="D27" t="s">
        <v>460</v>
      </c>
      <c r="H27" t="str">
        <f>'Space Types'!$E27&amp;'Space Types'!$F27&amp;'Space Types'!$G27</f>
        <v/>
      </c>
      <c r="K27">
        <v>2.5099999999999998</v>
      </c>
      <c r="N27">
        <v>0</v>
      </c>
      <c r="O27">
        <v>0.7</v>
      </c>
      <c r="P27">
        <v>0.2</v>
      </c>
      <c r="Q27" s="58" t="s">
        <v>736</v>
      </c>
      <c r="R27" t="s">
        <v>108</v>
      </c>
      <c r="S27" t="s">
        <v>98</v>
      </c>
      <c r="T27" t="s">
        <v>104</v>
      </c>
      <c r="U27" s="58" t="str">
        <f>'Space Types'!$R27&amp;'Space Types'!$S27&amp;'Space Types'!$T27</f>
        <v>ASHRAE 62.1-1999Hospitals, Nursing and Convalescent HomesPhysical therapy</v>
      </c>
      <c r="V27">
        <f>VLOOKUP('Space Types'!$U27,Ventilation!$A$4:$H$299,6,FALSE)</f>
        <v>0</v>
      </c>
      <c r="W27">
        <f>VLOOKUP('Space Types'!$U27,Ventilation!$A$4:$H$299,5,FALSE)</f>
        <v>15</v>
      </c>
      <c r="X27">
        <f>VLOOKUP('Space Types'!$U27,Ventilation!$A$4:$H$299,7,FALSE)</f>
        <v>0</v>
      </c>
      <c r="Y27">
        <v>5</v>
      </c>
      <c r="Z27" s="58" t="s">
        <v>792</v>
      </c>
      <c r="AA27" s="58" t="s">
        <v>793</v>
      </c>
      <c r="AC27" s="58">
        <v>0.22320000000000001</v>
      </c>
      <c r="AD27" s="58" t="s">
        <v>798</v>
      </c>
      <c r="AF27" t="s">
        <v>437</v>
      </c>
      <c r="AG27" t="s">
        <v>437</v>
      </c>
      <c r="AH27" t="s">
        <v>437</v>
      </c>
      <c r="AJ27">
        <v>1.5000000000000002</v>
      </c>
      <c r="AK27">
        <v>0</v>
      </c>
      <c r="AL27">
        <v>0.5</v>
      </c>
      <c r="AM27">
        <v>0</v>
      </c>
      <c r="AN27" s="58" t="s">
        <v>823</v>
      </c>
      <c r="AO27" s="58" t="s">
        <v>856</v>
      </c>
      <c r="AP27" s="58" t="s">
        <v>857</v>
      </c>
      <c r="AQ27">
        <v>1</v>
      </c>
      <c r="AR27">
        <v>5280</v>
      </c>
      <c r="AS27">
        <f>IF('Space Types'!$AQ27=0,"",'Space Types'!$AQ27/'Space Types'!$AR27)</f>
        <v>1.8939393939393939E-4</v>
      </c>
      <c r="AT27">
        <v>49</v>
      </c>
      <c r="AU27">
        <v>0.2</v>
      </c>
      <c r="AV27">
        <v>0.05</v>
      </c>
      <c r="AW27" t="s">
        <v>911</v>
      </c>
      <c r="BC27" t="str">
        <f>IF(ISBLANK(BB27),"",BB27/(AY27/AX27))</f>
        <v/>
      </c>
    </row>
    <row r="28" spans="1:56" s="39" customFormat="1">
      <c r="A28" s="58" t="s">
        <v>3322</v>
      </c>
      <c r="B28" s="58" t="s">
        <v>239</v>
      </c>
      <c r="C28" s="58" t="s">
        <v>313</v>
      </c>
      <c r="D28" s="58" t="s">
        <v>457</v>
      </c>
      <c r="E28" s="58" t="s">
        <v>217</v>
      </c>
      <c r="F28" t="s">
        <v>239</v>
      </c>
      <c r="G28" t="s">
        <v>249</v>
      </c>
      <c r="H28" t="str">
        <f>'Space Types'!$E28&amp;'Space Types'!$F28&amp;'Space Types'!$G28</f>
        <v>ASHRAE 90.1-2004HospitalPatient Room</v>
      </c>
      <c r="I28"/>
      <c r="J28"/>
      <c r="K28">
        <f>VLOOKUP('Space Types'!$H28,'Interior Lighting'!$A$4:$G$813,5,FALSE)</f>
        <v>0.7</v>
      </c>
      <c r="L28"/>
      <c r="M28"/>
      <c r="N28">
        <v>0</v>
      </c>
      <c r="O28">
        <v>0.7</v>
      </c>
      <c r="P28">
        <v>0.2</v>
      </c>
      <c r="Q28" s="58" t="s">
        <v>2112</v>
      </c>
      <c r="R28" s="58" t="s">
        <v>412</v>
      </c>
      <c r="S28" t="s">
        <v>423</v>
      </c>
      <c r="T28" t="s">
        <v>249</v>
      </c>
      <c r="U28" s="58" t="str">
        <f>'Space Types'!$R28&amp;'Space Types'!$S28&amp;'Space Types'!$T28</f>
        <v>AIA 2001NursingPatient Room</v>
      </c>
      <c r="V28">
        <f>VLOOKUP('Space Types'!$U28,Ventilation!$A$4:$H$299,6,FALSE)</f>
        <v>0</v>
      </c>
      <c r="W28">
        <f>VLOOKUP('Space Types'!$U28,Ventilation!$A$4:$H$299,5,FALSE)</f>
        <v>0</v>
      </c>
      <c r="X28">
        <f>VLOOKUP('Space Types'!$U28,Ventilation!$A$4:$H$299,7,FALSE)</f>
        <v>2</v>
      </c>
      <c r="Y28" s="58">
        <v>5</v>
      </c>
      <c r="Z28" s="58" t="s">
        <v>2116</v>
      </c>
      <c r="AA28" s="58" t="s">
        <v>2095</v>
      </c>
      <c r="AB28" s="58">
        <v>5.9499999999999997E-2</v>
      </c>
      <c r="AC28" s="58"/>
      <c r="AD28" s="58" t="s">
        <v>2164</v>
      </c>
      <c r="AE28" s="58"/>
      <c r="AF28" t="s">
        <v>437</v>
      </c>
      <c r="AG28" t="s">
        <v>437</v>
      </c>
      <c r="AH28" t="s">
        <v>437</v>
      </c>
      <c r="AI28"/>
      <c r="AJ28" s="58">
        <v>2</v>
      </c>
      <c r="AK28">
        <v>0</v>
      </c>
      <c r="AL28">
        <v>0.5</v>
      </c>
      <c r="AM28">
        <v>0</v>
      </c>
      <c r="AN28" s="58" t="s">
        <v>2101</v>
      </c>
      <c r="AO28" s="58" t="s">
        <v>2157</v>
      </c>
      <c r="AP28" s="58" t="s">
        <v>2122</v>
      </c>
      <c r="AQ28" s="58">
        <v>1</v>
      </c>
      <c r="AR28" s="58">
        <v>280</v>
      </c>
      <c r="AS28" s="58">
        <f>IF('Space Types'!$AQ28=0,"",'Space Types'!$AQ28/'Space Types'!$AR28)</f>
        <v>3.5714285714285713E-3</v>
      </c>
      <c r="AT28" s="58">
        <v>49</v>
      </c>
      <c r="AU28" s="58">
        <v>0.2</v>
      </c>
      <c r="AV28" s="58">
        <v>0.05</v>
      </c>
      <c r="AW28" s="58" t="s">
        <v>2118</v>
      </c>
      <c r="AX28" s="58"/>
      <c r="AY28" s="58"/>
      <c r="AZ28" s="58"/>
      <c r="BA28" s="58"/>
      <c r="BB28" s="58"/>
      <c r="BC28" s="58" t="str">
        <f>IF(ISBLANK(BB28),"",BB28/(AY28/AX28))</f>
        <v/>
      </c>
      <c r="BD28" s="58"/>
    </row>
    <row r="29" spans="1:56">
      <c r="A29" s="58" t="s">
        <v>938</v>
      </c>
      <c r="B29" s="58" t="s">
        <v>239</v>
      </c>
      <c r="C29" s="58" t="s">
        <v>313</v>
      </c>
      <c r="D29" t="s">
        <v>457</v>
      </c>
      <c r="E29" t="s">
        <v>218</v>
      </c>
      <c r="F29" t="s">
        <v>239</v>
      </c>
      <c r="G29" t="s">
        <v>249</v>
      </c>
      <c r="H29" t="str">
        <f>'Space Types'!$E29&amp;'Space Types'!$F29&amp;'Space Types'!$G29</f>
        <v>ASHRAE 90.1-2007HospitalPatient Room</v>
      </c>
      <c r="K29">
        <f>VLOOKUP('Space Types'!$H29,'Interior Lighting'!$A$4:$G$813,5,FALSE)</f>
        <v>0.7</v>
      </c>
      <c r="N29">
        <v>0</v>
      </c>
      <c r="O29">
        <v>0.7</v>
      </c>
      <c r="P29">
        <v>0.2</v>
      </c>
      <c r="Q29" t="s">
        <v>2112</v>
      </c>
      <c r="R29" t="s">
        <v>412</v>
      </c>
      <c r="S29" t="s">
        <v>423</v>
      </c>
      <c r="T29" t="s">
        <v>249</v>
      </c>
      <c r="U29" s="58" t="str">
        <f>'Space Types'!$R29&amp;'Space Types'!$S29&amp;'Space Types'!$T29</f>
        <v>AIA 2001NursingPatient Room</v>
      </c>
      <c r="V29">
        <f>VLOOKUP('Space Types'!$U29,Ventilation!$A$4:$H$299,6,FALSE)</f>
        <v>0</v>
      </c>
      <c r="W29">
        <f>VLOOKUP('Space Types'!$U29,Ventilation!$A$4:$H$299,5,FALSE)</f>
        <v>0</v>
      </c>
      <c r="X29">
        <f>VLOOKUP('Space Types'!$U29,Ventilation!$A$4:$H$299,7,FALSE)</f>
        <v>2</v>
      </c>
      <c r="Y29">
        <v>5</v>
      </c>
      <c r="Z29" t="s">
        <v>2116</v>
      </c>
      <c r="AA29" t="s">
        <v>2095</v>
      </c>
      <c r="AB29">
        <v>4.4600000000000001E-2</v>
      </c>
      <c r="AD29" t="s">
        <v>2164</v>
      </c>
      <c r="AF29" t="s">
        <v>437</v>
      </c>
      <c r="AG29" t="s">
        <v>437</v>
      </c>
      <c r="AH29" t="s">
        <v>437</v>
      </c>
      <c r="AJ29">
        <v>1.46</v>
      </c>
      <c r="AK29">
        <v>0</v>
      </c>
      <c r="AL29">
        <v>0.5</v>
      </c>
      <c r="AM29">
        <v>0</v>
      </c>
      <c r="AN29" t="s">
        <v>2101</v>
      </c>
      <c r="AO29" t="s">
        <v>2157</v>
      </c>
      <c r="AP29" t="s">
        <v>2122</v>
      </c>
      <c r="AQ29">
        <v>1</v>
      </c>
      <c r="AR29">
        <v>280</v>
      </c>
      <c r="AS29">
        <f>IF('Space Types'!$AQ29=0,"",'Space Types'!$AQ29/'Space Types'!$AR29)</f>
        <v>3.5714285714285713E-3</v>
      </c>
      <c r="AT29">
        <v>49</v>
      </c>
      <c r="AU29">
        <v>0.2</v>
      </c>
      <c r="AV29">
        <v>0.05</v>
      </c>
      <c r="AW29" t="s">
        <v>2118</v>
      </c>
      <c r="BC29" t="str">
        <f>IF(ISBLANK(BB29),"",BB29/(AY29/AX29))</f>
        <v/>
      </c>
    </row>
    <row r="30" spans="1:56">
      <c r="A30" s="58" t="s">
        <v>982</v>
      </c>
      <c r="B30" s="58" t="s">
        <v>239</v>
      </c>
      <c r="C30" s="58" t="s">
        <v>313</v>
      </c>
      <c r="D30" t="s">
        <v>457</v>
      </c>
      <c r="E30" t="s">
        <v>981</v>
      </c>
      <c r="F30" t="s">
        <v>239</v>
      </c>
      <c r="G30" t="s">
        <v>249</v>
      </c>
      <c r="H30" t="str">
        <f>'Space Types'!$E30&amp;'Space Types'!$F30&amp;'Space Types'!$G30</f>
        <v>ASHRAE 90.1-2010HospitalPatient Room</v>
      </c>
      <c r="K30">
        <f>VLOOKUP('Space Types'!$H30,'Interior Lighting'!$A$4:$G$813,5,FALSE)</f>
        <v>0.62</v>
      </c>
      <c r="N30">
        <v>0</v>
      </c>
      <c r="O30">
        <v>0.7</v>
      </c>
      <c r="P30">
        <v>0.2</v>
      </c>
      <c r="Q30" s="58" t="s">
        <v>2112</v>
      </c>
      <c r="R30" t="s">
        <v>412</v>
      </c>
      <c r="S30" t="s">
        <v>423</v>
      </c>
      <c r="T30" t="s">
        <v>249</v>
      </c>
      <c r="U30" s="58" t="str">
        <f>'Space Types'!$R30&amp;'Space Types'!$S30&amp;'Space Types'!$T30</f>
        <v>AIA 2001NursingPatient Room</v>
      </c>
      <c r="V30">
        <f>VLOOKUP('Space Types'!$U30,Ventilation!$A$4:$H$299,6,FALSE)</f>
        <v>0</v>
      </c>
      <c r="W30">
        <f>VLOOKUP('Space Types'!$U30,Ventilation!$A$4:$H$299,5,FALSE)</f>
        <v>0</v>
      </c>
      <c r="X30">
        <f>VLOOKUP('Space Types'!$U30,Ventilation!$A$4:$H$299,7,FALSE)</f>
        <v>2</v>
      </c>
      <c r="Y30">
        <v>5</v>
      </c>
      <c r="Z30" s="58" t="s">
        <v>2116</v>
      </c>
      <c r="AA30" s="58" t="s">
        <v>2095</v>
      </c>
      <c r="AB30">
        <v>4.4600000000000001E-2</v>
      </c>
      <c r="AD30" s="58" t="s">
        <v>2164</v>
      </c>
      <c r="AF30" t="s">
        <v>437</v>
      </c>
      <c r="AG30" t="s">
        <v>437</v>
      </c>
      <c r="AH30" t="s">
        <v>437</v>
      </c>
      <c r="AJ30">
        <v>1.46</v>
      </c>
      <c r="AK30">
        <v>0</v>
      </c>
      <c r="AL30">
        <v>0.5</v>
      </c>
      <c r="AM30">
        <v>0</v>
      </c>
      <c r="AN30" s="58" t="s">
        <v>2101</v>
      </c>
      <c r="AO30" s="58" t="s">
        <v>2157</v>
      </c>
      <c r="AP30" s="58" t="s">
        <v>2122</v>
      </c>
      <c r="AQ30">
        <v>1</v>
      </c>
      <c r="AR30">
        <v>280</v>
      </c>
      <c r="AS30">
        <v>3.5714285714285713E-3</v>
      </c>
      <c r="AT30">
        <v>49</v>
      </c>
      <c r="AU30">
        <v>0.2</v>
      </c>
      <c r="AV30">
        <v>0.05</v>
      </c>
      <c r="AW30" s="58" t="s">
        <v>2118</v>
      </c>
      <c r="BC30" t="s">
        <v>437</v>
      </c>
    </row>
    <row r="31" spans="1:56">
      <c r="A31" s="58" t="s">
        <v>936</v>
      </c>
      <c r="B31" s="58" t="s">
        <v>239</v>
      </c>
      <c r="C31" s="58" t="s">
        <v>313</v>
      </c>
      <c r="D31" t="s">
        <v>457</v>
      </c>
      <c r="H31" t="str">
        <f>'Space Types'!$E31&amp;'Space Types'!$F31&amp;'Space Types'!$G31</f>
        <v/>
      </c>
      <c r="K31">
        <v>2.19</v>
      </c>
      <c r="N31">
        <v>0</v>
      </c>
      <c r="O31">
        <v>0.7</v>
      </c>
      <c r="P31">
        <v>0.2</v>
      </c>
      <c r="Q31" t="s">
        <v>736</v>
      </c>
      <c r="R31" t="s">
        <v>412</v>
      </c>
      <c r="S31" t="s">
        <v>423</v>
      </c>
      <c r="T31" t="s">
        <v>249</v>
      </c>
      <c r="U31" s="58" t="str">
        <f>'Space Types'!$R31&amp;'Space Types'!$S31&amp;'Space Types'!$T31</f>
        <v>AIA 2001NursingPatient Room</v>
      </c>
      <c r="V31">
        <f>VLOOKUP('Space Types'!$U31,Ventilation!$A$4:$H$299,6,FALSE)</f>
        <v>0</v>
      </c>
      <c r="W31">
        <f>VLOOKUP('Space Types'!$U31,Ventilation!$A$4:$H$299,5,FALSE)</f>
        <v>0</v>
      </c>
      <c r="X31">
        <f>VLOOKUP('Space Types'!$U31,Ventilation!$A$4:$H$299,7,FALSE)</f>
        <v>2</v>
      </c>
      <c r="Y31">
        <v>5</v>
      </c>
      <c r="Z31" t="s">
        <v>794</v>
      </c>
      <c r="AA31" t="s">
        <v>793</v>
      </c>
      <c r="AC31" s="58">
        <v>0.22320000000000001</v>
      </c>
      <c r="AD31" t="s">
        <v>798</v>
      </c>
      <c r="AF31" t="s">
        <v>437</v>
      </c>
      <c r="AG31" t="s">
        <v>437</v>
      </c>
      <c r="AH31" t="s">
        <v>437</v>
      </c>
      <c r="AJ31">
        <v>2</v>
      </c>
      <c r="AK31">
        <v>0</v>
      </c>
      <c r="AL31">
        <v>0.5</v>
      </c>
      <c r="AM31">
        <v>0</v>
      </c>
      <c r="AN31" t="s">
        <v>823</v>
      </c>
      <c r="AO31" t="s">
        <v>882</v>
      </c>
      <c r="AP31" t="s">
        <v>883</v>
      </c>
      <c r="AQ31">
        <v>1</v>
      </c>
      <c r="AR31">
        <v>280</v>
      </c>
      <c r="AS31">
        <f>IF('Space Types'!$AQ31=0,"",'Space Types'!$AQ31/'Space Types'!$AR31)</f>
        <v>3.5714285714285713E-3</v>
      </c>
      <c r="AT31">
        <v>49</v>
      </c>
      <c r="AU31">
        <v>0.2</v>
      </c>
      <c r="AV31">
        <v>0.05</v>
      </c>
      <c r="AW31" t="s">
        <v>910</v>
      </c>
      <c r="BC31" t="str">
        <f>IF(ISBLANK(BB31),"",BB31/(AY31/AX31))</f>
        <v/>
      </c>
    </row>
    <row r="32" spans="1:56">
      <c r="A32" s="58" t="s">
        <v>937</v>
      </c>
      <c r="B32" s="58" t="s">
        <v>239</v>
      </c>
      <c r="C32" s="58" t="s">
        <v>313</v>
      </c>
      <c r="D32" t="s">
        <v>457</v>
      </c>
      <c r="E32" t="s">
        <v>435</v>
      </c>
      <c r="F32" t="s">
        <v>239</v>
      </c>
      <c r="G32" t="s">
        <v>249</v>
      </c>
      <c r="H32" t="str">
        <f>'Space Types'!$E32&amp;'Space Types'!$F32&amp;'Space Types'!$G32</f>
        <v>ASHRAE 189.1-2009HospitalPatient Room</v>
      </c>
      <c r="K32">
        <f>VLOOKUP('Space Types'!$H32,'Interior Lighting'!$A$4:$G$813,5,FALSE)</f>
        <v>0.63</v>
      </c>
      <c r="N32">
        <v>0</v>
      </c>
      <c r="O32">
        <v>0.7</v>
      </c>
      <c r="P32">
        <v>0.2</v>
      </c>
      <c r="Q32" t="s">
        <v>736</v>
      </c>
      <c r="R32" t="s">
        <v>412</v>
      </c>
      <c r="S32" t="s">
        <v>423</v>
      </c>
      <c r="T32" t="s">
        <v>249</v>
      </c>
      <c r="U32" s="58" t="str">
        <f>'Space Types'!$R32&amp;'Space Types'!$S32&amp;'Space Types'!$T32</f>
        <v>AIA 2001NursingPatient Room</v>
      </c>
      <c r="V32">
        <f>VLOOKUP('Space Types'!$U32,Ventilation!$A$4:$H$299,6,FALSE)</f>
        <v>0</v>
      </c>
      <c r="W32">
        <f>VLOOKUP('Space Types'!$U32,Ventilation!$A$4:$H$299,5,FALSE)</f>
        <v>0</v>
      </c>
      <c r="X32">
        <f>VLOOKUP('Space Types'!$U32,Ventilation!$A$4:$H$299,7,FALSE)</f>
        <v>2</v>
      </c>
      <c r="Y32">
        <v>5</v>
      </c>
      <c r="Z32" t="s">
        <v>794</v>
      </c>
      <c r="AA32" t="s">
        <v>793</v>
      </c>
      <c r="AB32">
        <v>4.4600000000000001E-2</v>
      </c>
      <c r="AD32" t="s">
        <v>798</v>
      </c>
      <c r="AF32" t="s">
        <v>437</v>
      </c>
      <c r="AG32" t="s">
        <v>437</v>
      </c>
      <c r="AH32" t="s">
        <v>437</v>
      </c>
      <c r="AJ32">
        <v>1.46</v>
      </c>
      <c r="AK32">
        <v>0</v>
      </c>
      <c r="AL32">
        <v>0.5</v>
      </c>
      <c r="AM32">
        <v>0</v>
      </c>
      <c r="AN32" t="s">
        <v>823</v>
      </c>
      <c r="AO32" t="s">
        <v>882</v>
      </c>
      <c r="AP32" t="s">
        <v>883</v>
      </c>
      <c r="AQ32">
        <v>1</v>
      </c>
      <c r="AR32">
        <v>280</v>
      </c>
      <c r="AS32">
        <f>IF('Space Types'!$AQ32=0,"",'Space Types'!$AQ32/'Space Types'!$AR32)</f>
        <v>3.5714285714285713E-3</v>
      </c>
      <c r="AT32">
        <v>49</v>
      </c>
      <c r="AU32">
        <v>0.2</v>
      </c>
      <c r="AV32">
        <v>0.05</v>
      </c>
      <c r="AW32" t="s">
        <v>910</v>
      </c>
      <c r="BC32" t="str">
        <f>IF(ISBLANK(BB32),"",BB32/(AY32/AX32))</f>
        <v/>
      </c>
    </row>
    <row r="33" spans="1:56">
      <c r="A33" s="58" t="s">
        <v>935</v>
      </c>
      <c r="B33" s="58" t="s">
        <v>239</v>
      </c>
      <c r="C33" s="58" t="s">
        <v>313</v>
      </c>
      <c r="D33" t="s">
        <v>457</v>
      </c>
      <c r="H33" t="str">
        <f>'Space Types'!$E33&amp;'Space Types'!$F33&amp;'Space Types'!$G33</f>
        <v/>
      </c>
      <c r="K33">
        <v>1.8500000000000003</v>
      </c>
      <c r="N33">
        <v>0</v>
      </c>
      <c r="O33">
        <v>0.7</v>
      </c>
      <c r="P33">
        <v>0.2</v>
      </c>
      <c r="Q33" s="58" t="s">
        <v>736</v>
      </c>
      <c r="R33" t="s">
        <v>412</v>
      </c>
      <c r="S33" t="s">
        <v>423</v>
      </c>
      <c r="T33" t="s">
        <v>249</v>
      </c>
      <c r="U33" s="58" t="str">
        <f>'Space Types'!$R33&amp;'Space Types'!$S33&amp;'Space Types'!$T33</f>
        <v>AIA 2001NursingPatient Room</v>
      </c>
      <c r="V33">
        <f>VLOOKUP('Space Types'!$U33,Ventilation!$A$4:$H$299,6,FALSE)</f>
        <v>0</v>
      </c>
      <c r="W33">
        <f>VLOOKUP('Space Types'!$U33,Ventilation!$A$4:$H$299,5,FALSE)</f>
        <v>0</v>
      </c>
      <c r="X33">
        <f>VLOOKUP('Space Types'!$U33,Ventilation!$A$4:$H$299,7,FALSE)</f>
        <v>2</v>
      </c>
      <c r="Y33">
        <v>5</v>
      </c>
      <c r="Z33" s="58" t="s">
        <v>794</v>
      </c>
      <c r="AA33" s="58" t="s">
        <v>793</v>
      </c>
      <c r="AC33" s="58">
        <v>0.22320000000000001</v>
      </c>
      <c r="AD33" s="58" t="s">
        <v>798</v>
      </c>
      <c r="AF33" t="s">
        <v>437</v>
      </c>
      <c r="AG33" t="s">
        <v>437</v>
      </c>
      <c r="AH33" t="s">
        <v>437</v>
      </c>
      <c r="AJ33">
        <v>2</v>
      </c>
      <c r="AK33">
        <v>0</v>
      </c>
      <c r="AL33">
        <v>0.5</v>
      </c>
      <c r="AM33">
        <v>0</v>
      </c>
      <c r="AN33" s="58" t="s">
        <v>823</v>
      </c>
      <c r="AO33" s="58" t="s">
        <v>882</v>
      </c>
      <c r="AP33" s="58" t="s">
        <v>883</v>
      </c>
      <c r="AQ33">
        <v>1</v>
      </c>
      <c r="AR33">
        <v>280</v>
      </c>
      <c r="AS33">
        <f>IF('Space Types'!$AQ33=0,"",'Space Types'!$AQ33/'Space Types'!$AR33)</f>
        <v>3.5714285714285713E-3</v>
      </c>
      <c r="AT33">
        <v>49</v>
      </c>
      <c r="AU33">
        <v>0.2</v>
      </c>
      <c r="AV33">
        <v>0.05</v>
      </c>
      <c r="AW33" s="58" t="s">
        <v>910</v>
      </c>
      <c r="BC33" t="str">
        <f>IF(ISBLANK(BB33),"",BB33/(AY33/AX33))</f>
        <v/>
      </c>
    </row>
    <row r="34" spans="1:56">
      <c r="A34" s="58" t="s">
        <v>3322</v>
      </c>
      <c r="B34" s="58" t="s">
        <v>239</v>
      </c>
      <c r="C34" s="58" t="s">
        <v>303</v>
      </c>
      <c r="D34" t="s">
        <v>454</v>
      </c>
      <c r="E34" t="s">
        <v>217</v>
      </c>
      <c r="F34" t="s">
        <v>337</v>
      </c>
      <c r="G34" t="s">
        <v>333</v>
      </c>
      <c r="H34" t="str">
        <f>'Space Types'!$E34&amp;'Space Types'!$F34&amp;'Space Types'!$G34</f>
        <v>ASHRAE 90.1-2004Corridor/TransitionFor Hospital</v>
      </c>
      <c r="K34">
        <f>VLOOKUP('Space Types'!$H34,'Interior Lighting'!$A$4:$G$813,5,FALSE)</f>
        <v>1</v>
      </c>
      <c r="N34">
        <v>0</v>
      </c>
      <c r="O34">
        <v>0.7</v>
      </c>
      <c r="P34">
        <v>0.2</v>
      </c>
      <c r="Q34" t="s">
        <v>2102</v>
      </c>
      <c r="R34" t="s">
        <v>108</v>
      </c>
      <c r="S34" t="s">
        <v>41</v>
      </c>
      <c r="T34" t="s">
        <v>42</v>
      </c>
      <c r="U34" s="58" t="str">
        <f>'Space Types'!$R34&amp;'Space Types'!$S34&amp;'Space Types'!$T34</f>
        <v>ASHRAE 62.1-1999Public SpacesCorridors and utilities</v>
      </c>
      <c r="V34">
        <f>VLOOKUP('Space Types'!$U34,Ventilation!$A$4:$H$299,6,FALSE)</f>
        <v>0.05</v>
      </c>
      <c r="W34">
        <f>VLOOKUP('Space Types'!$U34,Ventilation!$A$4:$H$299,5,FALSE)</f>
        <v>0</v>
      </c>
      <c r="X34">
        <f>VLOOKUP('Space Types'!$U34,Ventilation!$A$4:$H$299,7,FALSE)</f>
        <v>0</v>
      </c>
      <c r="Y34">
        <v>1</v>
      </c>
      <c r="Z34" t="s">
        <v>2116</v>
      </c>
      <c r="AA34" t="s">
        <v>2095</v>
      </c>
      <c r="AB34">
        <v>5.9499999999999997E-2</v>
      </c>
      <c r="AD34" t="s">
        <v>2164</v>
      </c>
      <c r="AF34" t="s">
        <v>437</v>
      </c>
      <c r="AG34" t="s">
        <v>437</v>
      </c>
      <c r="AH34" t="s">
        <v>437</v>
      </c>
      <c r="AJ34">
        <v>0</v>
      </c>
      <c r="AK34">
        <v>0</v>
      </c>
      <c r="AL34">
        <v>0.5</v>
      </c>
      <c r="AM34">
        <v>0</v>
      </c>
      <c r="AN34" t="s">
        <v>2101</v>
      </c>
      <c r="AO34" t="s">
        <v>2157</v>
      </c>
      <c r="AP34" t="s">
        <v>2122</v>
      </c>
      <c r="AS34" t="str">
        <f>IF('Space Types'!$AQ34=0,"",'Space Types'!$AQ34/'Space Types'!$AR34)</f>
        <v/>
      </c>
      <c r="BC34" t="str">
        <f>IF(ISBLANK(BB34),"",BB34/(AY34/AX34))</f>
        <v/>
      </c>
    </row>
    <row r="35" spans="1:56">
      <c r="A35" s="58" t="s">
        <v>938</v>
      </c>
      <c r="B35" s="58" t="s">
        <v>239</v>
      </c>
      <c r="C35" s="58" t="s">
        <v>303</v>
      </c>
      <c r="D35" t="s">
        <v>454</v>
      </c>
      <c r="E35" t="s">
        <v>218</v>
      </c>
      <c r="F35" t="s">
        <v>337</v>
      </c>
      <c r="G35" t="s">
        <v>333</v>
      </c>
      <c r="H35" t="str">
        <f>'Space Types'!$E35&amp;'Space Types'!$F35&amp;'Space Types'!$G35</f>
        <v>ASHRAE 90.1-2007Corridor/TransitionFor Hospital</v>
      </c>
      <c r="K35">
        <f>VLOOKUP('Space Types'!$H35,'Interior Lighting'!$A$4:$G$813,5,FALSE)</f>
        <v>1</v>
      </c>
      <c r="N35">
        <v>0</v>
      </c>
      <c r="O35">
        <v>0.7</v>
      </c>
      <c r="P35">
        <v>0.2</v>
      </c>
      <c r="Q35" s="58" t="s">
        <v>2102</v>
      </c>
      <c r="R35" t="s">
        <v>109</v>
      </c>
      <c r="S35" t="s">
        <v>223</v>
      </c>
      <c r="T35" t="s">
        <v>96</v>
      </c>
      <c r="U35" s="58" t="str">
        <f>'Space Types'!$R35&amp;'Space Types'!$S35&amp;'Space Types'!$T35</f>
        <v>ASHRAE 62.1-2004GeneralCorridors</v>
      </c>
      <c r="V35">
        <f>VLOOKUP('Space Types'!$U35,Ventilation!$A$4:$H$299,6,FALSE)</f>
        <v>0.06</v>
      </c>
      <c r="W35">
        <f>VLOOKUP('Space Types'!$U35,Ventilation!$A$4:$H$299,5,FALSE)</f>
        <v>0</v>
      </c>
      <c r="X35">
        <f>VLOOKUP('Space Types'!$U35,Ventilation!$A$4:$H$299,7,FALSE)</f>
        <v>0</v>
      </c>
      <c r="Y35">
        <v>1</v>
      </c>
      <c r="Z35" s="58" t="s">
        <v>2116</v>
      </c>
      <c r="AA35" s="58" t="s">
        <v>2095</v>
      </c>
      <c r="AB35">
        <v>4.4600000000000001E-2</v>
      </c>
      <c r="AD35" s="58" t="s">
        <v>2164</v>
      </c>
      <c r="AF35" t="s">
        <v>437</v>
      </c>
      <c r="AG35" t="s">
        <v>437</v>
      </c>
      <c r="AH35" t="s">
        <v>437</v>
      </c>
      <c r="AJ35">
        <v>0</v>
      </c>
      <c r="AK35">
        <v>0</v>
      </c>
      <c r="AL35">
        <v>0.5</v>
      </c>
      <c r="AM35">
        <v>0</v>
      </c>
      <c r="AN35" s="58" t="s">
        <v>2101</v>
      </c>
      <c r="AO35" s="58" t="s">
        <v>2157</v>
      </c>
      <c r="AP35" s="58" t="s">
        <v>2122</v>
      </c>
      <c r="AS35" t="str">
        <f>IF('Space Types'!$AQ35=0,"",'Space Types'!$AQ35/'Space Types'!$AR35)</f>
        <v/>
      </c>
      <c r="BC35" t="str">
        <f>IF(ISBLANK(BB35),"",BB35/(AY35/AX35))</f>
        <v/>
      </c>
    </row>
    <row r="36" spans="1:56">
      <c r="A36" s="58" t="s">
        <v>982</v>
      </c>
      <c r="B36" s="58" t="s">
        <v>239</v>
      </c>
      <c r="C36" s="58" t="s">
        <v>303</v>
      </c>
      <c r="D36" t="s">
        <v>454</v>
      </c>
      <c r="E36" t="s">
        <v>981</v>
      </c>
      <c r="F36" t="s">
        <v>337</v>
      </c>
      <c r="G36" t="s">
        <v>333</v>
      </c>
      <c r="H36" t="str">
        <f>'Space Types'!$E36&amp;'Space Types'!$F36&amp;'Space Types'!$G36</f>
        <v>ASHRAE 90.1-2010Corridor/TransitionFor Hospital</v>
      </c>
      <c r="K36">
        <f>VLOOKUP('Space Types'!$H36,'Interior Lighting'!$A$4:$G$813,5,FALSE)</f>
        <v>0.89</v>
      </c>
      <c r="N36">
        <v>0</v>
      </c>
      <c r="O36">
        <v>0.7</v>
      </c>
      <c r="P36">
        <v>0.2</v>
      </c>
      <c r="Q36" t="s">
        <v>2102</v>
      </c>
      <c r="R36" t="s">
        <v>110</v>
      </c>
      <c r="S36" t="s">
        <v>223</v>
      </c>
      <c r="T36" t="s">
        <v>96</v>
      </c>
      <c r="U36" s="58" t="str">
        <f>'Space Types'!$R36&amp;'Space Types'!$S36&amp;'Space Types'!$T36</f>
        <v>ASHRAE 62.1-2007GeneralCorridors</v>
      </c>
      <c r="V36">
        <f>VLOOKUP('Space Types'!$U36,Ventilation!$A$4:$H$299,6,FALSE)</f>
        <v>0.06</v>
      </c>
      <c r="W36">
        <f>VLOOKUP('Space Types'!$U36,Ventilation!$A$4:$H$299,5,FALSE)</f>
        <v>0</v>
      </c>
      <c r="X36">
        <f>VLOOKUP('Space Types'!$U36,Ventilation!$A$4:$H$299,7,FALSE)</f>
        <v>0</v>
      </c>
      <c r="Y36">
        <v>1</v>
      </c>
      <c r="Z36" t="s">
        <v>2116</v>
      </c>
      <c r="AA36" t="s">
        <v>2095</v>
      </c>
      <c r="AB36">
        <v>4.4600000000000001E-2</v>
      </c>
      <c r="AD36" t="s">
        <v>2164</v>
      </c>
      <c r="AF36" t="s">
        <v>437</v>
      </c>
      <c r="AG36" t="s">
        <v>437</v>
      </c>
      <c r="AH36" t="s">
        <v>437</v>
      </c>
      <c r="AJ36">
        <v>0</v>
      </c>
      <c r="AK36">
        <v>0</v>
      </c>
      <c r="AL36">
        <v>0.5</v>
      </c>
      <c r="AM36">
        <v>0</v>
      </c>
      <c r="AN36" t="s">
        <v>2101</v>
      </c>
      <c r="AO36" t="s">
        <v>2157</v>
      </c>
      <c r="AP36" t="s">
        <v>2122</v>
      </c>
      <c r="AS36" t="s">
        <v>437</v>
      </c>
      <c r="BC36" t="s">
        <v>437</v>
      </c>
    </row>
    <row r="37" spans="1:56">
      <c r="A37" s="58" t="s">
        <v>936</v>
      </c>
      <c r="B37" s="58" t="s">
        <v>239</v>
      </c>
      <c r="C37" s="58" t="s">
        <v>303</v>
      </c>
      <c r="D37" t="s">
        <v>454</v>
      </c>
      <c r="H37" t="str">
        <f>'Space Types'!$E37&amp;'Space Types'!$F37&amp;'Space Types'!$G37</f>
        <v/>
      </c>
      <c r="K37">
        <v>1.36</v>
      </c>
      <c r="N37">
        <v>0</v>
      </c>
      <c r="O37">
        <v>0.7</v>
      </c>
      <c r="P37">
        <v>0.2</v>
      </c>
      <c r="Q37" t="s">
        <v>736</v>
      </c>
      <c r="R37" t="s">
        <v>108</v>
      </c>
      <c r="S37" t="s">
        <v>41</v>
      </c>
      <c r="T37" t="s">
        <v>42</v>
      </c>
      <c r="U37" s="58" t="str">
        <f>'Space Types'!$R37&amp;'Space Types'!$S37&amp;'Space Types'!$T37</f>
        <v>ASHRAE 62.1-1999Public SpacesCorridors and utilities</v>
      </c>
      <c r="V37">
        <f>VLOOKUP('Space Types'!$U37,Ventilation!$A$4:$H$299,6,FALSE)</f>
        <v>0.05</v>
      </c>
      <c r="W37">
        <f>VLOOKUP('Space Types'!$U37,Ventilation!$A$4:$H$299,5,FALSE)</f>
        <v>0</v>
      </c>
      <c r="X37">
        <f>VLOOKUP('Space Types'!$U37,Ventilation!$A$4:$H$299,7,FALSE)</f>
        <v>0</v>
      </c>
      <c r="Y37">
        <v>1</v>
      </c>
      <c r="Z37" t="s">
        <v>794</v>
      </c>
      <c r="AA37" t="s">
        <v>793</v>
      </c>
      <c r="AC37" s="58">
        <v>0.22320000000000001</v>
      </c>
      <c r="AD37" t="s">
        <v>798</v>
      </c>
      <c r="AF37" t="s">
        <v>437</v>
      </c>
      <c r="AG37" t="s">
        <v>437</v>
      </c>
      <c r="AH37" t="s">
        <v>437</v>
      </c>
      <c r="AJ37">
        <v>0</v>
      </c>
      <c r="AK37">
        <v>0</v>
      </c>
      <c r="AL37">
        <v>0.5</v>
      </c>
      <c r="AM37">
        <v>0</v>
      </c>
      <c r="AN37" t="s">
        <v>823</v>
      </c>
      <c r="AO37" t="s">
        <v>882</v>
      </c>
      <c r="AP37" t="s">
        <v>883</v>
      </c>
      <c r="AS37" t="str">
        <f>IF('Space Types'!$AQ37=0,"",'Space Types'!$AQ37/'Space Types'!$AR37)</f>
        <v/>
      </c>
      <c r="BC37" t="str">
        <f>IF(ISBLANK(BB37),"",BB37/(AY37/AX37))</f>
        <v/>
      </c>
    </row>
    <row r="38" spans="1:56">
      <c r="A38" s="58" t="s">
        <v>937</v>
      </c>
      <c r="B38" s="58" t="s">
        <v>239</v>
      </c>
      <c r="C38" s="58" t="s">
        <v>303</v>
      </c>
      <c r="D38" t="s">
        <v>454</v>
      </c>
      <c r="E38" t="s">
        <v>435</v>
      </c>
      <c r="F38" t="s">
        <v>337</v>
      </c>
      <c r="G38" t="s">
        <v>333</v>
      </c>
      <c r="H38" t="str">
        <f>'Space Types'!$E38&amp;'Space Types'!$F38&amp;'Space Types'!$G38</f>
        <v>ASHRAE 189.1-2009Corridor/TransitionFor Hospital</v>
      </c>
      <c r="K38">
        <f>VLOOKUP('Space Types'!$H38,'Interior Lighting'!$A$4:$G$813,5,FALSE)</f>
        <v>0.9</v>
      </c>
      <c r="N38">
        <v>0</v>
      </c>
      <c r="O38">
        <v>0.7</v>
      </c>
      <c r="P38">
        <v>0.2</v>
      </c>
      <c r="Q38" s="58" t="s">
        <v>736</v>
      </c>
      <c r="R38" t="s">
        <v>108</v>
      </c>
      <c r="S38" t="s">
        <v>41</v>
      </c>
      <c r="T38" t="s">
        <v>42</v>
      </c>
      <c r="U38" s="58" t="str">
        <f>'Space Types'!$R38&amp;'Space Types'!$S38&amp;'Space Types'!$T38</f>
        <v>ASHRAE 62.1-1999Public SpacesCorridors and utilities</v>
      </c>
      <c r="V38">
        <f>VLOOKUP('Space Types'!$U38,Ventilation!$A$4:$H$299,6,FALSE)</f>
        <v>0.05</v>
      </c>
      <c r="W38">
        <f>VLOOKUP('Space Types'!$U38,Ventilation!$A$4:$H$299,5,FALSE)</f>
        <v>0</v>
      </c>
      <c r="X38">
        <f>VLOOKUP('Space Types'!$U38,Ventilation!$A$4:$H$299,7,FALSE)</f>
        <v>0</v>
      </c>
      <c r="Y38">
        <v>1</v>
      </c>
      <c r="Z38" s="58" t="s">
        <v>794</v>
      </c>
      <c r="AA38" s="58" t="s">
        <v>793</v>
      </c>
      <c r="AB38">
        <v>4.4600000000000001E-2</v>
      </c>
      <c r="AD38" s="58" t="s">
        <v>798</v>
      </c>
      <c r="AF38" t="s">
        <v>437</v>
      </c>
      <c r="AG38" t="s">
        <v>437</v>
      </c>
      <c r="AH38" t="s">
        <v>437</v>
      </c>
      <c r="AJ38">
        <v>0</v>
      </c>
      <c r="AK38">
        <v>0</v>
      </c>
      <c r="AL38">
        <v>0.5</v>
      </c>
      <c r="AM38">
        <v>0</v>
      </c>
      <c r="AN38" s="58" t="s">
        <v>823</v>
      </c>
      <c r="AO38" s="58" t="s">
        <v>882</v>
      </c>
      <c r="AP38" s="58" t="s">
        <v>883</v>
      </c>
      <c r="AS38" t="str">
        <f>IF('Space Types'!$AQ38=0,"",'Space Types'!$AQ38/'Space Types'!$AR38)</f>
        <v/>
      </c>
      <c r="BC38" t="str">
        <f>IF(ISBLANK(BB38),"",BB38/(AY38/AX38))</f>
        <v/>
      </c>
    </row>
    <row r="39" spans="1:56">
      <c r="A39" s="58" t="s">
        <v>935</v>
      </c>
      <c r="B39" s="58" t="s">
        <v>239</v>
      </c>
      <c r="C39" s="58" t="s">
        <v>303</v>
      </c>
      <c r="D39" t="s">
        <v>454</v>
      </c>
      <c r="H39" t="str">
        <f>'Space Types'!$E39&amp;'Space Types'!$F39&amp;'Space Types'!$G39</f>
        <v/>
      </c>
      <c r="K39">
        <v>1.3200000000000003</v>
      </c>
      <c r="N39">
        <v>0</v>
      </c>
      <c r="O39">
        <v>0.7</v>
      </c>
      <c r="P39">
        <v>0.2</v>
      </c>
      <c r="Q39" s="58" t="s">
        <v>736</v>
      </c>
      <c r="R39" t="s">
        <v>108</v>
      </c>
      <c r="S39" t="s">
        <v>41</v>
      </c>
      <c r="T39" t="s">
        <v>42</v>
      </c>
      <c r="U39" s="58" t="str">
        <f>'Space Types'!$R39&amp;'Space Types'!$S39&amp;'Space Types'!$T39</f>
        <v>ASHRAE 62.1-1999Public SpacesCorridors and utilities</v>
      </c>
      <c r="V39">
        <f>VLOOKUP('Space Types'!$U39,Ventilation!$A$4:$H$299,6,FALSE)</f>
        <v>0.05</v>
      </c>
      <c r="W39">
        <f>VLOOKUP('Space Types'!$U39,Ventilation!$A$4:$H$299,5,FALSE)</f>
        <v>0</v>
      </c>
      <c r="X39">
        <f>VLOOKUP('Space Types'!$U39,Ventilation!$A$4:$H$299,7,FALSE)</f>
        <v>0</v>
      </c>
      <c r="Y39">
        <v>1</v>
      </c>
      <c r="Z39" s="58" t="s">
        <v>794</v>
      </c>
      <c r="AA39" s="58" t="s">
        <v>793</v>
      </c>
      <c r="AC39" s="58">
        <v>0.22320000000000001</v>
      </c>
      <c r="AD39" s="58" t="s">
        <v>798</v>
      </c>
      <c r="AF39" t="s">
        <v>437</v>
      </c>
      <c r="AG39" t="s">
        <v>437</v>
      </c>
      <c r="AH39" t="s">
        <v>437</v>
      </c>
      <c r="AJ39">
        <v>0</v>
      </c>
      <c r="AK39">
        <v>0</v>
      </c>
      <c r="AL39">
        <v>0.5</v>
      </c>
      <c r="AM39">
        <v>0</v>
      </c>
      <c r="AN39" s="58" t="s">
        <v>823</v>
      </c>
      <c r="AO39" s="58" t="s">
        <v>882</v>
      </c>
      <c r="AP39" s="58" t="s">
        <v>883</v>
      </c>
      <c r="AS39" t="str">
        <f>IF('Space Types'!$AQ39=0,"",'Space Types'!$AQ39/'Space Types'!$AR39)</f>
        <v/>
      </c>
      <c r="BC39" t="str">
        <f>IF(ISBLANK(BB39),"",BB39/(AY39/AX39))</f>
        <v/>
      </c>
    </row>
    <row r="40" spans="1:56">
      <c r="A40" s="58" t="s">
        <v>3322</v>
      </c>
      <c r="B40" s="58" t="s">
        <v>239</v>
      </c>
      <c r="C40" s="58" t="s">
        <v>284</v>
      </c>
      <c r="D40" t="s">
        <v>455</v>
      </c>
      <c r="E40" t="s">
        <v>217</v>
      </c>
      <c r="F40" t="s">
        <v>239</v>
      </c>
      <c r="G40" t="s">
        <v>248</v>
      </c>
      <c r="H40" t="str">
        <f>'Space Types'!$E40&amp;'Space Types'!$F40&amp;'Space Types'!$G40</f>
        <v>ASHRAE 90.1-2004HospitalOperating Room</v>
      </c>
      <c r="K40">
        <f>VLOOKUP('Space Types'!$H40,'Interior Lighting'!$A$4:$G$813,5,FALSE)</f>
        <v>2.2000000000000002</v>
      </c>
      <c r="N40">
        <v>0</v>
      </c>
      <c r="O40">
        <v>0.7</v>
      </c>
      <c r="P40">
        <v>0.2</v>
      </c>
      <c r="Q40" s="58" t="s">
        <v>2104</v>
      </c>
      <c r="R40" t="s">
        <v>412</v>
      </c>
      <c r="S40" t="s">
        <v>413</v>
      </c>
      <c r="T40" t="s">
        <v>414</v>
      </c>
      <c r="U40" s="58" t="str">
        <f>'Space Types'!$R40&amp;'Space Types'!$S40&amp;'Space Types'!$T40</f>
        <v>AIA 2001Surgery and Critical CareOperating/Surgical Cystoscopic Rooms</v>
      </c>
      <c r="V40">
        <f>VLOOKUP('Space Types'!$U40,Ventilation!$A$4:$H$299,6,FALSE)</f>
        <v>0</v>
      </c>
      <c r="W40">
        <f>VLOOKUP('Space Types'!$U40,Ventilation!$A$4:$H$299,5,FALSE)</f>
        <v>0</v>
      </c>
      <c r="X40">
        <f>VLOOKUP('Space Types'!$U40,Ventilation!$A$4:$H$299,7,FALSE)</f>
        <v>3</v>
      </c>
      <c r="Y40">
        <v>5</v>
      </c>
      <c r="Z40" s="58" t="s">
        <v>2116</v>
      </c>
      <c r="AA40" s="58" t="s">
        <v>2095</v>
      </c>
      <c r="AB40">
        <v>5.9499999999999997E-2</v>
      </c>
      <c r="AD40" s="58" t="s">
        <v>2164</v>
      </c>
      <c r="AF40" t="s">
        <v>437</v>
      </c>
      <c r="AG40" t="s">
        <v>437</v>
      </c>
      <c r="AH40" t="s">
        <v>437</v>
      </c>
      <c r="AJ40">
        <v>5</v>
      </c>
      <c r="AK40">
        <v>0</v>
      </c>
      <c r="AL40">
        <v>0.5</v>
      </c>
      <c r="AM40">
        <v>0</v>
      </c>
      <c r="AN40" s="58" t="s">
        <v>2100</v>
      </c>
      <c r="AO40" s="58" t="s">
        <v>2157</v>
      </c>
      <c r="AP40" s="58" t="s">
        <v>2122</v>
      </c>
      <c r="AQ40">
        <v>2</v>
      </c>
      <c r="AR40">
        <v>600</v>
      </c>
      <c r="AS40">
        <f>IF('Space Types'!$AQ40=0,"",'Space Types'!$AQ40/'Space Types'!$AR40)</f>
        <v>3.3333333333333335E-3</v>
      </c>
      <c r="AT40">
        <v>49</v>
      </c>
      <c r="AU40">
        <v>0.2</v>
      </c>
      <c r="AV40">
        <v>0.05</v>
      </c>
      <c r="AW40" s="58" t="s">
        <v>2121</v>
      </c>
      <c r="BC40" t="str">
        <f>IF(ISBLANK(BB40),"",BB40/(AY40/AX40))</f>
        <v/>
      </c>
    </row>
    <row r="41" spans="1:56">
      <c r="A41" s="58" t="s">
        <v>938</v>
      </c>
      <c r="B41" s="58" t="s">
        <v>239</v>
      </c>
      <c r="C41" s="58" t="s">
        <v>284</v>
      </c>
      <c r="D41" t="s">
        <v>455</v>
      </c>
      <c r="E41" t="s">
        <v>218</v>
      </c>
      <c r="F41" t="s">
        <v>239</v>
      </c>
      <c r="G41" t="s">
        <v>248</v>
      </c>
      <c r="H41" t="str">
        <f>'Space Types'!$E41&amp;'Space Types'!$F41&amp;'Space Types'!$G41</f>
        <v>ASHRAE 90.1-2007HospitalOperating Room</v>
      </c>
      <c r="K41">
        <f>VLOOKUP('Space Types'!$H41,'Interior Lighting'!$A$4:$G$813,5,FALSE)</f>
        <v>2.2000000000000002</v>
      </c>
      <c r="N41">
        <v>0</v>
      </c>
      <c r="O41">
        <v>0.7</v>
      </c>
      <c r="P41">
        <v>0.2</v>
      </c>
      <c r="Q41" t="s">
        <v>2104</v>
      </c>
      <c r="R41" t="s">
        <v>412</v>
      </c>
      <c r="S41" t="s">
        <v>413</v>
      </c>
      <c r="T41" t="s">
        <v>414</v>
      </c>
      <c r="U41" s="58" t="str">
        <f>'Space Types'!$R41&amp;'Space Types'!$S41&amp;'Space Types'!$T41</f>
        <v>AIA 2001Surgery and Critical CareOperating/Surgical Cystoscopic Rooms</v>
      </c>
      <c r="V41">
        <f>VLOOKUP('Space Types'!$U41,Ventilation!$A$4:$H$299,6,FALSE)</f>
        <v>0</v>
      </c>
      <c r="W41">
        <f>VLOOKUP('Space Types'!$U41,Ventilation!$A$4:$H$299,5,FALSE)</f>
        <v>0</v>
      </c>
      <c r="X41">
        <f>VLOOKUP('Space Types'!$U41,Ventilation!$A$4:$H$299,7,FALSE)</f>
        <v>3</v>
      </c>
      <c r="Y41">
        <v>5</v>
      </c>
      <c r="Z41" t="s">
        <v>2116</v>
      </c>
      <c r="AA41" t="s">
        <v>2095</v>
      </c>
      <c r="AB41">
        <v>4.4600000000000001E-2</v>
      </c>
      <c r="AD41" t="s">
        <v>2164</v>
      </c>
      <c r="AF41" t="s">
        <v>437</v>
      </c>
      <c r="AG41" t="s">
        <v>437</v>
      </c>
      <c r="AH41" t="s">
        <v>437</v>
      </c>
      <c r="AJ41">
        <v>2.92</v>
      </c>
      <c r="AK41">
        <v>0</v>
      </c>
      <c r="AL41">
        <v>0.5</v>
      </c>
      <c r="AM41">
        <v>0</v>
      </c>
      <c r="AN41" t="s">
        <v>2100</v>
      </c>
      <c r="AO41" t="s">
        <v>2157</v>
      </c>
      <c r="AP41" t="s">
        <v>2122</v>
      </c>
      <c r="AQ41">
        <v>2</v>
      </c>
      <c r="AR41">
        <v>600</v>
      </c>
      <c r="AS41">
        <f>IF('Space Types'!$AQ41=0,"",'Space Types'!$AQ41/'Space Types'!$AR41)</f>
        <v>3.3333333333333335E-3</v>
      </c>
      <c r="AT41">
        <v>49</v>
      </c>
      <c r="AU41">
        <v>0.2</v>
      </c>
      <c r="AV41">
        <v>0.05</v>
      </c>
      <c r="AW41" t="s">
        <v>2121</v>
      </c>
      <c r="BC41" t="str">
        <f>IF(ISBLANK(BB41),"",BB41/(AY41/AX41))</f>
        <v/>
      </c>
    </row>
    <row r="42" spans="1:56">
      <c r="A42" s="58" t="s">
        <v>982</v>
      </c>
      <c r="B42" s="58" t="s">
        <v>239</v>
      </c>
      <c r="C42" s="58" t="s">
        <v>284</v>
      </c>
      <c r="D42" s="58" t="s">
        <v>455</v>
      </c>
      <c r="E42" s="58" t="s">
        <v>981</v>
      </c>
      <c r="F42" t="s">
        <v>239</v>
      </c>
      <c r="G42" t="s">
        <v>248</v>
      </c>
      <c r="H42" t="str">
        <f>'Space Types'!$E42&amp;'Space Types'!$F42&amp;'Space Types'!$G42</f>
        <v>ASHRAE 90.1-2010HospitalOperating Room</v>
      </c>
      <c r="K42">
        <f>VLOOKUP('Space Types'!$H42,'Interior Lighting'!$A$4:$G$813,5,FALSE)</f>
        <v>1.89</v>
      </c>
      <c r="N42">
        <v>0</v>
      </c>
      <c r="O42">
        <v>0.7</v>
      </c>
      <c r="P42">
        <v>0.2</v>
      </c>
      <c r="Q42" t="s">
        <v>2104</v>
      </c>
      <c r="R42" s="58" t="s">
        <v>412</v>
      </c>
      <c r="S42" t="s">
        <v>413</v>
      </c>
      <c r="T42" t="s">
        <v>414</v>
      </c>
      <c r="U42" s="58" t="str">
        <f>'Space Types'!$R42&amp;'Space Types'!$S42&amp;'Space Types'!$T42</f>
        <v>AIA 2001Surgery and Critical CareOperating/Surgical Cystoscopic Rooms</v>
      </c>
      <c r="V42">
        <f>VLOOKUP('Space Types'!$U42,Ventilation!$A$4:$H$299,6,FALSE)</f>
        <v>0</v>
      </c>
      <c r="W42">
        <f>VLOOKUP('Space Types'!$U42,Ventilation!$A$4:$H$299,5,FALSE)</f>
        <v>0</v>
      </c>
      <c r="X42">
        <f>VLOOKUP('Space Types'!$U42,Ventilation!$A$4:$H$299,7,FALSE)</f>
        <v>3</v>
      </c>
      <c r="Y42" s="58">
        <v>5</v>
      </c>
      <c r="Z42" t="s">
        <v>2116</v>
      </c>
      <c r="AA42" t="s">
        <v>2095</v>
      </c>
      <c r="AB42" s="58">
        <v>4.4600000000000001E-2</v>
      </c>
      <c r="AD42" s="58" t="s">
        <v>2164</v>
      </c>
      <c r="AE42" s="58"/>
      <c r="AF42" s="58" t="s">
        <v>437</v>
      </c>
      <c r="AG42" s="58" t="s">
        <v>437</v>
      </c>
      <c r="AH42" s="58" t="s">
        <v>437</v>
      </c>
      <c r="AI42" s="58"/>
      <c r="AJ42" s="58">
        <v>2.92</v>
      </c>
      <c r="AK42" s="58">
        <v>0</v>
      </c>
      <c r="AL42" s="58">
        <v>0.5</v>
      </c>
      <c r="AM42" s="58">
        <v>0</v>
      </c>
      <c r="AN42" t="s">
        <v>2100</v>
      </c>
      <c r="AO42" t="s">
        <v>2157</v>
      </c>
      <c r="AP42" t="s">
        <v>2122</v>
      </c>
      <c r="AQ42" s="58">
        <v>2</v>
      </c>
      <c r="AR42" s="58">
        <v>600</v>
      </c>
      <c r="AS42" s="58">
        <v>3.3333333333333335E-3</v>
      </c>
      <c r="AT42" s="58">
        <v>49</v>
      </c>
      <c r="AU42" s="58">
        <v>0.2</v>
      </c>
      <c r="AV42" s="58">
        <v>0.05</v>
      </c>
      <c r="AW42" s="58" t="s">
        <v>2121</v>
      </c>
      <c r="AX42" s="58"/>
      <c r="AY42" s="58"/>
      <c r="AZ42" s="58"/>
      <c r="BA42" s="58"/>
      <c r="BB42" s="58"/>
      <c r="BC42" s="58" t="s">
        <v>437</v>
      </c>
      <c r="BD42" s="58"/>
    </row>
    <row r="43" spans="1:56">
      <c r="A43" s="58" t="s">
        <v>936</v>
      </c>
      <c r="B43" s="58" t="s">
        <v>239</v>
      </c>
      <c r="C43" s="58" t="s">
        <v>284</v>
      </c>
      <c r="D43" t="s">
        <v>455</v>
      </c>
      <c r="H43" t="str">
        <f>'Space Types'!$E43&amp;'Space Types'!$F43&amp;'Space Types'!$G43</f>
        <v/>
      </c>
      <c r="K43">
        <v>9.75</v>
      </c>
      <c r="N43">
        <v>0</v>
      </c>
      <c r="O43">
        <v>0.7</v>
      </c>
      <c r="P43">
        <v>0.2</v>
      </c>
      <c r="Q43" t="s">
        <v>736</v>
      </c>
      <c r="R43" t="s">
        <v>412</v>
      </c>
      <c r="S43" t="s">
        <v>413</v>
      </c>
      <c r="T43" t="s">
        <v>414</v>
      </c>
      <c r="U43" s="58" t="str">
        <f>'Space Types'!$R43&amp;'Space Types'!$S43&amp;'Space Types'!$T43</f>
        <v>AIA 2001Surgery and Critical CareOperating/Surgical Cystoscopic Rooms</v>
      </c>
      <c r="V43">
        <f>VLOOKUP('Space Types'!$U43,Ventilation!$A$4:$H$299,6,FALSE)</f>
        <v>0</v>
      </c>
      <c r="W43">
        <f>VLOOKUP('Space Types'!$U43,Ventilation!$A$4:$H$299,5,FALSE)</f>
        <v>0</v>
      </c>
      <c r="X43">
        <f>VLOOKUP('Space Types'!$U43,Ventilation!$A$4:$H$299,7,FALSE)</f>
        <v>3</v>
      </c>
      <c r="Y43">
        <v>5</v>
      </c>
      <c r="Z43" t="s">
        <v>794</v>
      </c>
      <c r="AA43" t="s">
        <v>793</v>
      </c>
      <c r="AC43" s="58">
        <v>0.22320000000000001</v>
      </c>
      <c r="AD43" t="s">
        <v>798</v>
      </c>
      <c r="AF43" t="s">
        <v>437</v>
      </c>
      <c r="AG43" t="s">
        <v>437</v>
      </c>
      <c r="AH43" t="s">
        <v>437</v>
      </c>
      <c r="AJ43">
        <v>5</v>
      </c>
      <c r="AK43">
        <v>0</v>
      </c>
      <c r="AL43">
        <v>0.5</v>
      </c>
      <c r="AM43">
        <v>0</v>
      </c>
      <c r="AN43" t="s">
        <v>823</v>
      </c>
      <c r="AO43" t="s">
        <v>882</v>
      </c>
      <c r="AP43" t="s">
        <v>883</v>
      </c>
      <c r="AQ43">
        <v>2</v>
      </c>
      <c r="AR43">
        <v>600</v>
      </c>
      <c r="AS43">
        <f>IF('Space Types'!$AQ43=0,"",'Space Types'!$AQ43/'Space Types'!$AR43)</f>
        <v>3.3333333333333335E-3</v>
      </c>
      <c r="AT43">
        <v>49</v>
      </c>
      <c r="AU43">
        <v>0.2</v>
      </c>
      <c r="AV43">
        <v>0.05</v>
      </c>
      <c r="AW43" t="s">
        <v>911</v>
      </c>
      <c r="BC43" t="str">
        <f>IF(ISBLANK(BB43),"",BB43/(AY43/AX43))</f>
        <v/>
      </c>
    </row>
    <row r="44" spans="1:56">
      <c r="A44" s="58" t="s">
        <v>937</v>
      </c>
      <c r="B44" s="58" t="s">
        <v>239</v>
      </c>
      <c r="C44" s="58" t="s">
        <v>284</v>
      </c>
      <c r="D44" t="s">
        <v>455</v>
      </c>
      <c r="E44" t="s">
        <v>435</v>
      </c>
      <c r="F44" t="s">
        <v>239</v>
      </c>
      <c r="G44" t="s">
        <v>248</v>
      </c>
      <c r="H44" t="str">
        <f>'Space Types'!$E44&amp;'Space Types'!$F44&amp;'Space Types'!$G44</f>
        <v>ASHRAE 189.1-2009HospitalOperating Room</v>
      </c>
      <c r="K44">
        <f>VLOOKUP('Space Types'!$H44,'Interior Lighting'!$A$4:$G$813,5,FALSE)</f>
        <v>1.9800000000000002</v>
      </c>
      <c r="N44">
        <v>0</v>
      </c>
      <c r="O44">
        <v>0.7</v>
      </c>
      <c r="P44">
        <v>0.2</v>
      </c>
      <c r="Q44" t="s">
        <v>736</v>
      </c>
      <c r="R44" t="s">
        <v>412</v>
      </c>
      <c r="S44" t="s">
        <v>413</v>
      </c>
      <c r="T44" t="s">
        <v>414</v>
      </c>
      <c r="U44" s="58" t="str">
        <f>'Space Types'!$R44&amp;'Space Types'!$S44&amp;'Space Types'!$T44</f>
        <v>AIA 2001Surgery and Critical CareOperating/Surgical Cystoscopic Rooms</v>
      </c>
      <c r="V44">
        <f>VLOOKUP('Space Types'!$U44,Ventilation!$A$4:$H$299,6,FALSE)</f>
        <v>0</v>
      </c>
      <c r="W44">
        <f>VLOOKUP('Space Types'!$U44,Ventilation!$A$4:$H$299,5,FALSE)</f>
        <v>0</v>
      </c>
      <c r="X44">
        <f>VLOOKUP('Space Types'!$U44,Ventilation!$A$4:$H$299,7,FALSE)</f>
        <v>3</v>
      </c>
      <c r="Y44">
        <v>5</v>
      </c>
      <c r="Z44" t="s">
        <v>794</v>
      </c>
      <c r="AA44" t="s">
        <v>793</v>
      </c>
      <c r="AB44">
        <v>4.4600000000000001E-2</v>
      </c>
      <c r="AD44" t="s">
        <v>798</v>
      </c>
      <c r="AF44" t="s">
        <v>437</v>
      </c>
      <c r="AG44" t="s">
        <v>437</v>
      </c>
      <c r="AH44" t="s">
        <v>437</v>
      </c>
      <c r="AJ44">
        <v>2.92</v>
      </c>
      <c r="AK44">
        <v>0</v>
      </c>
      <c r="AL44">
        <v>0.5</v>
      </c>
      <c r="AM44">
        <v>0</v>
      </c>
      <c r="AN44" t="s">
        <v>823</v>
      </c>
      <c r="AO44" t="s">
        <v>882</v>
      </c>
      <c r="AP44" t="s">
        <v>883</v>
      </c>
      <c r="AQ44">
        <v>2</v>
      </c>
      <c r="AR44">
        <v>600</v>
      </c>
      <c r="AS44">
        <f>IF('Space Types'!$AQ44=0,"",'Space Types'!$AQ44/'Space Types'!$AR44)</f>
        <v>3.3333333333333335E-3</v>
      </c>
      <c r="AT44">
        <v>49</v>
      </c>
      <c r="AU44">
        <v>0.2</v>
      </c>
      <c r="AV44">
        <v>0.05</v>
      </c>
      <c r="AW44" t="s">
        <v>911</v>
      </c>
      <c r="BC44" t="str">
        <f>IF(ISBLANK(BB44),"",BB44/(AY44/AX44))</f>
        <v/>
      </c>
    </row>
    <row r="45" spans="1:56">
      <c r="A45" s="58" t="s">
        <v>935</v>
      </c>
      <c r="B45" s="58" t="s">
        <v>239</v>
      </c>
      <c r="C45" s="58" t="s">
        <v>284</v>
      </c>
      <c r="D45" t="s">
        <v>455</v>
      </c>
      <c r="H45" t="str">
        <f>'Space Types'!$E45&amp;'Space Types'!$F45&amp;'Space Types'!$G45</f>
        <v/>
      </c>
      <c r="K45">
        <v>10</v>
      </c>
      <c r="N45">
        <v>0</v>
      </c>
      <c r="O45">
        <v>0.7</v>
      </c>
      <c r="P45">
        <v>0.2</v>
      </c>
      <c r="Q45" s="58" t="s">
        <v>736</v>
      </c>
      <c r="R45" t="s">
        <v>412</v>
      </c>
      <c r="S45" t="s">
        <v>413</v>
      </c>
      <c r="T45" t="s">
        <v>414</v>
      </c>
      <c r="U45" s="58" t="str">
        <f>'Space Types'!$R45&amp;'Space Types'!$S45&amp;'Space Types'!$T45</f>
        <v>AIA 2001Surgery and Critical CareOperating/Surgical Cystoscopic Rooms</v>
      </c>
      <c r="V45">
        <f>VLOOKUP('Space Types'!$U45,Ventilation!$A$4:$H$299,6,FALSE)</f>
        <v>0</v>
      </c>
      <c r="W45">
        <f>VLOOKUP('Space Types'!$U45,Ventilation!$A$4:$H$299,5,FALSE)</f>
        <v>0</v>
      </c>
      <c r="X45">
        <f>VLOOKUP('Space Types'!$U45,Ventilation!$A$4:$H$299,7,FALSE)</f>
        <v>3</v>
      </c>
      <c r="Y45">
        <v>5</v>
      </c>
      <c r="Z45" s="58" t="s">
        <v>794</v>
      </c>
      <c r="AA45" s="58" t="s">
        <v>793</v>
      </c>
      <c r="AC45" s="58">
        <v>0.22320000000000001</v>
      </c>
      <c r="AD45" s="58" t="s">
        <v>798</v>
      </c>
      <c r="AF45" t="s">
        <v>437</v>
      </c>
      <c r="AG45" t="s">
        <v>437</v>
      </c>
      <c r="AH45" t="s">
        <v>437</v>
      </c>
      <c r="AJ45">
        <v>5</v>
      </c>
      <c r="AK45">
        <v>0</v>
      </c>
      <c r="AL45">
        <v>0.5</v>
      </c>
      <c r="AM45">
        <v>0</v>
      </c>
      <c r="AN45" s="58" t="s">
        <v>823</v>
      </c>
      <c r="AO45" s="58" t="s">
        <v>882</v>
      </c>
      <c r="AP45" s="58" t="s">
        <v>883</v>
      </c>
      <c r="AQ45">
        <v>2</v>
      </c>
      <c r="AR45">
        <v>600</v>
      </c>
      <c r="AS45">
        <f>IF('Space Types'!$AQ45=0,"",'Space Types'!$AQ45/'Space Types'!$AR45)</f>
        <v>3.3333333333333335E-3</v>
      </c>
      <c r="AT45">
        <v>49</v>
      </c>
      <c r="AU45">
        <v>0.2</v>
      </c>
      <c r="AV45">
        <v>0.05</v>
      </c>
      <c r="AW45" s="58" t="s">
        <v>911</v>
      </c>
      <c r="BC45" t="str">
        <f>IF(ISBLANK(BB45),"",BB45/(AY45/AX45))</f>
        <v/>
      </c>
    </row>
    <row r="46" spans="1:56">
      <c r="A46" s="58" t="s">
        <v>3322</v>
      </c>
      <c r="B46" s="58" t="s">
        <v>239</v>
      </c>
      <c r="C46" s="58" t="s">
        <v>222</v>
      </c>
      <c r="D46" t="s">
        <v>459</v>
      </c>
      <c r="E46" t="s">
        <v>217</v>
      </c>
      <c r="F46" t="s">
        <v>347</v>
      </c>
      <c r="G46" t="s">
        <v>223</v>
      </c>
      <c r="H46" t="str">
        <f>'Space Types'!$E46&amp;'Space Types'!$F46&amp;'Space Types'!$G46</f>
        <v>ASHRAE 90.1-2004Office-EnclosedGeneral</v>
      </c>
      <c r="K46">
        <f>VLOOKUP('Space Types'!$H46,'Interior Lighting'!$A$4:$G$813,5,FALSE)</f>
        <v>1.1000000000000001</v>
      </c>
      <c r="N46">
        <v>0</v>
      </c>
      <c r="O46">
        <v>0.7</v>
      </c>
      <c r="P46">
        <v>0.2</v>
      </c>
      <c r="Q46" s="58" t="s">
        <v>2110</v>
      </c>
      <c r="R46" t="s">
        <v>108</v>
      </c>
      <c r="S46" t="s">
        <v>37</v>
      </c>
      <c r="T46" t="s">
        <v>432</v>
      </c>
      <c r="U46" s="58" t="str">
        <f>'Space Types'!$R46&amp;'Space Types'!$S46&amp;'Space Types'!$T46</f>
        <v>ASHRAE 62.1-1999OfficesOffice Space</v>
      </c>
      <c r="V46">
        <f>VLOOKUP('Space Types'!$U46,Ventilation!$A$4:$H$299,6,FALSE)</f>
        <v>0</v>
      </c>
      <c r="W46">
        <f>VLOOKUP('Space Types'!$U46,Ventilation!$A$4:$H$299,5,FALSE)</f>
        <v>21.2</v>
      </c>
      <c r="X46">
        <f>VLOOKUP('Space Types'!$U46,Ventilation!$A$4:$H$299,7,FALSE)</f>
        <v>0</v>
      </c>
      <c r="Y46">
        <v>6.99</v>
      </c>
      <c r="Z46" s="58" t="s">
        <v>2117</v>
      </c>
      <c r="AA46" s="58" t="s">
        <v>2095</v>
      </c>
      <c r="AB46">
        <v>5.9499999999999997E-2</v>
      </c>
      <c r="AD46" s="58" t="s">
        <v>2164</v>
      </c>
      <c r="AF46" t="s">
        <v>437</v>
      </c>
      <c r="AG46" t="s">
        <v>437</v>
      </c>
      <c r="AH46" t="s">
        <v>437</v>
      </c>
      <c r="AJ46">
        <v>1</v>
      </c>
      <c r="AK46">
        <v>0</v>
      </c>
      <c r="AL46">
        <v>0.5</v>
      </c>
      <c r="AM46">
        <v>0</v>
      </c>
      <c r="AN46" s="58" t="s">
        <v>2101</v>
      </c>
      <c r="AO46" s="58" t="s">
        <v>2157</v>
      </c>
      <c r="AP46" s="58" t="s">
        <v>2122</v>
      </c>
      <c r="AS46" t="str">
        <f>IF('Space Types'!$AQ46=0,"",'Space Types'!$AQ46/'Space Types'!$AR46)</f>
        <v/>
      </c>
      <c r="AW46" s="58"/>
      <c r="BC46" t="str">
        <f>IF(ISBLANK(BB46),"",BB46/(AY46/AX46))</f>
        <v/>
      </c>
    </row>
    <row r="47" spans="1:56">
      <c r="A47" s="58" t="s">
        <v>938</v>
      </c>
      <c r="B47" s="58" t="s">
        <v>239</v>
      </c>
      <c r="C47" s="58" t="s">
        <v>222</v>
      </c>
      <c r="D47" t="s">
        <v>459</v>
      </c>
      <c r="E47" t="s">
        <v>218</v>
      </c>
      <c r="F47" t="s">
        <v>347</v>
      </c>
      <c r="G47" t="s">
        <v>223</v>
      </c>
      <c r="H47" t="str">
        <f>'Space Types'!$E47&amp;'Space Types'!$F47&amp;'Space Types'!$G47</f>
        <v>ASHRAE 90.1-2007Office-EnclosedGeneral</v>
      </c>
      <c r="K47">
        <f>VLOOKUP('Space Types'!$H47,'Interior Lighting'!$A$4:$G$813,5,FALSE)</f>
        <v>1.1000000000000001</v>
      </c>
      <c r="N47">
        <v>0</v>
      </c>
      <c r="O47">
        <v>0.7</v>
      </c>
      <c r="P47">
        <v>0.2</v>
      </c>
      <c r="Q47" t="s">
        <v>2110</v>
      </c>
      <c r="R47" t="s">
        <v>109</v>
      </c>
      <c r="S47" t="s">
        <v>678</v>
      </c>
      <c r="T47" t="s">
        <v>38</v>
      </c>
      <c r="U47" s="58" t="str">
        <f>'Space Types'!$R47&amp;'Space Types'!$S47&amp;'Space Types'!$T47</f>
        <v>ASHRAE 62.1-2004Office BuildingsOffice space</v>
      </c>
      <c r="V47">
        <f>VLOOKUP('Space Types'!$U47,Ventilation!$A$4:$H$299,6,FALSE)</f>
        <v>0.06</v>
      </c>
      <c r="W47">
        <f>VLOOKUP('Space Types'!$U47,Ventilation!$A$4:$H$299,5,FALSE)</f>
        <v>5</v>
      </c>
      <c r="X47">
        <f>VLOOKUP('Space Types'!$U47,Ventilation!$A$4:$H$299,7,FALSE)</f>
        <v>0</v>
      </c>
      <c r="Y47">
        <v>6.99</v>
      </c>
      <c r="Z47" t="s">
        <v>2117</v>
      </c>
      <c r="AA47" t="s">
        <v>2095</v>
      </c>
      <c r="AB47">
        <v>4.4600000000000001E-2</v>
      </c>
      <c r="AD47" t="s">
        <v>2164</v>
      </c>
      <c r="AF47" t="s">
        <v>437</v>
      </c>
      <c r="AG47" t="s">
        <v>437</v>
      </c>
      <c r="AH47" t="s">
        <v>437</v>
      </c>
      <c r="AJ47">
        <v>0.73</v>
      </c>
      <c r="AK47">
        <v>0</v>
      </c>
      <c r="AL47">
        <v>0.5</v>
      </c>
      <c r="AM47">
        <v>0</v>
      </c>
      <c r="AN47" t="s">
        <v>2101</v>
      </c>
      <c r="AO47" t="s">
        <v>2157</v>
      </c>
      <c r="AP47" t="s">
        <v>2122</v>
      </c>
      <c r="AS47" t="str">
        <f>IF('Space Types'!$AQ47=0,"",'Space Types'!$AQ47/'Space Types'!$AR47)</f>
        <v/>
      </c>
      <c r="BC47" t="str">
        <f>IF(ISBLANK(BB47),"",BB47/(AY47/AX47))</f>
        <v/>
      </c>
    </row>
    <row r="48" spans="1:56">
      <c r="A48" t="s">
        <v>982</v>
      </c>
      <c r="B48" s="58" t="s">
        <v>239</v>
      </c>
      <c r="C48" s="58" t="s">
        <v>222</v>
      </c>
      <c r="D48" t="s">
        <v>459</v>
      </c>
      <c r="E48" t="s">
        <v>981</v>
      </c>
      <c r="F48" t="s">
        <v>347</v>
      </c>
      <c r="G48" t="s">
        <v>223</v>
      </c>
      <c r="H48" t="str">
        <f>'Space Types'!$E48&amp;'Space Types'!$F48&amp;'Space Types'!$G48</f>
        <v>ASHRAE 90.1-2010Office-EnclosedGeneral</v>
      </c>
      <c r="K48">
        <f>VLOOKUP('Space Types'!$H48,'Interior Lighting'!$A$4:$G$813,5,FALSE)</f>
        <v>1.1100000000000001</v>
      </c>
      <c r="N48">
        <v>0</v>
      </c>
      <c r="O48">
        <v>0.7</v>
      </c>
      <c r="P48">
        <v>0.2</v>
      </c>
      <c r="Q48" s="58" t="s">
        <v>2110</v>
      </c>
      <c r="R48" t="s">
        <v>110</v>
      </c>
      <c r="S48" t="s">
        <v>678</v>
      </c>
      <c r="T48" t="s">
        <v>38</v>
      </c>
      <c r="U48" s="58" t="str">
        <f>'Space Types'!$R48&amp;'Space Types'!$S48&amp;'Space Types'!$T48</f>
        <v>ASHRAE 62.1-2007Office BuildingsOffice space</v>
      </c>
      <c r="V48">
        <f>VLOOKUP('Space Types'!$U48,Ventilation!$A$4:$H$299,6,FALSE)</f>
        <v>0.06</v>
      </c>
      <c r="W48">
        <f>VLOOKUP('Space Types'!$U48,Ventilation!$A$4:$H$299,5,FALSE)</f>
        <v>5</v>
      </c>
      <c r="X48">
        <f>VLOOKUP('Space Types'!$U48,Ventilation!$A$4:$H$299,7,FALSE)</f>
        <v>0</v>
      </c>
      <c r="Y48">
        <v>6.99</v>
      </c>
      <c r="Z48" s="58" t="s">
        <v>2117</v>
      </c>
      <c r="AA48" s="58" t="s">
        <v>2095</v>
      </c>
      <c r="AB48">
        <v>4.4600000000000001E-2</v>
      </c>
      <c r="AD48" s="58" t="s">
        <v>2164</v>
      </c>
      <c r="AF48" t="s">
        <v>437</v>
      </c>
      <c r="AG48" t="s">
        <v>437</v>
      </c>
      <c r="AH48" t="s">
        <v>437</v>
      </c>
      <c r="AJ48">
        <v>0.73</v>
      </c>
      <c r="AK48">
        <v>0</v>
      </c>
      <c r="AL48">
        <v>0.5</v>
      </c>
      <c r="AM48">
        <v>0</v>
      </c>
      <c r="AN48" s="58" t="s">
        <v>2101</v>
      </c>
      <c r="AO48" s="58" t="s">
        <v>2157</v>
      </c>
      <c r="AP48" s="58" t="s">
        <v>2122</v>
      </c>
      <c r="AS48" t="s">
        <v>437</v>
      </c>
      <c r="AW48" s="58"/>
      <c r="BC48" t="s">
        <v>437</v>
      </c>
    </row>
    <row r="49" spans="1:55">
      <c r="A49" s="58" t="s">
        <v>936</v>
      </c>
      <c r="B49" s="58" t="s">
        <v>239</v>
      </c>
      <c r="C49" s="58" t="s">
        <v>222</v>
      </c>
      <c r="D49" t="s">
        <v>459</v>
      </c>
      <c r="H49" t="str">
        <f>'Space Types'!$E49&amp;'Space Types'!$F49&amp;'Space Types'!$G49</f>
        <v/>
      </c>
      <c r="K49">
        <v>2.4</v>
      </c>
      <c r="N49">
        <v>0</v>
      </c>
      <c r="O49">
        <v>0.7</v>
      </c>
      <c r="P49">
        <v>0.2</v>
      </c>
      <c r="Q49" t="s">
        <v>736</v>
      </c>
      <c r="R49" t="s">
        <v>108</v>
      </c>
      <c r="S49" t="s">
        <v>37</v>
      </c>
      <c r="T49" t="s">
        <v>432</v>
      </c>
      <c r="U49" s="58" t="str">
        <f>'Space Types'!$R49&amp;'Space Types'!$S49&amp;'Space Types'!$T49</f>
        <v>ASHRAE 62.1-1999OfficesOffice Space</v>
      </c>
      <c r="V49">
        <f>VLOOKUP('Space Types'!$U49,Ventilation!$A$4:$H$299,6,FALSE)</f>
        <v>0</v>
      </c>
      <c r="W49">
        <f>VLOOKUP('Space Types'!$U49,Ventilation!$A$4:$H$299,5,FALSE)</f>
        <v>21.2</v>
      </c>
      <c r="X49">
        <f>VLOOKUP('Space Types'!$U49,Ventilation!$A$4:$H$299,7,FALSE)</f>
        <v>0</v>
      </c>
      <c r="Y49">
        <v>6.99</v>
      </c>
      <c r="Z49" t="s">
        <v>792</v>
      </c>
      <c r="AA49" t="s">
        <v>793</v>
      </c>
      <c r="AC49" s="58">
        <v>0.22320000000000001</v>
      </c>
      <c r="AD49" t="s">
        <v>798</v>
      </c>
      <c r="AF49" t="s">
        <v>437</v>
      </c>
      <c r="AG49" t="s">
        <v>437</v>
      </c>
      <c r="AH49" t="s">
        <v>437</v>
      </c>
      <c r="AJ49">
        <v>1</v>
      </c>
      <c r="AK49">
        <v>0</v>
      </c>
      <c r="AL49">
        <v>0.5</v>
      </c>
      <c r="AM49">
        <v>0</v>
      </c>
      <c r="AN49" t="s">
        <v>823</v>
      </c>
      <c r="AO49" t="s">
        <v>856</v>
      </c>
      <c r="AP49" t="s">
        <v>857</v>
      </c>
      <c r="AS49" t="str">
        <f>IF('Space Types'!$AQ49=0,"",'Space Types'!$AQ49/'Space Types'!$AR49)</f>
        <v/>
      </c>
      <c r="BC49" t="str">
        <f>IF(ISBLANK(BB49),"",BB49/(AY49/AX49))</f>
        <v/>
      </c>
    </row>
    <row r="50" spans="1:55">
      <c r="A50" s="58" t="s">
        <v>937</v>
      </c>
      <c r="B50" s="58" t="s">
        <v>239</v>
      </c>
      <c r="C50" s="58" t="s">
        <v>222</v>
      </c>
      <c r="D50" t="s">
        <v>459</v>
      </c>
      <c r="E50" t="s">
        <v>435</v>
      </c>
      <c r="F50" t="s">
        <v>347</v>
      </c>
      <c r="G50" t="s">
        <v>223</v>
      </c>
      <c r="H50" t="str">
        <f>'Space Types'!$E50&amp;'Space Types'!$F50&amp;'Space Types'!$G50</f>
        <v>ASHRAE 189.1-2009Office-EnclosedGeneral</v>
      </c>
      <c r="K50">
        <f>VLOOKUP('Space Types'!$H50,'Interior Lighting'!$A$4:$G$813,5,FALSE)</f>
        <v>0.9900000000000001</v>
      </c>
      <c r="N50">
        <v>0</v>
      </c>
      <c r="O50">
        <v>0.7</v>
      </c>
      <c r="P50">
        <v>0.2</v>
      </c>
      <c r="Q50" t="s">
        <v>736</v>
      </c>
      <c r="R50" t="s">
        <v>108</v>
      </c>
      <c r="S50" t="s">
        <v>37</v>
      </c>
      <c r="T50" t="s">
        <v>432</v>
      </c>
      <c r="U50" s="58" t="str">
        <f>'Space Types'!$R50&amp;'Space Types'!$S50&amp;'Space Types'!$T50</f>
        <v>ASHRAE 62.1-1999OfficesOffice Space</v>
      </c>
      <c r="V50">
        <f>VLOOKUP('Space Types'!$U50,Ventilation!$A$4:$H$299,6,FALSE)</f>
        <v>0</v>
      </c>
      <c r="W50">
        <f>VLOOKUP('Space Types'!$U50,Ventilation!$A$4:$H$299,5,FALSE)</f>
        <v>21.2</v>
      </c>
      <c r="X50">
        <f>VLOOKUP('Space Types'!$U50,Ventilation!$A$4:$H$299,7,FALSE)</f>
        <v>0</v>
      </c>
      <c r="Y50">
        <v>6.99</v>
      </c>
      <c r="Z50" t="s">
        <v>792</v>
      </c>
      <c r="AA50" t="s">
        <v>793</v>
      </c>
      <c r="AB50">
        <v>4.4600000000000001E-2</v>
      </c>
      <c r="AD50" t="s">
        <v>798</v>
      </c>
      <c r="AF50" t="s">
        <v>437</v>
      </c>
      <c r="AG50" t="s">
        <v>437</v>
      </c>
      <c r="AH50" t="s">
        <v>437</v>
      </c>
      <c r="AJ50">
        <v>0.73</v>
      </c>
      <c r="AK50">
        <v>0</v>
      </c>
      <c r="AL50">
        <v>0.5</v>
      </c>
      <c r="AM50">
        <v>0</v>
      </c>
      <c r="AN50" t="s">
        <v>823</v>
      </c>
      <c r="AO50" t="s">
        <v>856</v>
      </c>
      <c r="AP50" t="s">
        <v>857</v>
      </c>
      <c r="AS50" t="str">
        <f>IF('Space Types'!$AQ50=0,"",'Space Types'!$AQ50/'Space Types'!$AR50)</f>
        <v/>
      </c>
      <c r="BC50" t="str">
        <f>IF(ISBLANK(BB50),"",BB50/(AY50/AX50))</f>
        <v/>
      </c>
    </row>
    <row r="51" spans="1:55">
      <c r="A51" s="58" t="s">
        <v>935</v>
      </c>
      <c r="B51" s="58" t="s">
        <v>239</v>
      </c>
      <c r="C51" s="58" t="s">
        <v>222</v>
      </c>
      <c r="D51" t="s">
        <v>459</v>
      </c>
      <c r="H51" t="str">
        <f>'Space Types'!$E51&amp;'Space Types'!$F51&amp;'Space Types'!$G51</f>
        <v/>
      </c>
      <c r="K51">
        <v>1.9</v>
      </c>
      <c r="N51">
        <v>0</v>
      </c>
      <c r="O51">
        <v>0.7</v>
      </c>
      <c r="P51">
        <v>0.2</v>
      </c>
      <c r="Q51" s="58" t="s">
        <v>736</v>
      </c>
      <c r="R51" t="s">
        <v>108</v>
      </c>
      <c r="S51" t="s">
        <v>37</v>
      </c>
      <c r="T51" t="s">
        <v>432</v>
      </c>
      <c r="U51" s="58" t="str">
        <f>'Space Types'!$R51&amp;'Space Types'!$S51&amp;'Space Types'!$T51</f>
        <v>ASHRAE 62.1-1999OfficesOffice Space</v>
      </c>
      <c r="V51">
        <f>VLOOKUP('Space Types'!$U51,Ventilation!$A$4:$H$299,6,FALSE)</f>
        <v>0</v>
      </c>
      <c r="W51">
        <f>VLOOKUP('Space Types'!$U51,Ventilation!$A$4:$H$299,5,FALSE)</f>
        <v>21.2</v>
      </c>
      <c r="X51">
        <f>VLOOKUP('Space Types'!$U51,Ventilation!$A$4:$H$299,7,FALSE)</f>
        <v>0</v>
      </c>
      <c r="Y51">
        <v>6.99</v>
      </c>
      <c r="Z51" s="58" t="s">
        <v>792</v>
      </c>
      <c r="AA51" s="58" t="s">
        <v>793</v>
      </c>
      <c r="AC51" s="58">
        <v>0.22320000000000001</v>
      </c>
      <c r="AD51" s="58" t="s">
        <v>798</v>
      </c>
      <c r="AF51" t="s">
        <v>437</v>
      </c>
      <c r="AG51" t="s">
        <v>437</v>
      </c>
      <c r="AH51" t="s">
        <v>437</v>
      </c>
      <c r="AJ51">
        <v>1</v>
      </c>
      <c r="AK51">
        <v>0</v>
      </c>
      <c r="AL51">
        <v>0.5</v>
      </c>
      <c r="AM51">
        <v>0</v>
      </c>
      <c r="AN51" s="58" t="s">
        <v>823</v>
      </c>
      <c r="AO51" s="58" t="s">
        <v>856</v>
      </c>
      <c r="AP51" s="58" t="s">
        <v>857</v>
      </c>
      <c r="AS51" t="str">
        <f>IF('Space Types'!$AQ51=0,"",'Space Types'!$AQ51/'Space Types'!$AR51)</f>
        <v/>
      </c>
      <c r="AW51" s="58"/>
      <c r="BC51" t="str">
        <f>IF(ISBLANK(BB51),"",BB51/(AY51/AX51))</f>
        <v/>
      </c>
    </row>
    <row r="52" spans="1:55">
      <c r="A52" s="58" t="s">
        <v>3322</v>
      </c>
      <c r="B52" s="58" t="s">
        <v>239</v>
      </c>
      <c r="C52" s="58" t="s">
        <v>315</v>
      </c>
      <c r="D52" t="s">
        <v>456</v>
      </c>
      <c r="E52" t="s">
        <v>217</v>
      </c>
      <c r="F52" t="s">
        <v>239</v>
      </c>
      <c r="G52" t="s">
        <v>247</v>
      </c>
      <c r="H52" t="str">
        <f>'Space Types'!$E52&amp;'Space Types'!$F52&amp;'Space Types'!$G52</f>
        <v>ASHRAE 90.1-2004HospitalNurse Station</v>
      </c>
      <c r="K52">
        <f>VLOOKUP('Space Types'!$H52,'Interior Lighting'!$A$4:$G$813,5,FALSE)</f>
        <v>1</v>
      </c>
      <c r="N52">
        <v>0</v>
      </c>
      <c r="O52">
        <v>0.7</v>
      </c>
      <c r="P52">
        <v>0.2</v>
      </c>
      <c r="Q52" s="58" t="s">
        <v>2108</v>
      </c>
      <c r="R52" t="s">
        <v>108</v>
      </c>
      <c r="S52" t="s">
        <v>37</v>
      </c>
      <c r="T52" t="s">
        <v>433</v>
      </c>
      <c r="U52" s="58" t="str">
        <f>'Space Types'!$R52&amp;'Space Types'!$S52&amp;'Space Types'!$T52</f>
        <v>ASHRAE 62.1-1999OfficesReception Areas</v>
      </c>
      <c r="V52">
        <f>VLOOKUP('Space Types'!$U52,Ventilation!$A$4:$H$299,6,FALSE)</f>
        <v>0</v>
      </c>
      <c r="W52">
        <f>VLOOKUP('Space Types'!$U52,Ventilation!$A$4:$H$299,5,FALSE)</f>
        <v>15</v>
      </c>
      <c r="X52">
        <f>VLOOKUP('Space Types'!$U52,Ventilation!$A$4:$H$299,7,FALSE)</f>
        <v>0</v>
      </c>
      <c r="Y52">
        <v>7.14</v>
      </c>
      <c r="Z52" s="58" t="s">
        <v>2117</v>
      </c>
      <c r="AA52" s="58" t="s">
        <v>2095</v>
      </c>
      <c r="AB52">
        <v>5.9499999999999997E-2</v>
      </c>
      <c r="AD52" s="58" t="s">
        <v>2164</v>
      </c>
      <c r="AF52" t="s">
        <v>437</v>
      </c>
      <c r="AG52" t="s">
        <v>437</v>
      </c>
      <c r="AH52" t="s">
        <v>437</v>
      </c>
      <c r="AJ52">
        <v>1.04</v>
      </c>
      <c r="AK52">
        <v>0</v>
      </c>
      <c r="AL52">
        <v>0.5</v>
      </c>
      <c r="AM52">
        <v>0</v>
      </c>
      <c r="AN52" s="58" t="s">
        <v>2101</v>
      </c>
      <c r="AO52" s="58" t="s">
        <v>2157</v>
      </c>
      <c r="AP52" s="58" t="s">
        <v>2122</v>
      </c>
      <c r="AS52" t="str">
        <f>IF('Space Types'!$AQ52=0,"",'Space Types'!$AQ52/'Space Types'!$AR52)</f>
        <v/>
      </c>
      <c r="BC52" t="str">
        <f>IF(ISBLANK(BB52),"",BB52/(AY52/AX52))</f>
        <v/>
      </c>
    </row>
    <row r="53" spans="1:55">
      <c r="A53" t="s">
        <v>938</v>
      </c>
      <c r="B53" s="58" t="s">
        <v>239</v>
      </c>
      <c r="C53" s="58" t="s">
        <v>315</v>
      </c>
      <c r="D53" t="s">
        <v>456</v>
      </c>
      <c r="E53" t="s">
        <v>218</v>
      </c>
      <c r="F53" t="s">
        <v>239</v>
      </c>
      <c r="G53" t="s">
        <v>247</v>
      </c>
      <c r="H53" t="str">
        <f>'Space Types'!$E53&amp;'Space Types'!$F53&amp;'Space Types'!$G53</f>
        <v>ASHRAE 90.1-2007HospitalNurse Station</v>
      </c>
      <c r="K53">
        <f>VLOOKUP('Space Types'!$H53,'Interior Lighting'!$A$4:$G$813,5,FALSE)</f>
        <v>1</v>
      </c>
      <c r="N53">
        <v>0</v>
      </c>
      <c r="O53">
        <v>0.7</v>
      </c>
      <c r="P53">
        <v>0.2</v>
      </c>
      <c r="Q53" t="s">
        <v>2108</v>
      </c>
      <c r="R53" t="s">
        <v>109</v>
      </c>
      <c r="S53" t="s">
        <v>678</v>
      </c>
      <c r="T53" t="s">
        <v>38</v>
      </c>
      <c r="U53" s="58" t="str">
        <f>'Space Types'!$R53&amp;'Space Types'!$S53&amp;'Space Types'!$T53</f>
        <v>ASHRAE 62.1-2004Office BuildingsOffice space</v>
      </c>
      <c r="V53">
        <f>VLOOKUP('Space Types'!$U53,Ventilation!$A$4:$H$299,6,FALSE)</f>
        <v>0.06</v>
      </c>
      <c r="W53">
        <f>VLOOKUP('Space Types'!$U53,Ventilation!$A$4:$H$299,5,FALSE)</f>
        <v>5</v>
      </c>
      <c r="X53">
        <f>VLOOKUP('Space Types'!$U53,Ventilation!$A$4:$H$299,7,FALSE)</f>
        <v>0</v>
      </c>
      <c r="Y53">
        <v>7.14</v>
      </c>
      <c r="Z53" t="s">
        <v>2117</v>
      </c>
      <c r="AA53" t="s">
        <v>2095</v>
      </c>
      <c r="AB53">
        <v>4.4600000000000001E-2</v>
      </c>
      <c r="AD53" t="s">
        <v>2164</v>
      </c>
      <c r="AF53" t="s">
        <v>437</v>
      </c>
      <c r="AG53" t="s">
        <v>437</v>
      </c>
      <c r="AH53" t="s">
        <v>437</v>
      </c>
      <c r="AJ53">
        <v>0.76</v>
      </c>
      <c r="AK53">
        <v>0</v>
      </c>
      <c r="AL53">
        <v>0.5</v>
      </c>
      <c r="AM53">
        <v>0</v>
      </c>
      <c r="AN53" t="s">
        <v>2101</v>
      </c>
      <c r="AO53" t="s">
        <v>2157</v>
      </c>
      <c r="AP53" t="s">
        <v>2122</v>
      </c>
      <c r="AS53" t="str">
        <f>IF('Space Types'!$AQ53=0,"",'Space Types'!$AQ53/'Space Types'!$AR53)</f>
        <v/>
      </c>
      <c r="BC53" t="str">
        <f>IF(ISBLANK(BB53),"",BB53/(AY53/AX53))</f>
        <v/>
      </c>
    </row>
    <row r="54" spans="1:55">
      <c r="A54" s="58" t="s">
        <v>982</v>
      </c>
      <c r="B54" s="58" t="s">
        <v>239</v>
      </c>
      <c r="C54" s="58" t="s">
        <v>315</v>
      </c>
      <c r="D54" t="s">
        <v>456</v>
      </c>
      <c r="E54" t="s">
        <v>981</v>
      </c>
      <c r="F54" t="s">
        <v>239</v>
      </c>
      <c r="G54" t="s">
        <v>247</v>
      </c>
      <c r="H54" t="str">
        <f>'Space Types'!$E54&amp;'Space Types'!$F54&amp;'Space Types'!$G54</f>
        <v>ASHRAE 90.1-2010HospitalNurse Station</v>
      </c>
      <c r="K54">
        <f>VLOOKUP('Space Types'!$H54,'Interior Lighting'!$A$4:$G$813,5,FALSE)</f>
        <v>0.87</v>
      </c>
      <c r="N54">
        <v>0</v>
      </c>
      <c r="O54">
        <v>0.7</v>
      </c>
      <c r="P54">
        <v>0.2</v>
      </c>
      <c r="Q54" s="58" t="s">
        <v>2108</v>
      </c>
      <c r="R54" t="s">
        <v>110</v>
      </c>
      <c r="S54" t="s">
        <v>678</v>
      </c>
      <c r="T54" t="s">
        <v>38</v>
      </c>
      <c r="U54" s="58" t="str">
        <f>'Space Types'!$R54&amp;'Space Types'!$S54&amp;'Space Types'!$T54</f>
        <v>ASHRAE 62.1-2007Office BuildingsOffice space</v>
      </c>
      <c r="V54">
        <f>VLOOKUP('Space Types'!$U54,Ventilation!$A$4:$H$299,6,FALSE)</f>
        <v>0.06</v>
      </c>
      <c r="W54">
        <f>VLOOKUP('Space Types'!$U54,Ventilation!$A$4:$H$299,5,FALSE)</f>
        <v>5</v>
      </c>
      <c r="X54">
        <f>VLOOKUP('Space Types'!$U54,Ventilation!$A$4:$H$299,7,FALSE)</f>
        <v>0</v>
      </c>
      <c r="Y54">
        <v>7.14</v>
      </c>
      <c r="Z54" s="58" t="s">
        <v>2117</v>
      </c>
      <c r="AA54" s="58" t="s">
        <v>2095</v>
      </c>
      <c r="AB54">
        <v>4.4600000000000001E-2</v>
      </c>
      <c r="AD54" s="58" t="s">
        <v>2164</v>
      </c>
      <c r="AF54" t="s">
        <v>437</v>
      </c>
      <c r="AG54" t="s">
        <v>437</v>
      </c>
      <c r="AH54" t="s">
        <v>437</v>
      </c>
      <c r="AJ54">
        <v>0.76</v>
      </c>
      <c r="AK54">
        <v>0</v>
      </c>
      <c r="AL54">
        <v>0.5</v>
      </c>
      <c r="AM54">
        <v>0</v>
      </c>
      <c r="AN54" s="58" t="s">
        <v>2101</v>
      </c>
      <c r="AO54" s="58" t="s">
        <v>2157</v>
      </c>
      <c r="AP54" s="58" t="s">
        <v>2122</v>
      </c>
      <c r="AS54" t="s">
        <v>437</v>
      </c>
      <c r="BC54" t="s">
        <v>437</v>
      </c>
    </row>
    <row r="55" spans="1:55">
      <c r="A55" s="58" t="s">
        <v>936</v>
      </c>
      <c r="B55" s="58" t="s">
        <v>239</v>
      </c>
      <c r="C55" s="58" t="s">
        <v>315</v>
      </c>
      <c r="D55" t="s">
        <v>456</v>
      </c>
      <c r="H55" t="str">
        <f>'Space Types'!$E55&amp;'Space Types'!$F55&amp;'Space Types'!$G55</f>
        <v/>
      </c>
      <c r="K55">
        <v>1.46</v>
      </c>
      <c r="N55">
        <v>0</v>
      </c>
      <c r="O55">
        <v>0.7</v>
      </c>
      <c r="P55">
        <v>0.2</v>
      </c>
      <c r="Q55" t="s">
        <v>736</v>
      </c>
      <c r="R55" t="s">
        <v>108</v>
      </c>
      <c r="S55" t="s">
        <v>37</v>
      </c>
      <c r="T55" t="s">
        <v>433</v>
      </c>
      <c r="U55" s="58" t="str">
        <f>'Space Types'!$R55&amp;'Space Types'!$S55&amp;'Space Types'!$T55</f>
        <v>ASHRAE 62.1-1999OfficesReception Areas</v>
      </c>
      <c r="V55">
        <f>VLOOKUP('Space Types'!$U55,Ventilation!$A$4:$H$299,6,FALSE)</f>
        <v>0</v>
      </c>
      <c r="W55">
        <f>VLOOKUP('Space Types'!$U55,Ventilation!$A$4:$H$299,5,FALSE)</f>
        <v>15</v>
      </c>
      <c r="X55">
        <f>VLOOKUP('Space Types'!$U55,Ventilation!$A$4:$H$299,7,FALSE)</f>
        <v>0</v>
      </c>
      <c r="Y55">
        <v>7.14</v>
      </c>
      <c r="Z55" t="s">
        <v>792</v>
      </c>
      <c r="AA55" t="s">
        <v>793</v>
      </c>
      <c r="AC55" s="58">
        <v>0.22320000000000001</v>
      </c>
      <c r="AD55" t="s">
        <v>798</v>
      </c>
      <c r="AF55" t="s">
        <v>437</v>
      </c>
      <c r="AG55" t="s">
        <v>437</v>
      </c>
      <c r="AH55" t="s">
        <v>437</v>
      </c>
      <c r="AJ55">
        <v>1.04</v>
      </c>
      <c r="AK55">
        <v>0</v>
      </c>
      <c r="AL55">
        <v>0.5</v>
      </c>
      <c r="AM55">
        <v>0</v>
      </c>
      <c r="AN55" t="s">
        <v>823</v>
      </c>
      <c r="AO55" t="s">
        <v>856</v>
      </c>
      <c r="AP55" t="s">
        <v>857</v>
      </c>
      <c r="AS55" t="str">
        <f>IF('Space Types'!$AQ55=0,"",'Space Types'!$AQ55/'Space Types'!$AR55)</f>
        <v/>
      </c>
      <c r="BC55" t="str">
        <f>IF(ISBLANK(BB55),"",BB55/(AY55/AX55))</f>
        <v/>
      </c>
    </row>
    <row r="56" spans="1:55">
      <c r="A56" s="58" t="s">
        <v>937</v>
      </c>
      <c r="B56" s="58" t="s">
        <v>239</v>
      </c>
      <c r="C56" s="58" t="s">
        <v>315</v>
      </c>
      <c r="D56" t="s">
        <v>456</v>
      </c>
      <c r="E56" t="s">
        <v>435</v>
      </c>
      <c r="F56" t="s">
        <v>239</v>
      </c>
      <c r="G56" t="s">
        <v>247</v>
      </c>
      <c r="H56" t="str">
        <f>'Space Types'!$E56&amp;'Space Types'!$F56&amp;'Space Types'!$G56</f>
        <v>ASHRAE 189.1-2009HospitalNurse Station</v>
      </c>
      <c r="K56">
        <f>VLOOKUP('Space Types'!$H56,'Interior Lighting'!$A$4:$G$813,5,FALSE)</f>
        <v>0.9</v>
      </c>
      <c r="N56">
        <v>0</v>
      </c>
      <c r="O56">
        <v>0.7</v>
      </c>
      <c r="P56">
        <v>0.2</v>
      </c>
      <c r="Q56" t="s">
        <v>736</v>
      </c>
      <c r="R56" t="s">
        <v>108</v>
      </c>
      <c r="S56" t="s">
        <v>37</v>
      </c>
      <c r="T56" t="s">
        <v>433</v>
      </c>
      <c r="U56" s="58" t="str">
        <f>'Space Types'!$R56&amp;'Space Types'!$S56&amp;'Space Types'!$T56</f>
        <v>ASHRAE 62.1-1999OfficesReception Areas</v>
      </c>
      <c r="V56">
        <f>VLOOKUP('Space Types'!$U56,Ventilation!$A$4:$H$299,6,FALSE)</f>
        <v>0</v>
      </c>
      <c r="W56">
        <f>VLOOKUP('Space Types'!$U56,Ventilation!$A$4:$H$299,5,FALSE)</f>
        <v>15</v>
      </c>
      <c r="X56">
        <f>VLOOKUP('Space Types'!$U56,Ventilation!$A$4:$H$299,7,FALSE)</f>
        <v>0</v>
      </c>
      <c r="Y56">
        <v>7.14</v>
      </c>
      <c r="Z56" t="s">
        <v>792</v>
      </c>
      <c r="AA56" t="s">
        <v>793</v>
      </c>
      <c r="AB56">
        <v>4.4600000000000001E-2</v>
      </c>
      <c r="AD56" t="s">
        <v>798</v>
      </c>
      <c r="AF56" t="s">
        <v>437</v>
      </c>
      <c r="AG56" t="s">
        <v>437</v>
      </c>
      <c r="AH56" t="s">
        <v>437</v>
      </c>
      <c r="AJ56">
        <v>0.76</v>
      </c>
      <c r="AK56">
        <v>0</v>
      </c>
      <c r="AL56">
        <v>0.5</v>
      </c>
      <c r="AM56">
        <v>0</v>
      </c>
      <c r="AN56" t="s">
        <v>823</v>
      </c>
      <c r="AO56" t="s">
        <v>856</v>
      </c>
      <c r="AP56" t="s">
        <v>857</v>
      </c>
      <c r="AS56" t="str">
        <f>IF('Space Types'!$AQ56=0,"",'Space Types'!$AQ56/'Space Types'!$AR56)</f>
        <v/>
      </c>
      <c r="BC56" t="str">
        <f>IF(ISBLANK(BB56),"",BB56/(AY56/AX56))</f>
        <v/>
      </c>
    </row>
    <row r="57" spans="1:55">
      <c r="A57" s="58" t="s">
        <v>935</v>
      </c>
      <c r="B57" s="58" t="s">
        <v>239</v>
      </c>
      <c r="C57" s="58" t="s">
        <v>315</v>
      </c>
      <c r="D57" t="s">
        <v>456</v>
      </c>
      <c r="H57" t="str">
        <f>'Space Types'!$E57&amp;'Space Types'!$F57&amp;'Space Types'!$G57</f>
        <v/>
      </c>
      <c r="K57">
        <v>1.5300000000000002</v>
      </c>
      <c r="N57">
        <v>0</v>
      </c>
      <c r="O57">
        <v>0.7</v>
      </c>
      <c r="P57">
        <v>0.2</v>
      </c>
      <c r="Q57" s="58" t="s">
        <v>736</v>
      </c>
      <c r="R57" t="s">
        <v>108</v>
      </c>
      <c r="S57" t="s">
        <v>37</v>
      </c>
      <c r="T57" t="s">
        <v>433</v>
      </c>
      <c r="U57" s="58" t="str">
        <f>'Space Types'!$R57&amp;'Space Types'!$S57&amp;'Space Types'!$T57</f>
        <v>ASHRAE 62.1-1999OfficesReception Areas</v>
      </c>
      <c r="V57">
        <f>VLOOKUP('Space Types'!$U57,Ventilation!$A$4:$H$299,6,FALSE)</f>
        <v>0</v>
      </c>
      <c r="W57">
        <f>VLOOKUP('Space Types'!$U57,Ventilation!$A$4:$H$299,5,FALSE)</f>
        <v>15</v>
      </c>
      <c r="X57">
        <f>VLOOKUP('Space Types'!$U57,Ventilation!$A$4:$H$299,7,FALSE)</f>
        <v>0</v>
      </c>
      <c r="Y57">
        <v>7.14</v>
      </c>
      <c r="Z57" s="58" t="s">
        <v>792</v>
      </c>
      <c r="AA57" s="58" t="s">
        <v>793</v>
      </c>
      <c r="AC57" s="58">
        <v>0.22320000000000001</v>
      </c>
      <c r="AD57" s="58" t="s">
        <v>798</v>
      </c>
      <c r="AF57" t="s">
        <v>437</v>
      </c>
      <c r="AG57" t="s">
        <v>437</v>
      </c>
      <c r="AH57" t="s">
        <v>437</v>
      </c>
      <c r="AJ57">
        <v>1.04</v>
      </c>
      <c r="AK57">
        <v>0</v>
      </c>
      <c r="AL57">
        <v>0.5</v>
      </c>
      <c r="AM57">
        <v>0</v>
      </c>
      <c r="AN57" s="58" t="s">
        <v>823</v>
      </c>
      <c r="AO57" s="58" t="s">
        <v>856</v>
      </c>
      <c r="AP57" s="58" t="s">
        <v>857</v>
      </c>
      <c r="AS57" t="str">
        <f>IF('Space Types'!$AQ57=0,"",'Space Types'!$AQ57/'Space Types'!$AR57)</f>
        <v/>
      </c>
      <c r="BC57" t="str">
        <f>IF(ISBLANK(BB57),"",BB57/(AY57/AX57))</f>
        <v/>
      </c>
    </row>
    <row r="58" spans="1:55">
      <c r="A58" t="s">
        <v>3322</v>
      </c>
      <c r="B58" s="58" t="s">
        <v>239</v>
      </c>
      <c r="C58" s="58" t="s">
        <v>246</v>
      </c>
      <c r="D58" t="s">
        <v>456</v>
      </c>
      <c r="E58" t="s">
        <v>217</v>
      </c>
      <c r="F58" t="s">
        <v>246</v>
      </c>
      <c r="G58" t="s">
        <v>223</v>
      </c>
      <c r="H58" t="str">
        <f>'Space Types'!$E58&amp;'Space Types'!$F58&amp;'Space Types'!$G58</f>
        <v>ASHRAE 90.1-2004LobbyGeneral</v>
      </c>
      <c r="K58">
        <f>VLOOKUP('Space Types'!$H58,'Interior Lighting'!$A$4:$G$813,5,FALSE)</f>
        <v>1.3</v>
      </c>
      <c r="N58">
        <v>0</v>
      </c>
      <c r="O58">
        <v>0.7</v>
      </c>
      <c r="P58">
        <v>0.2</v>
      </c>
      <c r="Q58" t="s">
        <v>2105</v>
      </c>
      <c r="R58" t="s">
        <v>108</v>
      </c>
      <c r="S58" t="s">
        <v>409</v>
      </c>
      <c r="T58" t="s">
        <v>32</v>
      </c>
      <c r="U58" s="58" t="str">
        <f>'Space Types'!$R58&amp;'Space Types'!$S58&amp;'Space Types'!$T58</f>
        <v>ASHRAE 62.1-1999Hotels, Motels, Resorts, DormitoriesLobbies</v>
      </c>
      <c r="V58">
        <f>VLOOKUP('Space Types'!$U58,Ventilation!$A$4:$H$299,6,FALSE)</f>
        <v>0</v>
      </c>
      <c r="W58">
        <f>VLOOKUP('Space Types'!$U58,Ventilation!$A$4:$H$299,5,FALSE)</f>
        <v>15</v>
      </c>
      <c r="X58">
        <f>VLOOKUP('Space Types'!$U58,Ventilation!$A$4:$H$299,7,FALSE)</f>
        <v>0</v>
      </c>
      <c r="Y58">
        <v>7.14</v>
      </c>
      <c r="Z58" t="s">
        <v>2117</v>
      </c>
      <c r="AA58" t="s">
        <v>2095</v>
      </c>
      <c r="AB58">
        <v>5.9499999999999997E-2</v>
      </c>
      <c r="AD58" t="s">
        <v>2164</v>
      </c>
      <c r="AF58" t="s">
        <v>437</v>
      </c>
      <c r="AG58" t="s">
        <v>437</v>
      </c>
      <c r="AH58" t="s">
        <v>437</v>
      </c>
      <c r="AJ58">
        <v>9.9999999999999992E-2</v>
      </c>
      <c r="AK58">
        <v>0</v>
      </c>
      <c r="AL58">
        <v>0.5</v>
      </c>
      <c r="AM58">
        <v>0</v>
      </c>
      <c r="AN58" t="s">
        <v>2101</v>
      </c>
      <c r="AO58" t="s">
        <v>2157</v>
      </c>
      <c r="AP58" t="s">
        <v>2122</v>
      </c>
      <c r="AS58" t="str">
        <f>IF('Space Types'!$AQ58=0,"",'Space Types'!$AQ58/'Space Types'!$AR58)</f>
        <v/>
      </c>
      <c r="BC58" t="str">
        <f>IF(ISBLANK(BB58),"",BB58/(AY58/AX58))</f>
        <v/>
      </c>
    </row>
    <row r="59" spans="1:55">
      <c r="A59" s="58" t="s">
        <v>938</v>
      </c>
      <c r="B59" s="58" t="s">
        <v>239</v>
      </c>
      <c r="C59" s="58" t="s">
        <v>246</v>
      </c>
      <c r="D59" t="s">
        <v>456</v>
      </c>
      <c r="E59" t="s">
        <v>218</v>
      </c>
      <c r="F59" t="s">
        <v>246</v>
      </c>
      <c r="G59" t="s">
        <v>223</v>
      </c>
      <c r="H59" t="str">
        <f>'Space Types'!$E59&amp;'Space Types'!$F59&amp;'Space Types'!$G59</f>
        <v>ASHRAE 90.1-2007LobbyGeneral</v>
      </c>
      <c r="K59">
        <f>VLOOKUP('Space Types'!$H59,'Interior Lighting'!$A$4:$G$813,5,FALSE)</f>
        <v>1.3</v>
      </c>
      <c r="N59">
        <v>0</v>
      </c>
      <c r="O59">
        <v>0.7</v>
      </c>
      <c r="P59">
        <v>0.2</v>
      </c>
      <c r="Q59" s="58" t="s">
        <v>2105</v>
      </c>
      <c r="R59" t="s">
        <v>109</v>
      </c>
      <c r="S59" t="s">
        <v>678</v>
      </c>
      <c r="T59" t="s">
        <v>692</v>
      </c>
      <c r="U59" s="58" t="str">
        <f>'Space Types'!$R59&amp;'Space Types'!$S59&amp;'Space Types'!$T59</f>
        <v>ASHRAE 62.1-2004Office BuildingsMain entry lobbies</v>
      </c>
      <c r="V59">
        <f>VLOOKUP('Space Types'!$U59,Ventilation!$A$4:$H$299,6,FALSE)</f>
        <v>0.06</v>
      </c>
      <c r="W59">
        <f>VLOOKUP('Space Types'!$U59,Ventilation!$A$4:$H$299,5,FALSE)</f>
        <v>5</v>
      </c>
      <c r="X59">
        <f>VLOOKUP('Space Types'!$U59,Ventilation!$A$4:$H$299,7,FALSE)</f>
        <v>0</v>
      </c>
      <c r="Y59">
        <v>7.14</v>
      </c>
      <c r="Z59" s="58" t="s">
        <v>2117</v>
      </c>
      <c r="AA59" s="58" t="s">
        <v>2095</v>
      </c>
      <c r="AB59">
        <v>4.4600000000000001E-2</v>
      </c>
      <c r="AD59" s="58" t="s">
        <v>2164</v>
      </c>
      <c r="AF59" t="s">
        <v>437</v>
      </c>
      <c r="AG59" t="s">
        <v>437</v>
      </c>
      <c r="AH59" t="s">
        <v>437</v>
      </c>
      <c r="AJ59">
        <v>7.0000000000000048E-2</v>
      </c>
      <c r="AK59">
        <v>0</v>
      </c>
      <c r="AL59">
        <v>0.5</v>
      </c>
      <c r="AM59">
        <v>0</v>
      </c>
      <c r="AN59" s="58" t="s">
        <v>2101</v>
      </c>
      <c r="AO59" s="58" t="s">
        <v>2157</v>
      </c>
      <c r="AP59" s="58" t="s">
        <v>2122</v>
      </c>
      <c r="AS59" t="str">
        <f>IF('Space Types'!$AQ59=0,"",'Space Types'!$AQ59/'Space Types'!$AR59)</f>
        <v/>
      </c>
      <c r="BC59" t="str">
        <f>IF(ISBLANK(BB59),"",BB59/(AY59/AX59))</f>
        <v/>
      </c>
    </row>
    <row r="60" spans="1:55">
      <c r="A60" s="58" t="s">
        <v>982</v>
      </c>
      <c r="B60" s="58" t="s">
        <v>239</v>
      </c>
      <c r="C60" s="58" t="s">
        <v>246</v>
      </c>
      <c r="D60" t="s">
        <v>456</v>
      </c>
      <c r="E60" t="s">
        <v>981</v>
      </c>
      <c r="F60" t="s">
        <v>246</v>
      </c>
      <c r="G60" t="s">
        <v>223</v>
      </c>
      <c r="H60" t="str">
        <f>'Space Types'!$E60&amp;'Space Types'!$F60&amp;'Space Types'!$G60</f>
        <v>ASHRAE 90.1-2010LobbyGeneral</v>
      </c>
      <c r="K60">
        <f>VLOOKUP('Space Types'!$H60,'Interior Lighting'!$A$4:$G$813,5,FALSE)</f>
        <v>0.9</v>
      </c>
      <c r="N60">
        <v>0</v>
      </c>
      <c r="O60">
        <v>0.7</v>
      </c>
      <c r="P60">
        <v>0.2</v>
      </c>
      <c r="Q60" t="s">
        <v>2105</v>
      </c>
      <c r="R60" t="s">
        <v>110</v>
      </c>
      <c r="S60" t="s">
        <v>678</v>
      </c>
      <c r="T60" t="s">
        <v>692</v>
      </c>
      <c r="U60" s="58" t="str">
        <f>'Space Types'!$R60&amp;'Space Types'!$S60&amp;'Space Types'!$T60</f>
        <v>ASHRAE 62.1-2007Office BuildingsMain entry lobbies</v>
      </c>
      <c r="V60">
        <f>VLOOKUP('Space Types'!$U60,Ventilation!$A$4:$H$299,6,FALSE)</f>
        <v>0.06</v>
      </c>
      <c r="W60">
        <f>VLOOKUP('Space Types'!$U60,Ventilation!$A$4:$H$299,5,FALSE)</f>
        <v>5</v>
      </c>
      <c r="X60">
        <f>VLOOKUP('Space Types'!$U60,Ventilation!$A$4:$H$299,7,FALSE)</f>
        <v>0</v>
      </c>
      <c r="Y60">
        <v>7.14</v>
      </c>
      <c r="Z60" t="s">
        <v>2117</v>
      </c>
      <c r="AA60" t="s">
        <v>2095</v>
      </c>
      <c r="AB60">
        <v>4.4600000000000001E-2</v>
      </c>
      <c r="AD60" t="s">
        <v>2164</v>
      </c>
      <c r="AF60" t="s">
        <v>437</v>
      </c>
      <c r="AG60" t="s">
        <v>437</v>
      </c>
      <c r="AH60" t="s">
        <v>437</v>
      </c>
      <c r="AJ60">
        <v>7.0000000000000048E-2</v>
      </c>
      <c r="AK60">
        <v>0</v>
      </c>
      <c r="AL60">
        <v>0.5</v>
      </c>
      <c r="AM60">
        <v>0</v>
      </c>
      <c r="AN60" t="s">
        <v>2101</v>
      </c>
      <c r="AO60" t="s">
        <v>2157</v>
      </c>
      <c r="AP60" t="s">
        <v>2122</v>
      </c>
      <c r="AS60" t="s">
        <v>437</v>
      </c>
      <c r="BC60" t="s">
        <v>437</v>
      </c>
    </row>
    <row r="61" spans="1:55">
      <c r="A61" s="58" t="s">
        <v>936</v>
      </c>
      <c r="B61" s="58" t="s">
        <v>239</v>
      </c>
      <c r="C61" s="58" t="s">
        <v>246</v>
      </c>
      <c r="D61" t="s">
        <v>456</v>
      </c>
      <c r="H61" t="str">
        <f>'Space Types'!$E61&amp;'Space Types'!$F61&amp;'Space Types'!$G61</f>
        <v/>
      </c>
      <c r="K61">
        <v>1.46</v>
      </c>
      <c r="N61">
        <v>0</v>
      </c>
      <c r="O61">
        <v>0.7</v>
      </c>
      <c r="P61">
        <v>0.2</v>
      </c>
      <c r="Q61" t="s">
        <v>736</v>
      </c>
      <c r="R61" t="s">
        <v>108</v>
      </c>
      <c r="S61" t="s">
        <v>409</v>
      </c>
      <c r="T61" t="s">
        <v>32</v>
      </c>
      <c r="U61" s="58" t="str">
        <f>'Space Types'!$R61&amp;'Space Types'!$S61&amp;'Space Types'!$T61</f>
        <v>ASHRAE 62.1-1999Hotels, Motels, Resorts, DormitoriesLobbies</v>
      </c>
      <c r="V61">
        <f>VLOOKUP('Space Types'!$U61,Ventilation!$A$4:$H$299,6,FALSE)</f>
        <v>0</v>
      </c>
      <c r="W61">
        <f>VLOOKUP('Space Types'!$U61,Ventilation!$A$4:$H$299,5,FALSE)</f>
        <v>15</v>
      </c>
      <c r="X61">
        <f>VLOOKUP('Space Types'!$U61,Ventilation!$A$4:$H$299,7,FALSE)</f>
        <v>0</v>
      </c>
      <c r="Y61">
        <v>7.14</v>
      </c>
      <c r="Z61" t="s">
        <v>792</v>
      </c>
      <c r="AA61" t="s">
        <v>793</v>
      </c>
      <c r="AC61" s="58">
        <v>0.22320000000000001</v>
      </c>
      <c r="AD61" t="s">
        <v>798</v>
      </c>
      <c r="AF61" t="s">
        <v>437</v>
      </c>
      <c r="AG61" t="s">
        <v>437</v>
      </c>
      <c r="AH61" t="s">
        <v>437</v>
      </c>
      <c r="AJ61">
        <v>9.9999999999999992E-2</v>
      </c>
      <c r="AK61">
        <v>0</v>
      </c>
      <c r="AL61">
        <v>0.5</v>
      </c>
      <c r="AM61">
        <v>0</v>
      </c>
      <c r="AN61" t="s">
        <v>823</v>
      </c>
      <c r="AO61" t="s">
        <v>856</v>
      </c>
      <c r="AP61" t="s">
        <v>857</v>
      </c>
      <c r="AS61" t="str">
        <f>IF('Space Types'!$AQ61=0,"",'Space Types'!$AQ61/'Space Types'!$AR61)</f>
        <v/>
      </c>
      <c r="BC61" t="str">
        <f>IF(ISBLANK(BB61),"",BB61/(AY61/AX61))</f>
        <v/>
      </c>
    </row>
    <row r="62" spans="1:55">
      <c r="A62" s="58" t="s">
        <v>937</v>
      </c>
      <c r="B62" s="58" t="s">
        <v>239</v>
      </c>
      <c r="C62" s="58" t="s">
        <v>246</v>
      </c>
      <c r="D62" t="s">
        <v>456</v>
      </c>
      <c r="E62" t="s">
        <v>435</v>
      </c>
      <c r="F62" t="s">
        <v>246</v>
      </c>
      <c r="G62" t="s">
        <v>223</v>
      </c>
      <c r="H62" t="str">
        <f>'Space Types'!$E62&amp;'Space Types'!$F62&amp;'Space Types'!$G62</f>
        <v>ASHRAE 189.1-2009LobbyGeneral</v>
      </c>
      <c r="K62">
        <f>VLOOKUP('Space Types'!$H62,'Interior Lighting'!$A$4:$G$813,5,FALSE)</f>
        <v>1.1700000000000002</v>
      </c>
      <c r="N62">
        <v>0</v>
      </c>
      <c r="O62">
        <v>0.7</v>
      </c>
      <c r="P62">
        <v>0.2</v>
      </c>
      <c r="Q62" s="58" t="s">
        <v>736</v>
      </c>
      <c r="R62" t="s">
        <v>108</v>
      </c>
      <c r="S62" t="s">
        <v>409</v>
      </c>
      <c r="T62" t="s">
        <v>32</v>
      </c>
      <c r="U62" s="58" t="str">
        <f>'Space Types'!$R62&amp;'Space Types'!$S62&amp;'Space Types'!$T62</f>
        <v>ASHRAE 62.1-1999Hotels, Motels, Resorts, DormitoriesLobbies</v>
      </c>
      <c r="V62">
        <f>VLOOKUP('Space Types'!$U62,Ventilation!$A$4:$H$299,6,FALSE)</f>
        <v>0</v>
      </c>
      <c r="W62">
        <f>VLOOKUP('Space Types'!$U62,Ventilation!$A$4:$H$299,5,FALSE)</f>
        <v>15</v>
      </c>
      <c r="X62">
        <f>VLOOKUP('Space Types'!$U62,Ventilation!$A$4:$H$299,7,FALSE)</f>
        <v>0</v>
      </c>
      <c r="Y62">
        <v>7.14</v>
      </c>
      <c r="Z62" s="58" t="s">
        <v>792</v>
      </c>
      <c r="AA62" s="58" t="s">
        <v>793</v>
      </c>
      <c r="AB62">
        <v>4.4600000000000001E-2</v>
      </c>
      <c r="AD62" s="58" t="s">
        <v>798</v>
      </c>
      <c r="AF62" t="s">
        <v>437</v>
      </c>
      <c r="AG62" t="s">
        <v>437</v>
      </c>
      <c r="AH62" t="s">
        <v>437</v>
      </c>
      <c r="AJ62">
        <v>7.0000000000000048E-2</v>
      </c>
      <c r="AK62">
        <v>0</v>
      </c>
      <c r="AL62">
        <v>0.5</v>
      </c>
      <c r="AM62">
        <v>0</v>
      </c>
      <c r="AN62" s="58" t="s">
        <v>823</v>
      </c>
      <c r="AO62" s="58" t="s">
        <v>856</v>
      </c>
      <c r="AP62" s="58" t="s">
        <v>857</v>
      </c>
      <c r="AS62" t="str">
        <f>IF('Space Types'!$AQ62=0,"",'Space Types'!$AQ62/'Space Types'!$AR62)</f>
        <v/>
      </c>
      <c r="BC62" t="str">
        <f>IF(ISBLANK(BB62),"",BB62/(AY62/AX62))</f>
        <v/>
      </c>
    </row>
    <row r="63" spans="1:55">
      <c r="A63" s="58" t="s">
        <v>935</v>
      </c>
      <c r="B63" s="58" t="s">
        <v>239</v>
      </c>
      <c r="C63" s="58" t="s">
        <v>246</v>
      </c>
      <c r="D63" t="s">
        <v>456</v>
      </c>
      <c r="H63" t="str">
        <f>'Space Types'!$E63&amp;'Space Types'!$F63&amp;'Space Types'!$G63</f>
        <v/>
      </c>
      <c r="K63">
        <v>1.49</v>
      </c>
      <c r="N63">
        <v>0</v>
      </c>
      <c r="O63">
        <v>0.7</v>
      </c>
      <c r="P63">
        <v>0.2</v>
      </c>
      <c r="Q63" s="58" t="s">
        <v>736</v>
      </c>
      <c r="R63" t="s">
        <v>108</v>
      </c>
      <c r="S63" t="s">
        <v>409</v>
      </c>
      <c r="T63" t="s">
        <v>32</v>
      </c>
      <c r="U63" s="58" t="str">
        <f>'Space Types'!$R63&amp;'Space Types'!$S63&amp;'Space Types'!$T63</f>
        <v>ASHRAE 62.1-1999Hotels, Motels, Resorts, DormitoriesLobbies</v>
      </c>
      <c r="V63">
        <f>VLOOKUP('Space Types'!$U63,Ventilation!$A$4:$H$299,6,FALSE)</f>
        <v>0</v>
      </c>
      <c r="W63">
        <f>VLOOKUP('Space Types'!$U63,Ventilation!$A$4:$H$299,5,FALSE)</f>
        <v>15</v>
      </c>
      <c r="X63">
        <f>VLOOKUP('Space Types'!$U63,Ventilation!$A$4:$H$299,7,FALSE)</f>
        <v>0</v>
      </c>
      <c r="Y63">
        <v>7.14</v>
      </c>
      <c r="Z63" s="58" t="s">
        <v>792</v>
      </c>
      <c r="AA63" s="58" t="s">
        <v>793</v>
      </c>
      <c r="AC63" s="58">
        <v>0.22320000000000001</v>
      </c>
      <c r="AD63" s="58" t="s">
        <v>798</v>
      </c>
      <c r="AF63" t="s">
        <v>437</v>
      </c>
      <c r="AG63" t="s">
        <v>437</v>
      </c>
      <c r="AH63" t="s">
        <v>437</v>
      </c>
      <c r="AJ63">
        <v>9.9999999999999992E-2</v>
      </c>
      <c r="AK63">
        <v>0</v>
      </c>
      <c r="AL63">
        <v>0.5</v>
      </c>
      <c r="AM63">
        <v>0</v>
      </c>
      <c r="AN63" s="58" t="s">
        <v>823</v>
      </c>
      <c r="AO63" s="58" t="s">
        <v>856</v>
      </c>
      <c r="AP63" s="58" t="s">
        <v>857</v>
      </c>
      <c r="AS63" t="str">
        <f>IF('Space Types'!$AQ63=0,"",'Space Types'!$AQ63/'Space Types'!$AR63)</f>
        <v/>
      </c>
      <c r="BC63" t="str">
        <f>IF(ISBLANK(BB63),"",BB63/(AY63/AX63))</f>
        <v/>
      </c>
    </row>
    <row r="64" spans="1:55">
      <c r="A64" s="58" t="s">
        <v>3322</v>
      </c>
      <c r="B64" s="58" t="s">
        <v>239</v>
      </c>
      <c r="C64" s="58" t="s">
        <v>281</v>
      </c>
      <c r="D64" t="s">
        <v>458</v>
      </c>
      <c r="E64" t="s">
        <v>217</v>
      </c>
      <c r="F64" t="s">
        <v>245</v>
      </c>
      <c r="G64" t="s">
        <v>223</v>
      </c>
      <c r="H64" t="str">
        <f>'Space Types'!$E64&amp;'Space Types'!$F64&amp;'Space Types'!$G64</f>
        <v>ASHRAE 90.1-2004LaboratoryGeneral</v>
      </c>
      <c r="K64">
        <f>VLOOKUP('Space Types'!$H64,'Interior Lighting'!$A$4:$G$813,5,FALSE)</f>
        <v>1.4</v>
      </c>
      <c r="N64">
        <v>0</v>
      </c>
      <c r="O64">
        <v>0.7</v>
      </c>
      <c r="P64">
        <v>0.2</v>
      </c>
      <c r="Q64" s="58" t="s">
        <v>2112</v>
      </c>
      <c r="R64" t="s">
        <v>108</v>
      </c>
      <c r="S64" t="s">
        <v>89</v>
      </c>
      <c r="T64" t="s">
        <v>91</v>
      </c>
      <c r="U64" s="58" t="str">
        <f>'Space Types'!$R64&amp;'Space Types'!$S64&amp;'Space Types'!$T64</f>
        <v>ASHRAE 62.1-1999EducationLaboratories</v>
      </c>
      <c r="V64">
        <f>VLOOKUP('Space Types'!$U64,Ventilation!$A$4:$H$299,6,FALSE)</f>
        <v>0</v>
      </c>
      <c r="W64">
        <f>VLOOKUP('Space Types'!$U64,Ventilation!$A$4:$H$299,5,FALSE)</f>
        <v>20</v>
      </c>
      <c r="X64">
        <f>VLOOKUP('Space Types'!$U64,Ventilation!$A$4:$H$299,7,FALSE)</f>
        <v>0</v>
      </c>
      <c r="Y64">
        <v>5</v>
      </c>
      <c r="Z64" s="58" t="s">
        <v>2117</v>
      </c>
      <c r="AA64" s="58" t="s">
        <v>2095</v>
      </c>
      <c r="AB64">
        <v>5.9499999999999997E-2</v>
      </c>
      <c r="AD64" s="58" t="s">
        <v>2164</v>
      </c>
      <c r="AF64" t="s">
        <v>437</v>
      </c>
      <c r="AG64" t="s">
        <v>437</v>
      </c>
      <c r="AH64" t="s">
        <v>437</v>
      </c>
      <c r="AJ64">
        <v>4</v>
      </c>
      <c r="AK64">
        <v>0</v>
      </c>
      <c r="AL64">
        <v>0.5</v>
      </c>
      <c r="AM64">
        <v>0</v>
      </c>
      <c r="AN64" s="58" t="s">
        <v>2101</v>
      </c>
      <c r="AO64" s="58" t="s">
        <v>2157</v>
      </c>
      <c r="AP64" s="58" t="s">
        <v>2122</v>
      </c>
      <c r="AQ64">
        <v>2</v>
      </c>
      <c r="AR64">
        <v>2850</v>
      </c>
      <c r="AS64">
        <f>IF('Space Types'!$AQ64=0,"",'Space Types'!$AQ64/'Space Types'!$AR64)</f>
        <v>7.0175438596491223E-4</v>
      </c>
      <c r="AT64">
        <v>49</v>
      </c>
      <c r="AU64">
        <v>0.2</v>
      </c>
      <c r="AV64">
        <v>0.05</v>
      </c>
      <c r="AW64" t="s">
        <v>2121</v>
      </c>
      <c r="BC64" t="str">
        <f>IF(ISBLANK(BB64),"",BB64/(AY64/AX64))</f>
        <v/>
      </c>
    </row>
    <row r="65" spans="1:56">
      <c r="A65" t="s">
        <v>938</v>
      </c>
      <c r="B65" t="s">
        <v>239</v>
      </c>
      <c r="C65" t="s">
        <v>281</v>
      </c>
      <c r="D65" t="s">
        <v>458</v>
      </c>
      <c r="E65" t="s">
        <v>218</v>
      </c>
      <c r="F65" t="s">
        <v>245</v>
      </c>
      <c r="G65" t="s">
        <v>223</v>
      </c>
      <c r="H65" t="str">
        <f>'Space Types'!$E65&amp;'Space Types'!$F65&amp;'Space Types'!$G65</f>
        <v>ASHRAE 90.1-2007LaboratoryGeneral</v>
      </c>
      <c r="K65">
        <f>VLOOKUP('Space Types'!$H65,'Interior Lighting'!$A$4:$G$813,5,FALSE)</f>
        <v>1.4</v>
      </c>
      <c r="N65">
        <v>0</v>
      </c>
      <c r="O65">
        <v>0.7</v>
      </c>
      <c r="P65">
        <v>0.2</v>
      </c>
      <c r="Q65" t="s">
        <v>2112</v>
      </c>
      <c r="R65" t="s">
        <v>109</v>
      </c>
      <c r="S65" t="s">
        <v>677</v>
      </c>
      <c r="T65" t="s">
        <v>954</v>
      </c>
      <c r="U65" s="58" t="str">
        <f>'Space Types'!$R65&amp;'Space Types'!$S65&amp;'Space Types'!$T65</f>
        <v>ASHRAE 62.1-2004Educational FacilitiesScience laboratories</v>
      </c>
      <c r="V65">
        <f>VLOOKUP('Space Types'!$U65,Ventilation!$A$4:$H$299,6,FALSE)</f>
        <v>0.18</v>
      </c>
      <c r="W65">
        <f>VLOOKUP('Space Types'!$U65,Ventilation!$A$4:$H$299,5,FALSE)</f>
        <v>10</v>
      </c>
      <c r="X65">
        <f>VLOOKUP('Space Types'!$U65,Ventilation!$A$4:$H$299,7,FALSE)</f>
        <v>0</v>
      </c>
      <c r="Y65">
        <v>5</v>
      </c>
      <c r="Z65" t="s">
        <v>2117</v>
      </c>
      <c r="AA65" t="s">
        <v>2095</v>
      </c>
      <c r="AB65">
        <v>4.4600000000000001E-2</v>
      </c>
      <c r="AD65" t="s">
        <v>2164</v>
      </c>
      <c r="AF65" t="s">
        <v>437</v>
      </c>
      <c r="AG65" t="s">
        <v>437</v>
      </c>
      <c r="AH65" t="s">
        <v>437</v>
      </c>
      <c r="AJ65">
        <v>3.22</v>
      </c>
      <c r="AK65">
        <v>0</v>
      </c>
      <c r="AL65">
        <v>0.5</v>
      </c>
      <c r="AM65">
        <v>0</v>
      </c>
      <c r="AN65" t="s">
        <v>2101</v>
      </c>
      <c r="AO65" t="s">
        <v>2157</v>
      </c>
      <c r="AP65" t="s">
        <v>2122</v>
      </c>
      <c r="AQ65">
        <v>2</v>
      </c>
      <c r="AR65">
        <v>2850</v>
      </c>
      <c r="AS65">
        <f>IF('Space Types'!$AQ65=0,"",'Space Types'!$AQ65/'Space Types'!$AR65)</f>
        <v>7.0175438596491223E-4</v>
      </c>
      <c r="AT65">
        <v>49</v>
      </c>
      <c r="AU65">
        <v>0.2</v>
      </c>
      <c r="AV65">
        <v>0.05</v>
      </c>
      <c r="AW65" t="s">
        <v>2121</v>
      </c>
      <c r="BC65" t="str">
        <f>IF(ISBLANK(BB65),"",BB65/(AY65/AX65))</f>
        <v/>
      </c>
    </row>
    <row r="66" spans="1:56">
      <c r="A66" t="s">
        <v>982</v>
      </c>
      <c r="B66" s="58" t="s">
        <v>239</v>
      </c>
      <c r="C66" s="58" t="s">
        <v>281</v>
      </c>
      <c r="D66" t="s">
        <v>458</v>
      </c>
      <c r="E66" t="s">
        <v>981</v>
      </c>
      <c r="F66" t="s">
        <v>245</v>
      </c>
      <c r="G66" s="7" t="s">
        <v>995</v>
      </c>
      <c r="H66" t="str">
        <f>'Space Types'!$E66&amp;'Space Types'!$F66&amp;'Space Types'!$G66</f>
        <v>ASHRAE 90.1-2010LaboratoryFor Medical/Industrial/Research</v>
      </c>
      <c r="K66">
        <f>VLOOKUP('Space Types'!$H66,'Interior Lighting'!$A$4:$G$813,5,FALSE)</f>
        <v>1.81</v>
      </c>
      <c r="N66">
        <v>0</v>
      </c>
      <c r="O66">
        <v>0.7</v>
      </c>
      <c r="P66">
        <v>0.2</v>
      </c>
      <c r="Q66" s="58" t="s">
        <v>2112</v>
      </c>
      <c r="R66" t="s">
        <v>110</v>
      </c>
      <c r="S66" t="s">
        <v>677</v>
      </c>
      <c r="T66" t="s">
        <v>954</v>
      </c>
      <c r="U66" s="58" t="str">
        <f>'Space Types'!$R66&amp;'Space Types'!$S66&amp;'Space Types'!$T66</f>
        <v>ASHRAE 62.1-2007Educational FacilitiesScience laboratories</v>
      </c>
      <c r="V66">
        <f>VLOOKUP('Space Types'!$U66,Ventilation!$A$4:$H$299,6,FALSE)</f>
        <v>0.18</v>
      </c>
      <c r="W66">
        <f>VLOOKUP('Space Types'!$U66,Ventilation!$A$4:$H$299,5,FALSE)</f>
        <v>10</v>
      </c>
      <c r="X66">
        <f>VLOOKUP('Space Types'!$U66,Ventilation!$A$4:$H$299,7,FALSE)</f>
        <v>0</v>
      </c>
      <c r="Y66">
        <v>5</v>
      </c>
      <c r="Z66" s="58" t="s">
        <v>2117</v>
      </c>
      <c r="AA66" s="58" t="s">
        <v>2095</v>
      </c>
      <c r="AB66">
        <v>4.4600000000000001E-2</v>
      </c>
      <c r="AD66" s="58" t="s">
        <v>2164</v>
      </c>
      <c r="AF66" t="s">
        <v>437</v>
      </c>
      <c r="AG66" t="s">
        <v>437</v>
      </c>
      <c r="AH66" t="s">
        <v>437</v>
      </c>
      <c r="AJ66">
        <v>3.22</v>
      </c>
      <c r="AK66">
        <v>0</v>
      </c>
      <c r="AL66">
        <v>0.5</v>
      </c>
      <c r="AM66">
        <v>0</v>
      </c>
      <c r="AN66" s="58" t="s">
        <v>2101</v>
      </c>
      <c r="AO66" s="58" t="s">
        <v>2157</v>
      </c>
      <c r="AP66" s="58" t="s">
        <v>2122</v>
      </c>
      <c r="AQ66">
        <v>2</v>
      </c>
      <c r="AR66">
        <v>2850</v>
      </c>
      <c r="AS66">
        <v>7.0175438596491223E-4</v>
      </c>
      <c r="AT66">
        <v>49</v>
      </c>
      <c r="AU66">
        <v>0.2</v>
      </c>
      <c r="AV66">
        <v>0.05</v>
      </c>
      <c r="AW66" t="s">
        <v>2121</v>
      </c>
      <c r="BC66" t="s">
        <v>437</v>
      </c>
    </row>
    <row r="67" spans="1:56">
      <c r="A67" t="s">
        <v>936</v>
      </c>
      <c r="B67" t="s">
        <v>239</v>
      </c>
      <c r="C67" t="s">
        <v>281</v>
      </c>
      <c r="D67" t="s">
        <v>458</v>
      </c>
      <c r="H67" t="str">
        <f>'Space Types'!$E67&amp;'Space Types'!$F67&amp;'Space Types'!$G67</f>
        <v/>
      </c>
      <c r="K67">
        <v>2.1</v>
      </c>
      <c r="N67">
        <v>0</v>
      </c>
      <c r="O67">
        <v>0.7</v>
      </c>
      <c r="P67">
        <v>0.2</v>
      </c>
      <c r="Q67" t="s">
        <v>736</v>
      </c>
      <c r="R67" t="s">
        <v>108</v>
      </c>
      <c r="S67" t="s">
        <v>89</v>
      </c>
      <c r="T67" t="s">
        <v>91</v>
      </c>
      <c r="U67" s="58" t="str">
        <f>'Space Types'!$R67&amp;'Space Types'!$S67&amp;'Space Types'!$T67</f>
        <v>ASHRAE 62.1-1999EducationLaboratories</v>
      </c>
      <c r="V67">
        <f>VLOOKUP('Space Types'!$U67,Ventilation!$A$4:$H$299,6,FALSE)</f>
        <v>0</v>
      </c>
      <c r="W67">
        <f>VLOOKUP('Space Types'!$U67,Ventilation!$A$4:$H$299,5,FALSE)</f>
        <v>20</v>
      </c>
      <c r="X67">
        <f>VLOOKUP('Space Types'!$U67,Ventilation!$A$4:$H$299,7,FALSE)</f>
        <v>0</v>
      </c>
      <c r="Y67">
        <v>5</v>
      </c>
      <c r="Z67" t="s">
        <v>792</v>
      </c>
      <c r="AA67" t="s">
        <v>793</v>
      </c>
      <c r="AC67" s="58">
        <v>0.22320000000000001</v>
      </c>
      <c r="AD67" t="s">
        <v>798</v>
      </c>
      <c r="AF67" t="s">
        <v>437</v>
      </c>
      <c r="AG67" t="s">
        <v>437</v>
      </c>
      <c r="AH67" t="s">
        <v>437</v>
      </c>
      <c r="AJ67">
        <v>4</v>
      </c>
      <c r="AK67">
        <v>0</v>
      </c>
      <c r="AL67">
        <v>0.5</v>
      </c>
      <c r="AM67">
        <v>0</v>
      </c>
      <c r="AN67" t="s">
        <v>823</v>
      </c>
      <c r="AO67" t="s">
        <v>856</v>
      </c>
      <c r="AP67" t="s">
        <v>857</v>
      </c>
      <c r="AQ67">
        <v>2</v>
      </c>
      <c r="AR67">
        <v>2850</v>
      </c>
      <c r="AS67">
        <f>IF('Space Types'!$AQ67=0,"",'Space Types'!$AQ67/'Space Types'!$AR67)</f>
        <v>7.0175438596491223E-4</v>
      </c>
      <c r="AT67">
        <v>49</v>
      </c>
      <c r="AU67">
        <v>0.2</v>
      </c>
      <c r="AV67">
        <v>0.05</v>
      </c>
      <c r="AW67" t="s">
        <v>911</v>
      </c>
      <c r="BC67" t="str">
        <f>IF(ISBLANK(BB67),"",BB67/(AY67/AX67))</f>
        <v/>
      </c>
    </row>
    <row r="68" spans="1:56">
      <c r="A68" s="58" t="s">
        <v>937</v>
      </c>
      <c r="B68" s="58" t="s">
        <v>239</v>
      </c>
      <c r="C68" s="58" t="s">
        <v>281</v>
      </c>
      <c r="D68" t="s">
        <v>458</v>
      </c>
      <c r="E68" t="s">
        <v>435</v>
      </c>
      <c r="F68" t="s">
        <v>245</v>
      </c>
      <c r="G68" t="s">
        <v>223</v>
      </c>
      <c r="H68" t="str">
        <f>'Space Types'!$E68&amp;'Space Types'!$F68&amp;'Space Types'!$G68</f>
        <v>ASHRAE 189.1-2009LaboratoryGeneral</v>
      </c>
      <c r="K68">
        <f>VLOOKUP('Space Types'!$H68,'Interior Lighting'!$A$4:$G$813,5,FALSE)</f>
        <v>1.26</v>
      </c>
      <c r="N68">
        <v>0</v>
      </c>
      <c r="O68">
        <v>0.7</v>
      </c>
      <c r="P68">
        <v>0.2</v>
      </c>
      <c r="Q68" t="s">
        <v>736</v>
      </c>
      <c r="R68" t="s">
        <v>108</v>
      </c>
      <c r="S68" t="s">
        <v>89</v>
      </c>
      <c r="T68" t="s">
        <v>91</v>
      </c>
      <c r="U68" s="58" t="str">
        <f>'Space Types'!$R68&amp;'Space Types'!$S68&amp;'Space Types'!$T68</f>
        <v>ASHRAE 62.1-1999EducationLaboratories</v>
      </c>
      <c r="V68">
        <f>VLOOKUP('Space Types'!$U68,Ventilation!$A$4:$H$299,6,FALSE)</f>
        <v>0</v>
      </c>
      <c r="W68">
        <f>VLOOKUP('Space Types'!$U68,Ventilation!$A$4:$H$299,5,FALSE)</f>
        <v>20</v>
      </c>
      <c r="X68">
        <f>VLOOKUP('Space Types'!$U68,Ventilation!$A$4:$H$299,7,FALSE)</f>
        <v>0</v>
      </c>
      <c r="Y68">
        <v>5</v>
      </c>
      <c r="Z68" t="s">
        <v>792</v>
      </c>
      <c r="AA68" t="s">
        <v>793</v>
      </c>
      <c r="AB68">
        <v>4.4600000000000001E-2</v>
      </c>
      <c r="AD68" t="s">
        <v>798</v>
      </c>
      <c r="AF68" t="s">
        <v>437</v>
      </c>
      <c r="AG68" t="s">
        <v>437</v>
      </c>
      <c r="AH68" t="s">
        <v>437</v>
      </c>
      <c r="AJ68">
        <v>3.22</v>
      </c>
      <c r="AK68">
        <v>0</v>
      </c>
      <c r="AL68">
        <v>0.5</v>
      </c>
      <c r="AM68">
        <v>0</v>
      </c>
      <c r="AN68" t="s">
        <v>823</v>
      </c>
      <c r="AO68" t="s">
        <v>856</v>
      </c>
      <c r="AP68" t="s">
        <v>857</v>
      </c>
      <c r="AQ68">
        <v>2</v>
      </c>
      <c r="AR68">
        <v>2850</v>
      </c>
      <c r="AS68">
        <f>IF('Space Types'!$AQ68=0,"",'Space Types'!$AQ68/'Space Types'!$AR68)</f>
        <v>7.0175438596491223E-4</v>
      </c>
      <c r="AT68">
        <v>49</v>
      </c>
      <c r="AU68">
        <v>0.2</v>
      </c>
      <c r="AV68">
        <v>0.05</v>
      </c>
      <c r="AW68" t="s">
        <v>911</v>
      </c>
      <c r="BC68" t="str">
        <f>IF(ISBLANK(BB68),"",BB68/(AY68/AX68))</f>
        <v/>
      </c>
    </row>
    <row r="69" spans="1:56">
      <c r="A69" s="58" t="s">
        <v>935</v>
      </c>
      <c r="B69" s="58" t="s">
        <v>239</v>
      </c>
      <c r="C69" s="58" t="s">
        <v>281</v>
      </c>
      <c r="D69" t="s">
        <v>458</v>
      </c>
      <c r="H69" t="str">
        <f>'Space Types'!$E69&amp;'Space Types'!$F69&amp;'Space Types'!$G69</f>
        <v/>
      </c>
      <c r="K69">
        <v>1.9</v>
      </c>
      <c r="N69">
        <v>0</v>
      </c>
      <c r="O69">
        <v>0.7</v>
      </c>
      <c r="P69">
        <v>0.2</v>
      </c>
      <c r="Q69" s="58" t="s">
        <v>736</v>
      </c>
      <c r="R69" t="s">
        <v>108</v>
      </c>
      <c r="S69" t="s">
        <v>89</v>
      </c>
      <c r="T69" t="s">
        <v>91</v>
      </c>
      <c r="U69" s="58" t="str">
        <f>'Space Types'!$R69&amp;'Space Types'!$S69&amp;'Space Types'!$T69</f>
        <v>ASHRAE 62.1-1999EducationLaboratories</v>
      </c>
      <c r="V69">
        <f>VLOOKUP('Space Types'!$U69,Ventilation!$A$4:$H$299,6,FALSE)</f>
        <v>0</v>
      </c>
      <c r="W69">
        <f>VLOOKUP('Space Types'!$U69,Ventilation!$A$4:$H$299,5,FALSE)</f>
        <v>20</v>
      </c>
      <c r="X69">
        <f>VLOOKUP('Space Types'!$U69,Ventilation!$A$4:$H$299,7,FALSE)</f>
        <v>0</v>
      </c>
      <c r="Y69">
        <v>5</v>
      </c>
      <c r="Z69" s="58" t="s">
        <v>792</v>
      </c>
      <c r="AA69" s="58" t="s">
        <v>793</v>
      </c>
      <c r="AC69" s="58">
        <v>0.22320000000000001</v>
      </c>
      <c r="AD69" s="58" t="s">
        <v>798</v>
      </c>
      <c r="AF69" t="s">
        <v>437</v>
      </c>
      <c r="AG69" t="s">
        <v>437</v>
      </c>
      <c r="AH69" t="s">
        <v>437</v>
      </c>
      <c r="AJ69">
        <v>4</v>
      </c>
      <c r="AK69">
        <v>0</v>
      </c>
      <c r="AL69">
        <v>0.5</v>
      </c>
      <c r="AM69">
        <v>0</v>
      </c>
      <c r="AN69" s="58" t="s">
        <v>823</v>
      </c>
      <c r="AO69" s="58" t="s">
        <v>856</v>
      </c>
      <c r="AP69" s="58" t="s">
        <v>857</v>
      </c>
      <c r="AQ69">
        <v>2</v>
      </c>
      <c r="AR69">
        <v>2850</v>
      </c>
      <c r="AS69">
        <f>IF('Space Types'!$AQ69=0,"",'Space Types'!$AQ69/'Space Types'!$AR69)</f>
        <v>7.0175438596491223E-4</v>
      </c>
      <c r="AT69">
        <v>49</v>
      </c>
      <c r="AU69">
        <v>0.2</v>
      </c>
      <c r="AV69">
        <v>0.05</v>
      </c>
      <c r="AW69" t="s">
        <v>911</v>
      </c>
      <c r="BC69" t="str">
        <f>IF(ISBLANK(BB69),"",BB69/(AY69/AX69))</f>
        <v/>
      </c>
    </row>
    <row r="70" spans="1:56">
      <c r="A70" s="58" t="s">
        <v>3322</v>
      </c>
      <c r="B70" s="58" t="s">
        <v>239</v>
      </c>
      <c r="C70" s="58" t="s">
        <v>273</v>
      </c>
      <c r="D70" t="s">
        <v>453</v>
      </c>
      <c r="E70" t="s">
        <v>217</v>
      </c>
      <c r="F70" t="s">
        <v>138</v>
      </c>
      <c r="G70" t="s">
        <v>223</v>
      </c>
      <c r="H70" t="str">
        <f>'Space Types'!$E70&amp;'Space Types'!$F70&amp;'Space Types'!$G70</f>
        <v>ASHRAE 90.1-2004Food PreparationGeneral</v>
      </c>
      <c r="K70">
        <f>VLOOKUP('Space Types'!$H70,'Interior Lighting'!$A$4:$G$813,5,FALSE)</f>
        <v>1.2</v>
      </c>
      <c r="N70">
        <v>0</v>
      </c>
      <c r="O70">
        <v>0.7</v>
      </c>
      <c r="P70">
        <v>0.2</v>
      </c>
      <c r="Q70" t="s">
        <v>2112</v>
      </c>
      <c r="R70" t="s">
        <v>108</v>
      </c>
      <c r="S70" t="s">
        <v>18</v>
      </c>
      <c r="T70" t="s">
        <v>22</v>
      </c>
      <c r="U70" s="58" t="str">
        <f>'Space Types'!$R70&amp;'Space Types'!$S70&amp;'Space Types'!$T70</f>
        <v>ASHRAE 62.1-1999Food and Beverage ServiceKitchens (cooking)</v>
      </c>
      <c r="V70">
        <f>VLOOKUP('Space Types'!$U70,Ventilation!$A$4:$H$299,6,FALSE)</f>
        <v>0</v>
      </c>
      <c r="W70">
        <f>VLOOKUP('Space Types'!$U70,Ventilation!$A$4:$H$299,5,FALSE)</f>
        <v>16.95</v>
      </c>
      <c r="X70">
        <f>VLOOKUP('Space Types'!$U70,Ventilation!$A$4:$H$299,7,FALSE)</f>
        <v>0</v>
      </c>
      <c r="Y70">
        <v>5</v>
      </c>
      <c r="Z70" t="s">
        <v>2117</v>
      </c>
      <c r="AA70" t="s">
        <v>2095</v>
      </c>
      <c r="AB70">
        <v>5.9499999999999997E-2</v>
      </c>
      <c r="AD70" t="s">
        <v>2164</v>
      </c>
      <c r="AE70">
        <v>96.7</v>
      </c>
      <c r="AF70">
        <v>0.1</v>
      </c>
      <c r="AG70">
        <v>0.2</v>
      </c>
      <c r="AH70">
        <v>0.7</v>
      </c>
      <c r="AI70" t="s">
        <v>2101</v>
      </c>
      <c r="AJ70">
        <v>7.5</v>
      </c>
      <c r="AK70">
        <v>0.2</v>
      </c>
      <c r="AL70">
        <v>0.5</v>
      </c>
      <c r="AM70">
        <v>0.1</v>
      </c>
      <c r="AN70" t="s">
        <v>2101</v>
      </c>
      <c r="AO70" t="s">
        <v>2157</v>
      </c>
      <c r="AP70" t="s">
        <v>2122</v>
      </c>
      <c r="AQ70">
        <v>150</v>
      </c>
      <c r="AR70">
        <v>10000</v>
      </c>
      <c r="AS70">
        <f>IF('Space Types'!$AQ70=0,"",'Space Types'!$AQ70/'Space Types'!$AR70)</f>
        <v>1.4999999999999999E-2</v>
      </c>
      <c r="AT70">
        <v>49</v>
      </c>
      <c r="AU70">
        <v>0.2</v>
      </c>
      <c r="AV70">
        <v>0.05</v>
      </c>
      <c r="AW70" t="s">
        <v>2118</v>
      </c>
      <c r="AX70">
        <v>0.7</v>
      </c>
      <c r="AY70">
        <v>5300</v>
      </c>
      <c r="AZ70">
        <v>0.33800000000000002</v>
      </c>
      <c r="BA70">
        <f>125/248.8</f>
        <v>0.502411575562701</v>
      </c>
      <c r="BB70">
        <f>AY70*BA70/AZ70/8.52</f>
        <v>924.65391229905106</v>
      </c>
      <c r="BC70">
        <f>IF(ISBLANK(BB70),"",BB70/(AY70/AX70))</f>
        <v>0.12212410162440297</v>
      </c>
      <c r="BD70" t="s">
        <v>2166</v>
      </c>
    </row>
    <row r="71" spans="1:56">
      <c r="A71" s="58" t="s">
        <v>938</v>
      </c>
      <c r="B71" s="58" t="s">
        <v>239</v>
      </c>
      <c r="C71" s="58" t="s">
        <v>273</v>
      </c>
      <c r="D71" t="s">
        <v>453</v>
      </c>
      <c r="E71" t="s">
        <v>218</v>
      </c>
      <c r="F71" t="s">
        <v>138</v>
      </c>
      <c r="G71" t="s">
        <v>223</v>
      </c>
      <c r="H71" t="str">
        <f>'Space Types'!$E71&amp;'Space Types'!$F71&amp;'Space Types'!$G71</f>
        <v>ASHRAE 90.1-2007Food PreparationGeneral</v>
      </c>
      <c r="K71">
        <f>VLOOKUP('Space Types'!$H71,'Interior Lighting'!$A$4:$G$813,5,FALSE)</f>
        <v>1.2</v>
      </c>
      <c r="N71">
        <v>0</v>
      </c>
      <c r="O71">
        <v>0.7</v>
      </c>
      <c r="P71">
        <v>0.2</v>
      </c>
      <c r="Q71" s="58" t="s">
        <v>2112</v>
      </c>
      <c r="R71" t="s">
        <v>109</v>
      </c>
      <c r="S71" t="s">
        <v>18</v>
      </c>
      <c r="T71" t="s">
        <v>957</v>
      </c>
      <c r="U71" s="58" t="str">
        <f>'Space Types'!$R71&amp;'Space Types'!$S71&amp;'Space Types'!$T71</f>
        <v>ASHRAE 62.1-2004Food and Beverage ServiceCafeteria/fast food dining</v>
      </c>
      <c r="V71">
        <f>VLOOKUP('Space Types'!$U71,Ventilation!$A$4:$H$299,6,FALSE)</f>
        <v>0.18</v>
      </c>
      <c r="W71">
        <f>VLOOKUP('Space Types'!$U71,Ventilation!$A$4:$H$299,5,FALSE)</f>
        <v>7.5</v>
      </c>
      <c r="X71">
        <f>VLOOKUP('Space Types'!$U71,Ventilation!$A$4:$H$299,7,FALSE)</f>
        <v>0</v>
      </c>
      <c r="Y71">
        <v>5</v>
      </c>
      <c r="Z71" s="58" t="s">
        <v>2117</v>
      </c>
      <c r="AA71" s="58" t="s">
        <v>2095</v>
      </c>
      <c r="AB71">
        <v>4.4600000000000001E-2</v>
      </c>
      <c r="AD71" s="58" t="s">
        <v>2164</v>
      </c>
      <c r="AE71">
        <v>70.459999999999994</v>
      </c>
      <c r="AF71">
        <v>0.1</v>
      </c>
      <c r="AG71">
        <v>0.2</v>
      </c>
      <c r="AH71">
        <v>0.7</v>
      </c>
      <c r="AI71" t="s">
        <v>2101</v>
      </c>
      <c r="AJ71">
        <v>5.47</v>
      </c>
      <c r="AK71">
        <v>0.2</v>
      </c>
      <c r="AL71">
        <v>0.5</v>
      </c>
      <c r="AM71">
        <v>0.1</v>
      </c>
      <c r="AN71" s="58" t="s">
        <v>2101</v>
      </c>
      <c r="AO71" s="58" t="s">
        <v>2157</v>
      </c>
      <c r="AP71" s="58" t="s">
        <v>2122</v>
      </c>
      <c r="AQ71">
        <v>150</v>
      </c>
      <c r="AR71">
        <v>10000</v>
      </c>
      <c r="AS71">
        <f>IF('Space Types'!$AQ71=0,"",'Space Types'!$AQ71/'Space Types'!$AR71)</f>
        <v>1.4999999999999999E-2</v>
      </c>
      <c r="AT71">
        <v>49</v>
      </c>
      <c r="AU71">
        <v>0.2</v>
      </c>
      <c r="AV71">
        <v>0.05</v>
      </c>
      <c r="AW71" s="58" t="s">
        <v>2118</v>
      </c>
      <c r="AX71">
        <v>0.7</v>
      </c>
      <c r="AY71">
        <v>5300</v>
      </c>
      <c r="AZ71">
        <v>0.33800000000000002</v>
      </c>
      <c r="BA71">
        <f>125/248.8</f>
        <v>0.502411575562701</v>
      </c>
      <c r="BB71">
        <f>AY71*BA71/AZ71/8.52</f>
        <v>924.65391229905106</v>
      </c>
      <c r="BC71">
        <f>IF(ISBLANK(BB71),"",BB71/(AY71/AX71))</f>
        <v>0.12212410162440297</v>
      </c>
      <c r="BD71" s="58" t="s">
        <v>2166</v>
      </c>
    </row>
    <row r="72" spans="1:56">
      <c r="A72" s="58" t="s">
        <v>982</v>
      </c>
      <c r="B72" s="58" t="s">
        <v>239</v>
      </c>
      <c r="C72" s="58" t="s">
        <v>273</v>
      </c>
      <c r="D72" t="s">
        <v>453</v>
      </c>
      <c r="E72" t="s">
        <v>981</v>
      </c>
      <c r="F72" t="s">
        <v>138</v>
      </c>
      <c r="G72" t="s">
        <v>223</v>
      </c>
      <c r="H72" t="str">
        <f>'Space Types'!$E72&amp;'Space Types'!$F72&amp;'Space Types'!$G72</f>
        <v>ASHRAE 90.1-2010Food PreparationGeneral</v>
      </c>
      <c r="K72">
        <f>VLOOKUP('Space Types'!$H72,'Interior Lighting'!$A$4:$G$813,5,FALSE)</f>
        <v>0.99</v>
      </c>
      <c r="N72">
        <v>0</v>
      </c>
      <c r="O72">
        <v>0.7</v>
      </c>
      <c r="P72">
        <v>0.2</v>
      </c>
      <c r="Q72" t="s">
        <v>2112</v>
      </c>
      <c r="R72" t="s">
        <v>110</v>
      </c>
      <c r="S72" t="s">
        <v>18</v>
      </c>
      <c r="T72" t="s">
        <v>957</v>
      </c>
      <c r="U72" s="58" t="str">
        <f>'Space Types'!$R72&amp;'Space Types'!$S72&amp;'Space Types'!$T72</f>
        <v>ASHRAE 62.1-2007Food and Beverage ServiceCafeteria/fast food dining</v>
      </c>
      <c r="V72">
        <f>VLOOKUP('Space Types'!$U72,Ventilation!$A$4:$H$299,6,FALSE)</f>
        <v>0.18</v>
      </c>
      <c r="W72">
        <f>VLOOKUP('Space Types'!$U72,Ventilation!$A$4:$H$299,5,FALSE)</f>
        <v>7.5</v>
      </c>
      <c r="X72">
        <f>VLOOKUP('Space Types'!$U72,Ventilation!$A$4:$H$299,7,FALSE)</f>
        <v>0</v>
      </c>
      <c r="Y72">
        <v>5</v>
      </c>
      <c r="Z72" t="s">
        <v>2117</v>
      </c>
      <c r="AA72" t="s">
        <v>2095</v>
      </c>
      <c r="AB72">
        <v>4.4600000000000001E-2</v>
      </c>
      <c r="AD72" t="s">
        <v>2164</v>
      </c>
      <c r="AE72">
        <v>70.459999999999994</v>
      </c>
      <c r="AF72">
        <v>0.1</v>
      </c>
      <c r="AG72">
        <v>0.2</v>
      </c>
      <c r="AH72">
        <v>0.7</v>
      </c>
      <c r="AI72" t="s">
        <v>2101</v>
      </c>
      <c r="AJ72">
        <v>5.47</v>
      </c>
      <c r="AK72">
        <v>0.2</v>
      </c>
      <c r="AL72">
        <v>0.5</v>
      </c>
      <c r="AM72">
        <v>0.1</v>
      </c>
      <c r="AN72" t="s">
        <v>2101</v>
      </c>
      <c r="AO72" t="s">
        <v>2157</v>
      </c>
      <c r="AP72" t="s">
        <v>2122</v>
      </c>
      <c r="AQ72">
        <v>150</v>
      </c>
      <c r="AR72">
        <v>10000</v>
      </c>
      <c r="AS72">
        <v>1.4999999999999999E-2</v>
      </c>
      <c r="AT72">
        <v>49</v>
      </c>
      <c r="AU72">
        <v>0.2</v>
      </c>
      <c r="AV72">
        <v>0.05</v>
      </c>
      <c r="AW72" t="s">
        <v>2118</v>
      </c>
      <c r="AX72">
        <v>0.7</v>
      </c>
      <c r="AY72">
        <v>5300</v>
      </c>
      <c r="AZ72">
        <v>0.33800000000000002</v>
      </c>
      <c r="BA72">
        <v>0.502411575562701</v>
      </c>
      <c r="BB72">
        <v>924.65391229905106</v>
      </c>
      <c r="BC72">
        <v>0.12212410162440297</v>
      </c>
      <c r="BD72" t="s">
        <v>2166</v>
      </c>
    </row>
    <row r="73" spans="1:56">
      <c r="A73" s="58" t="s">
        <v>936</v>
      </c>
      <c r="B73" s="58" t="s">
        <v>239</v>
      </c>
      <c r="C73" s="58" t="s">
        <v>273</v>
      </c>
      <c r="D73" t="s">
        <v>453</v>
      </c>
      <c r="H73" t="str">
        <f>'Space Types'!$E73&amp;'Space Types'!$F73&amp;'Space Types'!$G73</f>
        <v/>
      </c>
      <c r="K73">
        <v>1.42</v>
      </c>
      <c r="N73">
        <v>0</v>
      </c>
      <c r="O73">
        <v>0.7</v>
      </c>
      <c r="P73">
        <v>0.2</v>
      </c>
      <c r="Q73" t="s">
        <v>736</v>
      </c>
      <c r="R73" t="s">
        <v>108</v>
      </c>
      <c r="S73" t="s">
        <v>18</v>
      </c>
      <c r="T73" t="s">
        <v>22</v>
      </c>
      <c r="U73" s="58" t="str">
        <f>'Space Types'!$R73&amp;'Space Types'!$S73&amp;'Space Types'!$T73</f>
        <v>ASHRAE 62.1-1999Food and Beverage ServiceKitchens (cooking)</v>
      </c>
      <c r="V73">
        <f>VLOOKUP('Space Types'!$U73,Ventilation!$A$4:$H$299,6,FALSE)</f>
        <v>0</v>
      </c>
      <c r="W73">
        <f>VLOOKUP('Space Types'!$U73,Ventilation!$A$4:$H$299,5,FALSE)</f>
        <v>16.95</v>
      </c>
      <c r="X73">
        <f>VLOOKUP('Space Types'!$U73,Ventilation!$A$4:$H$299,7,FALSE)</f>
        <v>0</v>
      </c>
      <c r="Y73">
        <v>5</v>
      </c>
      <c r="Z73" t="s">
        <v>792</v>
      </c>
      <c r="AA73" t="s">
        <v>793</v>
      </c>
      <c r="AC73" s="58">
        <v>0.22320000000000001</v>
      </c>
      <c r="AD73" t="s">
        <v>798</v>
      </c>
      <c r="AE73">
        <v>96.7</v>
      </c>
      <c r="AF73">
        <v>0.1</v>
      </c>
      <c r="AG73">
        <v>0.2</v>
      </c>
      <c r="AH73">
        <v>0.7</v>
      </c>
      <c r="AI73" t="s">
        <v>820</v>
      </c>
      <c r="AJ73">
        <v>7.5</v>
      </c>
      <c r="AK73">
        <v>0.2</v>
      </c>
      <c r="AL73">
        <v>0.5</v>
      </c>
      <c r="AM73">
        <v>0.1</v>
      </c>
      <c r="AN73" t="s">
        <v>823</v>
      </c>
      <c r="AO73" t="s">
        <v>856</v>
      </c>
      <c r="AP73" t="s">
        <v>857</v>
      </c>
      <c r="AQ73">
        <v>150</v>
      </c>
      <c r="AR73">
        <v>10000</v>
      </c>
      <c r="AS73">
        <f>IF('Space Types'!$AQ73=0,"",'Space Types'!$AQ73/'Space Types'!$AR73)</f>
        <v>1.4999999999999999E-2</v>
      </c>
      <c r="AT73">
        <v>49</v>
      </c>
      <c r="AU73">
        <v>0.2</v>
      </c>
      <c r="AV73">
        <v>0.05</v>
      </c>
      <c r="AW73" t="s">
        <v>910</v>
      </c>
      <c r="AX73">
        <v>0.7</v>
      </c>
      <c r="AY73">
        <v>5300</v>
      </c>
      <c r="AZ73">
        <v>0.33800000000000002</v>
      </c>
      <c r="BA73">
        <f>125/248.8</f>
        <v>0.502411575562701</v>
      </c>
      <c r="BB73">
        <f>AY73*BA73/AZ73/8.52</f>
        <v>924.65391229905106</v>
      </c>
      <c r="BC73">
        <f>IF(ISBLANK(BB73),"",BB73/(AY73/AX73))</f>
        <v>0.12212410162440297</v>
      </c>
      <c r="BD73" t="s">
        <v>885</v>
      </c>
    </row>
    <row r="74" spans="1:56">
      <c r="A74" s="58" t="s">
        <v>937</v>
      </c>
      <c r="B74" s="58" t="s">
        <v>239</v>
      </c>
      <c r="C74" s="58" t="s">
        <v>273</v>
      </c>
      <c r="D74" t="s">
        <v>453</v>
      </c>
      <c r="E74" t="s">
        <v>435</v>
      </c>
      <c r="F74" t="s">
        <v>138</v>
      </c>
      <c r="G74" t="s">
        <v>223</v>
      </c>
      <c r="H74" t="str">
        <f>'Space Types'!$E74&amp;'Space Types'!$F74&amp;'Space Types'!$G74</f>
        <v>ASHRAE 189.1-2009Food PreparationGeneral</v>
      </c>
      <c r="K74">
        <f>VLOOKUP('Space Types'!$H74,'Interior Lighting'!$A$4:$G$813,5,FALSE)</f>
        <v>1.08</v>
      </c>
      <c r="N74">
        <v>0</v>
      </c>
      <c r="O74">
        <v>0.7</v>
      </c>
      <c r="P74">
        <v>0.2</v>
      </c>
      <c r="Q74" s="58" t="s">
        <v>736</v>
      </c>
      <c r="R74" t="s">
        <v>108</v>
      </c>
      <c r="S74" t="s">
        <v>18</v>
      </c>
      <c r="T74" t="s">
        <v>22</v>
      </c>
      <c r="U74" s="58" t="str">
        <f>'Space Types'!$R74&amp;'Space Types'!$S74&amp;'Space Types'!$T74</f>
        <v>ASHRAE 62.1-1999Food and Beverage ServiceKitchens (cooking)</v>
      </c>
      <c r="V74">
        <f>VLOOKUP('Space Types'!$U74,Ventilation!$A$4:$H$299,6,FALSE)</f>
        <v>0</v>
      </c>
      <c r="W74">
        <f>VLOOKUP('Space Types'!$U74,Ventilation!$A$4:$H$299,5,FALSE)</f>
        <v>16.95</v>
      </c>
      <c r="X74">
        <f>VLOOKUP('Space Types'!$U74,Ventilation!$A$4:$H$299,7,FALSE)</f>
        <v>0</v>
      </c>
      <c r="Y74">
        <v>5</v>
      </c>
      <c r="Z74" s="58" t="s">
        <v>792</v>
      </c>
      <c r="AA74" s="58" t="s">
        <v>793</v>
      </c>
      <c r="AB74">
        <v>4.4600000000000001E-2</v>
      </c>
      <c r="AD74" s="58" t="s">
        <v>798</v>
      </c>
      <c r="AE74">
        <v>70.459999999999994</v>
      </c>
      <c r="AF74">
        <v>0.1</v>
      </c>
      <c r="AG74">
        <v>0.2</v>
      </c>
      <c r="AH74">
        <v>0.7</v>
      </c>
      <c r="AI74" s="58" t="s">
        <v>820</v>
      </c>
      <c r="AJ74">
        <v>5.47</v>
      </c>
      <c r="AK74">
        <v>0.2</v>
      </c>
      <c r="AL74">
        <v>0.5</v>
      </c>
      <c r="AM74">
        <v>0.1</v>
      </c>
      <c r="AN74" s="58" t="s">
        <v>823</v>
      </c>
      <c r="AO74" s="58" t="s">
        <v>856</v>
      </c>
      <c r="AP74" s="58" t="s">
        <v>857</v>
      </c>
      <c r="AQ74">
        <v>150</v>
      </c>
      <c r="AR74">
        <v>10000</v>
      </c>
      <c r="AS74">
        <f>IF('Space Types'!$AQ74=0,"",'Space Types'!$AQ74/'Space Types'!$AR74)</f>
        <v>1.4999999999999999E-2</v>
      </c>
      <c r="AT74">
        <v>49</v>
      </c>
      <c r="AU74">
        <v>0.2</v>
      </c>
      <c r="AV74">
        <v>0.05</v>
      </c>
      <c r="AW74" s="58" t="s">
        <v>910</v>
      </c>
      <c r="AX74">
        <v>0.7</v>
      </c>
      <c r="AY74">
        <v>5300</v>
      </c>
      <c r="AZ74">
        <v>0.33800000000000002</v>
      </c>
      <c r="BA74">
        <f>125/248.8</f>
        <v>0.502411575562701</v>
      </c>
      <c r="BB74">
        <f>AY74*BA74/AZ74/8.52</f>
        <v>924.65391229905106</v>
      </c>
      <c r="BC74">
        <f>IF(ISBLANK(BB74),"",BB74/(AY74/AX74))</f>
        <v>0.12212410162440297</v>
      </c>
      <c r="BD74" s="58" t="s">
        <v>885</v>
      </c>
    </row>
    <row r="75" spans="1:56">
      <c r="A75" s="58" t="s">
        <v>935</v>
      </c>
      <c r="B75" s="58" t="s">
        <v>239</v>
      </c>
      <c r="C75" s="58" t="s">
        <v>273</v>
      </c>
      <c r="D75" t="s">
        <v>453</v>
      </c>
      <c r="H75" t="str">
        <f>'Space Types'!$E75&amp;'Space Types'!$F75&amp;'Space Types'!$G75</f>
        <v/>
      </c>
      <c r="K75">
        <v>2.2400000000000002</v>
      </c>
      <c r="N75">
        <v>0</v>
      </c>
      <c r="O75">
        <v>0.7</v>
      </c>
      <c r="P75">
        <v>0.2</v>
      </c>
      <c r="Q75" s="58" t="s">
        <v>736</v>
      </c>
      <c r="R75" t="s">
        <v>108</v>
      </c>
      <c r="S75" t="s">
        <v>18</v>
      </c>
      <c r="T75" t="s">
        <v>22</v>
      </c>
      <c r="U75" s="58" t="str">
        <f>'Space Types'!$R75&amp;'Space Types'!$S75&amp;'Space Types'!$T75</f>
        <v>ASHRAE 62.1-1999Food and Beverage ServiceKitchens (cooking)</v>
      </c>
      <c r="V75">
        <f>VLOOKUP('Space Types'!$U75,Ventilation!$A$4:$H$299,6,FALSE)</f>
        <v>0</v>
      </c>
      <c r="W75">
        <f>VLOOKUP('Space Types'!$U75,Ventilation!$A$4:$H$299,5,FALSE)</f>
        <v>16.95</v>
      </c>
      <c r="X75">
        <f>VLOOKUP('Space Types'!$U75,Ventilation!$A$4:$H$299,7,FALSE)</f>
        <v>0</v>
      </c>
      <c r="Y75">
        <v>5</v>
      </c>
      <c r="Z75" s="58" t="s">
        <v>792</v>
      </c>
      <c r="AA75" s="58" t="s">
        <v>793</v>
      </c>
      <c r="AC75" s="58">
        <v>0.22320000000000001</v>
      </c>
      <c r="AD75" s="58" t="s">
        <v>798</v>
      </c>
      <c r="AE75">
        <v>96.7</v>
      </c>
      <c r="AF75">
        <v>0.1</v>
      </c>
      <c r="AG75">
        <v>0.2</v>
      </c>
      <c r="AH75">
        <v>0.7</v>
      </c>
      <c r="AI75" s="58" t="s">
        <v>820</v>
      </c>
      <c r="AJ75">
        <v>7.5</v>
      </c>
      <c r="AK75">
        <v>0.2</v>
      </c>
      <c r="AL75">
        <v>0.5</v>
      </c>
      <c r="AM75">
        <v>0.1</v>
      </c>
      <c r="AN75" s="58" t="s">
        <v>823</v>
      </c>
      <c r="AO75" s="58" t="s">
        <v>856</v>
      </c>
      <c r="AP75" s="58" t="s">
        <v>857</v>
      </c>
      <c r="AQ75">
        <v>150</v>
      </c>
      <c r="AR75">
        <v>10000</v>
      </c>
      <c r="AS75">
        <f>IF('Space Types'!$AQ75=0,"",'Space Types'!$AQ75/'Space Types'!$AR75)</f>
        <v>1.4999999999999999E-2</v>
      </c>
      <c r="AT75">
        <v>49</v>
      </c>
      <c r="AU75">
        <v>0.2</v>
      </c>
      <c r="AV75">
        <v>0.05</v>
      </c>
      <c r="AW75" s="58" t="s">
        <v>910</v>
      </c>
      <c r="AX75">
        <v>0.7</v>
      </c>
      <c r="AY75">
        <v>5300</v>
      </c>
      <c r="AZ75">
        <v>0.33800000000000002</v>
      </c>
      <c r="BA75">
        <f>125/248.8</f>
        <v>0.502411575562701</v>
      </c>
      <c r="BB75">
        <f>AY75*BA75/AZ75/8.52</f>
        <v>924.65391229905106</v>
      </c>
      <c r="BC75">
        <f>IF(ISBLANK(BB75),"",BB75/(AY75/AX75))</f>
        <v>0.12212410162440297</v>
      </c>
      <c r="BD75" s="58" t="s">
        <v>885</v>
      </c>
    </row>
    <row r="76" spans="1:56">
      <c r="A76" s="39" t="s">
        <v>3322</v>
      </c>
      <c r="B76" s="39" t="s">
        <v>239</v>
      </c>
      <c r="C76" s="39" t="s">
        <v>295</v>
      </c>
      <c r="D76" t="s">
        <v>457</v>
      </c>
      <c r="E76" t="s">
        <v>217</v>
      </c>
      <c r="F76" t="s">
        <v>239</v>
      </c>
      <c r="G76" t="s">
        <v>249</v>
      </c>
      <c r="H76" t="str">
        <f>'Space Types'!$E76&amp;'Space Types'!$F76&amp;'Space Types'!$G76</f>
        <v>ASHRAE 90.1-2004HospitalPatient Room</v>
      </c>
      <c r="K76">
        <f>VLOOKUP('Space Types'!$H76,'Interior Lighting'!$A$4:$G$813,5,FALSE)</f>
        <v>0.7</v>
      </c>
      <c r="N76">
        <v>0</v>
      </c>
      <c r="O76">
        <v>0.7</v>
      </c>
      <c r="P76">
        <v>0.2</v>
      </c>
      <c r="Q76" s="58" t="s">
        <v>2104</v>
      </c>
      <c r="R76" t="s">
        <v>412</v>
      </c>
      <c r="S76" t="s">
        <v>413</v>
      </c>
      <c r="T76" t="s">
        <v>415</v>
      </c>
      <c r="U76" s="58" t="str">
        <f>'Space Types'!$R76&amp;'Space Types'!$S76&amp;'Space Types'!$T76</f>
        <v>AIA 2001Surgery and Critical CareCritical and Intensive Care</v>
      </c>
      <c r="V76">
        <f>VLOOKUP('Space Types'!$U76,Ventilation!$A$4:$H$299,6,FALSE)</f>
        <v>0</v>
      </c>
      <c r="W76">
        <f>VLOOKUP('Space Types'!$U76,Ventilation!$A$4:$H$299,5,FALSE)</f>
        <v>0</v>
      </c>
      <c r="X76">
        <f>VLOOKUP('Space Types'!$U76,Ventilation!$A$4:$H$299,7,FALSE)</f>
        <v>2</v>
      </c>
      <c r="Y76">
        <v>5</v>
      </c>
      <c r="Z76" s="58" t="s">
        <v>2116</v>
      </c>
      <c r="AA76" s="58" t="s">
        <v>2095</v>
      </c>
      <c r="AB76">
        <v>5.9499999999999997E-2</v>
      </c>
      <c r="AD76" s="58" t="s">
        <v>2164</v>
      </c>
      <c r="AF76" t="s">
        <v>437</v>
      </c>
      <c r="AG76" t="s">
        <v>437</v>
      </c>
      <c r="AH76" t="s">
        <v>437</v>
      </c>
      <c r="AJ76">
        <v>3.0000000000000004</v>
      </c>
      <c r="AK76">
        <v>0</v>
      </c>
      <c r="AL76">
        <v>0.5</v>
      </c>
      <c r="AM76">
        <v>0</v>
      </c>
      <c r="AN76" s="58" t="s">
        <v>2100</v>
      </c>
      <c r="AO76" s="58" t="s">
        <v>2157</v>
      </c>
      <c r="AP76" s="58" t="s">
        <v>2122</v>
      </c>
      <c r="AS76" t="str">
        <f>IF('Space Types'!$AQ76=0,"",'Space Types'!$AQ76/'Space Types'!$AR76)</f>
        <v/>
      </c>
      <c r="AW76" s="58"/>
      <c r="BC76" t="str">
        <f>IF(ISBLANK(BB76),"",BB76/(AY76/AX76))</f>
        <v/>
      </c>
    </row>
    <row r="77" spans="1:56">
      <c r="A77" s="58" t="s">
        <v>938</v>
      </c>
      <c r="B77" s="39" t="s">
        <v>239</v>
      </c>
      <c r="C77" s="39" t="s">
        <v>295</v>
      </c>
      <c r="D77" t="s">
        <v>457</v>
      </c>
      <c r="E77" t="s">
        <v>218</v>
      </c>
      <c r="F77" t="s">
        <v>239</v>
      </c>
      <c r="G77" t="s">
        <v>249</v>
      </c>
      <c r="H77" t="str">
        <f>'Space Types'!$E77&amp;'Space Types'!$F77&amp;'Space Types'!$G77</f>
        <v>ASHRAE 90.1-2007HospitalPatient Room</v>
      </c>
      <c r="K77">
        <f>VLOOKUP('Space Types'!$H77,'Interior Lighting'!$A$4:$G$813,5,FALSE)</f>
        <v>0.7</v>
      </c>
      <c r="N77">
        <v>0</v>
      </c>
      <c r="O77">
        <v>0.7</v>
      </c>
      <c r="P77">
        <v>0.2</v>
      </c>
      <c r="Q77" t="s">
        <v>2104</v>
      </c>
      <c r="R77" t="s">
        <v>412</v>
      </c>
      <c r="S77" t="s">
        <v>413</v>
      </c>
      <c r="T77" t="s">
        <v>415</v>
      </c>
      <c r="U77" s="58" t="str">
        <f>'Space Types'!$R77&amp;'Space Types'!$S77&amp;'Space Types'!$T77</f>
        <v>AIA 2001Surgery and Critical CareCritical and Intensive Care</v>
      </c>
      <c r="V77">
        <f>VLOOKUP('Space Types'!$U77,Ventilation!$A$4:$H$299,6,FALSE)</f>
        <v>0</v>
      </c>
      <c r="W77">
        <f>VLOOKUP('Space Types'!$U77,Ventilation!$A$4:$H$299,5,FALSE)</f>
        <v>0</v>
      </c>
      <c r="X77">
        <f>VLOOKUP('Space Types'!$U77,Ventilation!$A$4:$H$299,7,FALSE)</f>
        <v>2</v>
      </c>
      <c r="Y77">
        <v>5</v>
      </c>
      <c r="Z77" t="s">
        <v>2116</v>
      </c>
      <c r="AA77" t="s">
        <v>2095</v>
      </c>
      <c r="AB77">
        <v>4.4600000000000001E-2</v>
      </c>
      <c r="AD77" t="s">
        <v>2164</v>
      </c>
      <c r="AF77" t="s">
        <v>437</v>
      </c>
      <c r="AG77" t="s">
        <v>437</v>
      </c>
      <c r="AH77" t="s">
        <v>437</v>
      </c>
      <c r="AJ77">
        <v>2.19</v>
      </c>
      <c r="AK77">
        <v>0</v>
      </c>
      <c r="AL77">
        <v>0.5</v>
      </c>
      <c r="AM77">
        <v>0</v>
      </c>
      <c r="AN77" t="s">
        <v>2100</v>
      </c>
      <c r="AO77" t="s">
        <v>2157</v>
      </c>
      <c r="AP77" t="s">
        <v>2122</v>
      </c>
      <c r="AS77" t="str">
        <f>IF('Space Types'!$AQ77=0,"",'Space Types'!$AQ77/'Space Types'!$AR77)</f>
        <v/>
      </c>
      <c r="BC77" t="str">
        <f>IF(ISBLANK(BB77),"",BB77/(AY77/AX77))</f>
        <v/>
      </c>
    </row>
    <row r="78" spans="1:56">
      <c r="A78" s="58" t="s">
        <v>982</v>
      </c>
      <c r="B78" s="39" t="s">
        <v>239</v>
      </c>
      <c r="C78" s="39" t="s">
        <v>295</v>
      </c>
      <c r="D78" t="s">
        <v>457</v>
      </c>
      <c r="E78" t="s">
        <v>981</v>
      </c>
      <c r="F78" t="s">
        <v>239</v>
      </c>
      <c r="G78" t="s">
        <v>249</v>
      </c>
      <c r="H78" t="str">
        <f>'Space Types'!$E78&amp;'Space Types'!$F78&amp;'Space Types'!$G78</f>
        <v>ASHRAE 90.1-2010HospitalPatient Room</v>
      </c>
      <c r="K78">
        <f>VLOOKUP('Space Types'!$H78,'Interior Lighting'!$A$4:$G$813,5,FALSE)</f>
        <v>0.62</v>
      </c>
      <c r="N78">
        <v>0</v>
      </c>
      <c r="O78">
        <v>0.7</v>
      </c>
      <c r="P78">
        <v>0.2</v>
      </c>
      <c r="Q78" s="58" t="s">
        <v>2104</v>
      </c>
      <c r="R78" t="s">
        <v>412</v>
      </c>
      <c r="S78" t="s">
        <v>413</v>
      </c>
      <c r="T78" t="s">
        <v>415</v>
      </c>
      <c r="U78" s="58" t="str">
        <f>'Space Types'!$R78&amp;'Space Types'!$S78&amp;'Space Types'!$T78</f>
        <v>AIA 2001Surgery and Critical CareCritical and Intensive Care</v>
      </c>
      <c r="V78">
        <f>VLOOKUP('Space Types'!$U78,Ventilation!$A$4:$H$299,6,FALSE)</f>
        <v>0</v>
      </c>
      <c r="W78">
        <f>VLOOKUP('Space Types'!$U78,Ventilation!$A$4:$H$299,5,FALSE)</f>
        <v>0</v>
      </c>
      <c r="X78">
        <f>VLOOKUP('Space Types'!$U78,Ventilation!$A$4:$H$299,7,FALSE)</f>
        <v>2</v>
      </c>
      <c r="Y78">
        <v>5</v>
      </c>
      <c r="Z78" s="58" t="s">
        <v>2116</v>
      </c>
      <c r="AA78" s="58" t="s">
        <v>2095</v>
      </c>
      <c r="AB78">
        <v>4.4600000000000001E-2</v>
      </c>
      <c r="AD78" s="58" t="s">
        <v>2164</v>
      </c>
      <c r="AF78" t="s">
        <v>437</v>
      </c>
      <c r="AG78" t="s">
        <v>437</v>
      </c>
      <c r="AH78" t="s">
        <v>437</v>
      </c>
      <c r="AJ78">
        <v>2.19</v>
      </c>
      <c r="AK78">
        <v>0</v>
      </c>
      <c r="AL78">
        <v>0.5</v>
      </c>
      <c r="AM78">
        <v>0</v>
      </c>
      <c r="AN78" s="58" t="s">
        <v>2100</v>
      </c>
      <c r="AO78" s="58" t="s">
        <v>2157</v>
      </c>
      <c r="AP78" s="58" t="s">
        <v>2122</v>
      </c>
      <c r="AS78" t="s">
        <v>437</v>
      </c>
      <c r="AW78" s="58"/>
      <c r="BC78" t="s">
        <v>437</v>
      </c>
    </row>
    <row r="79" spans="1:56">
      <c r="A79" s="39" t="s">
        <v>936</v>
      </c>
      <c r="B79" s="39" t="s">
        <v>239</v>
      </c>
      <c r="C79" s="39" t="s">
        <v>295</v>
      </c>
      <c r="D79" t="s">
        <v>457</v>
      </c>
      <c r="H79" t="str">
        <f>'Space Types'!$E79&amp;'Space Types'!$F79&amp;'Space Types'!$G79</f>
        <v/>
      </c>
      <c r="K79">
        <v>3.84</v>
      </c>
      <c r="N79">
        <v>0</v>
      </c>
      <c r="O79">
        <v>0.7</v>
      </c>
      <c r="P79">
        <v>0.2</v>
      </c>
      <c r="Q79" t="s">
        <v>736</v>
      </c>
      <c r="R79" t="s">
        <v>412</v>
      </c>
      <c r="S79" t="s">
        <v>413</v>
      </c>
      <c r="T79" t="s">
        <v>415</v>
      </c>
      <c r="U79" s="58" t="str">
        <f>'Space Types'!$R79&amp;'Space Types'!$S79&amp;'Space Types'!$T79</f>
        <v>AIA 2001Surgery and Critical CareCritical and Intensive Care</v>
      </c>
      <c r="V79">
        <f>VLOOKUP('Space Types'!$U79,Ventilation!$A$4:$H$299,6,FALSE)</f>
        <v>0</v>
      </c>
      <c r="W79">
        <f>VLOOKUP('Space Types'!$U79,Ventilation!$A$4:$H$299,5,FALSE)</f>
        <v>0</v>
      </c>
      <c r="X79">
        <f>VLOOKUP('Space Types'!$U79,Ventilation!$A$4:$H$299,7,FALSE)</f>
        <v>2</v>
      </c>
      <c r="Y79">
        <v>5</v>
      </c>
      <c r="Z79" t="s">
        <v>794</v>
      </c>
      <c r="AA79" t="s">
        <v>793</v>
      </c>
      <c r="AC79" s="58">
        <v>0.22320000000000001</v>
      </c>
      <c r="AD79" t="s">
        <v>798</v>
      </c>
      <c r="AF79" t="s">
        <v>437</v>
      </c>
      <c r="AG79" t="s">
        <v>437</v>
      </c>
      <c r="AH79" t="s">
        <v>437</v>
      </c>
      <c r="AJ79">
        <v>3.0000000000000004</v>
      </c>
      <c r="AK79">
        <v>0</v>
      </c>
      <c r="AL79">
        <v>0.5</v>
      </c>
      <c r="AM79">
        <v>0</v>
      </c>
      <c r="AN79" t="s">
        <v>823</v>
      </c>
      <c r="AO79" t="s">
        <v>882</v>
      </c>
      <c r="AP79" t="s">
        <v>882</v>
      </c>
      <c r="AS79" t="str">
        <f>IF('Space Types'!$AQ79=0,"",'Space Types'!$AQ79/'Space Types'!$AR79)</f>
        <v/>
      </c>
      <c r="BC79" t="str">
        <f>IF(ISBLANK(BB79),"",BB79/(AY79/AX79))</f>
        <v/>
      </c>
    </row>
    <row r="80" spans="1:56">
      <c r="A80" s="39" t="s">
        <v>937</v>
      </c>
      <c r="B80" s="39" t="s">
        <v>239</v>
      </c>
      <c r="C80" s="39" t="s">
        <v>295</v>
      </c>
      <c r="D80" t="s">
        <v>457</v>
      </c>
      <c r="E80" t="s">
        <v>435</v>
      </c>
      <c r="F80" t="s">
        <v>239</v>
      </c>
      <c r="G80" t="s">
        <v>249</v>
      </c>
      <c r="H80" t="str">
        <f>'Space Types'!$E80&amp;'Space Types'!$F80&amp;'Space Types'!$G80</f>
        <v>ASHRAE 189.1-2009HospitalPatient Room</v>
      </c>
      <c r="K80">
        <f>VLOOKUP('Space Types'!$H80,'Interior Lighting'!$A$4:$G$813,5,FALSE)</f>
        <v>0.63</v>
      </c>
      <c r="N80">
        <v>0</v>
      </c>
      <c r="O80">
        <v>0.7</v>
      </c>
      <c r="P80">
        <v>0.2</v>
      </c>
      <c r="Q80" t="s">
        <v>736</v>
      </c>
      <c r="R80" t="s">
        <v>412</v>
      </c>
      <c r="S80" t="s">
        <v>413</v>
      </c>
      <c r="T80" t="s">
        <v>415</v>
      </c>
      <c r="U80" s="58" t="str">
        <f>'Space Types'!$R80&amp;'Space Types'!$S80&amp;'Space Types'!$T80</f>
        <v>AIA 2001Surgery and Critical CareCritical and Intensive Care</v>
      </c>
      <c r="V80">
        <f>VLOOKUP('Space Types'!$U80,Ventilation!$A$4:$H$299,6,FALSE)</f>
        <v>0</v>
      </c>
      <c r="W80">
        <f>VLOOKUP('Space Types'!$U80,Ventilation!$A$4:$H$299,5,FALSE)</f>
        <v>0</v>
      </c>
      <c r="X80">
        <f>VLOOKUP('Space Types'!$U80,Ventilation!$A$4:$H$299,7,FALSE)</f>
        <v>2</v>
      </c>
      <c r="Y80">
        <v>5</v>
      </c>
      <c r="Z80" t="s">
        <v>794</v>
      </c>
      <c r="AA80" t="s">
        <v>793</v>
      </c>
      <c r="AB80">
        <v>4.4600000000000001E-2</v>
      </c>
      <c r="AD80" t="s">
        <v>798</v>
      </c>
      <c r="AF80" t="s">
        <v>437</v>
      </c>
      <c r="AG80" t="s">
        <v>437</v>
      </c>
      <c r="AH80" t="s">
        <v>437</v>
      </c>
      <c r="AJ80">
        <v>2.19</v>
      </c>
      <c r="AK80">
        <v>0</v>
      </c>
      <c r="AL80">
        <v>0.5</v>
      </c>
      <c r="AM80">
        <v>0</v>
      </c>
      <c r="AN80" t="s">
        <v>823</v>
      </c>
      <c r="AO80" t="s">
        <v>882</v>
      </c>
      <c r="AP80" t="s">
        <v>882</v>
      </c>
      <c r="AS80" t="str">
        <f>IF('Space Types'!$AQ80=0,"",'Space Types'!$AQ80/'Space Types'!$AR80)</f>
        <v/>
      </c>
      <c r="BC80" t="str">
        <f>IF(ISBLANK(BB80),"",BB80/(AY80/AX80))</f>
        <v/>
      </c>
    </row>
    <row r="81" spans="1:55">
      <c r="A81" s="58" t="s">
        <v>935</v>
      </c>
      <c r="B81" s="58" t="s">
        <v>239</v>
      </c>
      <c r="C81" s="58" t="s">
        <v>295</v>
      </c>
      <c r="D81" t="s">
        <v>457</v>
      </c>
      <c r="G81" s="58"/>
      <c r="H81" t="str">
        <f>'Space Types'!$E81&amp;'Space Types'!$F81&amp;'Space Types'!$G81</f>
        <v/>
      </c>
      <c r="K81">
        <v>4.22</v>
      </c>
      <c r="N81">
        <v>0</v>
      </c>
      <c r="O81">
        <v>0.7</v>
      </c>
      <c r="P81">
        <v>0.2</v>
      </c>
      <c r="Q81" s="58" t="s">
        <v>736</v>
      </c>
      <c r="R81" t="s">
        <v>412</v>
      </c>
      <c r="S81" t="s">
        <v>413</v>
      </c>
      <c r="T81" t="s">
        <v>415</v>
      </c>
      <c r="U81" s="58" t="str">
        <f>'Space Types'!$R81&amp;'Space Types'!$S81&amp;'Space Types'!$T81</f>
        <v>AIA 2001Surgery and Critical CareCritical and Intensive Care</v>
      </c>
      <c r="V81">
        <f>VLOOKUP('Space Types'!$U81,Ventilation!$A$4:$H$299,6,FALSE)</f>
        <v>0</v>
      </c>
      <c r="W81">
        <f>VLOOKUP('Space Types'!$U81,Ventilation!$A$4:$H$299,5,FALSE)</f>
        <v>0</v>
      </c>
      <c r="X81">
        <f>VLOOKUP('Space Types'!$U81,Ventilation!$A$4:$H$299,7,FALSE)</f>
        <v>2</v>
      </c>
      <c r="Y81">
        <v>5</v>
      </c>
      <c r="Z81" s="58" t="s">
        <v>794</v>
      </c>
      <c r="AA81" s="58" t="s">
        <v>793</v>
      </c>
      <c r="AC81" s="58">
        <v>0.22320000000000001</v>
      </c>
      <c r="AD81" s="58" t="s">
        <v>798</v>
      </c>
      <c r="AF81" t="s">
        <v>437</v>
      </c>
      <c r="AG81" t="s">
        <v>437</v>
      </c>
      <c r="AH81" t="s">
        <v>437</v>
      </c>
      <c r="AJ81">
        <v>3.0000000000000004</v>
      </c>
      <c r="AK81">
        <v>0</v>
      </c>
      <c r="AL81">
        <v>0.5</v>
      </c>
      <c r="AM81">
        <v>0</v>
      </c>
      <c r="AN81" s="58" t="s">
        <v>823</v>
      </c>
      <c r="AO81" s="58" t="s">
        <v>882</v>
      </c>
      <c r="AP81" s="58" t="s">
        <v>882</v>
      </c>
      <c r="AS81" t="str">
        <f>IF('Space Types'!$AQ81=0,"",'Space Types'!$AQ81/'Space Types'!$AR81)</f>
        <v/>
      </c>
      <c r="AW81" s="58"/>
      <c r="BC81" t="str">
        <f>IF(ISBLANK(BB81),"",BB81/(AY81/AX81))</f>
        <v/>
      </c>
    </row>
    <row r="82" spans="1:55">
      <c r="A82" s="39" t="s">
        <v>3322</v>
      </c>
      <c r="B82" s="39" t="s">
        <v>239</v>
      </c>
      <c r="C82" s="39" t="s">
        <v>285</v>
      </c>
      <c r="D82" t="s">
        <v>457</v>
      </c>
      <c r="E82" t="s">
        <v>217</v>
      </c>
      <c r="F82" t="s">
        <v>239</v>
      </c>
      <c r="G82" t="s">
        <v>346</v>
      </c>
      <c r="H82" t="str">
        <f>'Space Types'!$E82&amp;'Space Types'!$F82&amp;'Space Types'!$G82</f>
        <v>ASHRAE 90.1-2004HospitalRecovery</v>
      </c>
      <c r="K82">
        <f>VLOOKUP('Space Types'!$H82,'Interior Lighting'!$A$4:$G$813,5,FALSE)</f>
        <v>0.8</v>
      </c>
      <c r="N82">
        <v>0</v>
      </c>
      <c r="O82">
        <v>0.7</v>
      </c>
      <c r="P82">
        <v>0.2</v>
      </c>
      <c r="Q82" t="s">
        <v>2104</v>
      </c>
      <c r="R82" t="s">
        <v>412</v>
      </c>
      <c r="S82" t="s">
        <v>413</v>
      </c>
      <c r="T82" t="s">
        <v>415</v>
      </c>
      <c r="U82" s="58" t="str">
        <f>'Space Types'!$R82&amp;'Space Types'!$S82&amp;'Space Types'!$T82</f>
        <v>AIA 2001Surgery and Critical CareCritical and Intensive Care</v>
      </c>
      <c r="V82">
        <f>VLOOKUP('Space Types'!$U82,Ventilation!$A$4:$H$299,6,FALSE)</f>
        <v>0</v>
      </c>
      <c r="W82">
        <f>VLOOKUP('Space Types'!$U82,Ventilation!$A$4:$H$299,5,FALSE)</f>
        <v>0</v>
      </c>
      <c r="X82">
        <f>VLOOKUP('Space Types'!$U82,Ventilation!$A$4:$H$299,7,FALSE)</f>
        <v>2</v>
      </c>
      <c r="Y82">
        <v>20</v>
      </c>
      <c r="Z82" t="s">
        <v>2116</v>
      </c>
      <c r="AA82" t="s">
        <v>2095</v>
      </c>
      <c r="AB82">
        <v>5.9499999999999997E-2</v>
      </c>
      <c r="AD82" t="s">
        <v>2164</v>
      </c>
      <c r="AF82" t="s">
        <v>437</v>
      </c>
      <c r="AG82" t="s">
        <v>437</v>
      </c>
      <c r="AH82" t="s">
        <v>437</v>
      </c>
      <c r="AJ82">
        <v>3.0000000000000004</v>
      </c>
      <c r="AK82">
        <v>0</v>
      </c>
      <c r="AL82">
        <v>0.5</v>
      </c>
      <c r="AM82">
        <v>0</v>
      </c>
      <c r="AN82" t="s">
        <v>2100</v>
      </c>
      <c r="AO82" t="s">
        <v>2157</v>
      </c>
      <c r="AP82" t="s">
        <v>2122</v>
      </c>
      <c r="AS82" t="str">
        <f>IF('Space Types'!$AQ82=0,"",'Space Types'!$AQ82/'Space Types'!$AR82)</f>
        <v/>
      </c>
      <c r="BC82" t="str">
        <f>IF(ISBLANK(BB82),"",BB82/(AY82/AX82))</f>
        <v/>
      </c>
    </row>
    <row r="83" spans="1:55">
      <c r="A83" s="58" t="s">
        <v>938</v>
      </c>
      <c r="B83" s="39" t="s">
        <v>239</v>
      </c>
      <c r="C83" s="39" t="s">
        <v>285</v>
      </c>
      <c r="D83" t="s">
        <v>457</v>
      </c>
      <c r="E83" t="s">
        <v>218</v>
      </c>
      <c r="F83" t="s">
        <v>239</v>
      </c>
      <c r="G83" t="s">
        <v>346</v>
      </c>
      <c r="H83" t="str">
        <f>'Space Types'!$E83&amp;'Space Types'!$F83&amp;'Space Types'!$G83</f>
        <v>ASHRAE 90.1-2007HospitalRecovery</v>
      </c>
      <c r="K83">
        <f>VLOOKUP('Space Types'!$H83,'Interior Lighting'!$A$4:$G$813,5,FALSE)</f>
        <v>0.8</v>
      </c>
      <c r="N83">
        <v>0</v>
      </c>
      <c r="O83">
        <v>0.7</v>
      </c>
      <c r="P83">
        <v>0.2</v>
      </c>
      <c r="Q83" s="58" t="s">
        <v>2104</v>
      </c>
      <c r="R83" t="s">
        <v>412</v>
      </c>
      <c r="S83" t="s">
        <v>413</v>
      </c>
      <c r="T83" t="s">
        <v>415</v>
      </c>
      <c r="U83" s="58" t="str">
        <f>'Space Types'!$R83&amp;'Space Types'!$S83&amp;'Space Types'!$T83</f>
        <v>AIA 2001Surgery and Critical CareCritical and Intensive Care</v>
      </c>
      <c r="V83">
        <f>VLOOKUP('Space Types'!$U83,Ventilation!$A$4:$H$299,6,FALSE)</f>
        <v>0</v>
      </c>
      <c r="W83">
        <f>VLOOKUP('Space Types'!$U83,Ventilation!$A$4:$H$299,5,FALSE)</f>
        <v>0</v>
      </c>
      <c r="X83">
        <f>VLOOKUP('Space Types'!$U83,Ventilation!$A$4:$H$299,7,FALSE)</f>
        <v>2</v>
      </c>
      <c r="Y83">
        <v>20</v>
      </c>
      <c r="Z83" s="58" t="s">
        <v>2116</v>
      </c>
      <c r="AA83" s="58" t="s">
        <v>2095</v>
      </c>
      <c r="AB83">
        <v>4.4600000000000001E-2</v>
      </c>
      <c r="AD83" s="58" t="s">
        <v>2164</v>
      </c>
      <c r="AF83" t="s">
        <v>437</v>
      </c>
      <c r="AG83" t="s">
        <v>437</v>
      </c>
      <c r="AH83" t="s">
        <v>437</v>
      </c>
      <c r="AJ83">
        <v>2.19</v>
      </c>
      <c r="AK83">
        <v>0</v>
      </c>
      <c r="AL83">
        <v>0.5</v>
      </c>
      <c r="AM83">
        <v>0</v>
      </c>
      <c r="AN83" s="58" t="s">
        <v>2100</v>
      </c>
      <c r="AO83" s="58" t="s">
        <v>2157</v>
      </c>
      <c r="AP83" s="58" t="s">
        <v>2122</v>
      </c>
      <c r="AS83" t="str">
        <f>IF('Space Types'!$AQ83=0,"",'Space Types'!$AQ83/'Space Types'!$AR83)</f>
        <v/>
      </c>
      <c r="BC83" t="str">
        <f>IF(ISBLANK(BB83),"",BB83/(AY83/AX83))</f>
        <v/>
      </c>
    </row>
    <row r="84" spans="1:55">
      <c r="A84" s="58" t="s">
        <v>982</v>
      </c>
      <c r="B84" s="39" t="s">
        <v>239</v>
      </c>
      <c r="C84" s="39" t="s">
        <v>285</v>
      </c>
      <c r="D84" t="s">
        <v>457</v>
      </c>
      <c r="E84" t="s">
        <v>981</v>
      </c>
      <c r="F84" t="s">
        <v>239</v>
      </c>
      <c r="G84" t="s">
        <v>346</v>
      </c>
      <c r="H84" t="str">
        <f>'Space Types'!$E84&amp;'Space Types'!$F84&amp;'Space Types'!$G84</f>
        <v>ASHRAE 90.1-2010HospitalRecovery</v>
      </c>
      <c r="K84">
        <f>VLOOKUP('Space Types'!$H84,'Interior Lighting'!$A$4:$G$813,5,FALSE)</f>
        <v>1.1499999999999999</v>
      </c>
      <c r="N84">
        <v>0</v>
      </c>
      <c r="O84">
        <v>0.7</v>
      </c>
      <c r="P84">
        <v>0.2</v>
      </c>
      <c r="Q84" t="s">
        <v>2104</v>
      </c>
      <c r="R84" t="s">
        <v>412</v>
      </c>
      <c r="S84" t="s">
        <v>413</v>
      </c>
      <c r="T84" t="s">
        <v>415</v>
      </c>
      <c r="U84" s="58" t="str">
        <f>'Space Types'!$R84&amp;'Space Types'!$S84&amp;'Space Types'!$T84</f>
        <v>AIA 2001Surgery and Critical CareCritical and Intensive Care</v>
      </c>
      <c r="V84">
        <f>VLOOKUP('Space Types'!$U84,Ventilation!$A$4:$H$299,6,FALSE)</f>
        <v>0</v>
      </c>
      <c r="W84">
        <f>VLOOKUP('Space Types'!$U84,Ventilation!$A$4:$H$299,5,FALSE)</f>
        <v>0</v>
      </c>
      <c r="X84">
        <f>VLOOKUP('Space Types'!$U84,Ventilation!$A$4:$H$299,7,FALSE)</f>
        <v>2</v>
      </c>
      <c r="Y84">
        <v>20</v>
      </c>
      <c r="Z84" t="s">
        <v>2116</v>
      </c>
      <c r="AA84" t="s">
        <v>2095</v>
      </c>
      <c r="AB84">
        <v>4.4600000000000001E-2</v>
      </c>
      <c r="AD84" t="s">
        <v>2164</v>
      </c>
      <c r="AF84" t="s">
        <v>437</v>
      </c>
      <c r="AG84" t="s">
        <v>437</v>
      </c>
      <c r="AH84" t="s">
        <v>437</v>
      </c>
      <c r="AJ84">
        <v>2.19</v>
      </c>
      <c r="AK84">
        <v>0</v>
      </c>
      <c r="AL84">
        <v>0.5</v>
      </c>
      <c r="AM84">
        <v>0</v>
      </c>
      <c r="AN84" t="s">
        <v>2100</v>
      </c>
      <c r="AO84" t="s">
        <v>2157</v>
      </c>
      <c r="AP84" t="s">
        <v>2122</v>
      </c>
      <c r="AS84" t="s">
        <v>437</v>
      </c>
      <c r="BC84" t="s">
        <v>437</v>
      </c>
    </row>
    <row r="85" spans="1:55">
      <c r="A85" s="39" t="s">
        <v>936</v>
      </c>
      <c r="B85" s="39" t="s">
        <v>239</v>
      </c>
      <c r="C85" s="39" t="s">
        <v>285</v>
      </c>
      <c r="D85" t="s">
        <v>457</v>
      </c>
      <c r="H85" t="str">
        <f>'Space Types'!$E85&amp;'Space Types'!$F85&amp;'Space Types'!$G85</f>
        <v/>
      </c>
      <c r="K85">
        <v>3.84</v>
      </c>
      <c r="N85">
        <v>0</v>
      </c>
      <c r="O85">
        <v>0.7</v>
      </c>
      <c r="P85">
        <v>0.2</v>
      </c>
      <c r="Q85" t="s">
        <v>736</v>
      </c>
      <c r="R85" t="s">
        <v>412</v>
      </c>
      <c r="S85" t="s">
        <v>413</v>
      </c>
      <c r="T85" t="s">
        <v>415</v>
      </c>
      <c r="U85" s="58" t="str">
        <f>'Space Types'!$R85&amp;'Space Types'!$S85&amp;'Space Types'!$T85</f>
        <v>AIA 2001Surgery and Critical CareCritical and Intensive Care</v>
      </c>
      <c r="V85">
        <f>VLOOKUP('Space Types'!$U85,Ventilation!$A$4:$H$299,6,FALSE)</f>
        <v>0</v>
      </c>
      <c r="W85">
        <f>VLOOKUP('Space Types'!$U85,Ventilation!$A$4:$H$299,5,FALSE)</f>
        <v>0</v>
      </c>
      <c r="X85">
        <f>VLOOKUP('Space Types'!$U85,Ventilation!$A$4:$H$299,7,FALSE)</f>
        <v>2</v>
      </c>
      <c r="Y85">
        <v>20</v>
      </c>
      <c r="Z85" t="s">
        <v>794</v>
      </c>
      <c r="AA85" t="s">
        <v>793</v>
      </c>
      <c r="AC85" s="58">
        <v>0.22320000000000001</v>
      </c>
      <c r="AD85" t="s">
        <v>798</v>
      </c>
      <c r="AF85" t="s">
        <v>437</v>
      </c>
      <c r="AG85" t="s">
        <v>437</v>
      </c>
      <c r="AH85" t="s">
        <v>437</v>
      </c>
      <c r="AJ85">
        <v>3.0000000000000004</v>
      </c>
      <c r="AK85">
        <v>0</v>
      </c>
      <c r="AL85">
        <v>0.5</v>
      </c>
      <c r="AM85">
        <v>0</v>
      </c>
      <c r="AN85" t="s">
        <v>823</v>
      </c>
      <c r="AO85" t="s">
        <v>882</v>
      </c>
      <c r="AP85" t="s">
        <v>882</v>
      </c>
      <c r="AS85" t="str">
        <f>IF('Space Types'!$AQ85=0,"",'Space Types'!$AQ85/'Space Types'!$AR85)</f>
        <v/>
      </c>
      <c r="BC85" t="str">
        <f>IF(ISBLANK(BB85),"",BB85/(AY85/AX85))</f>
        <v/>
      </c>
    </row>
    <row r="86" spans="1:55">
      <c r="A86" s="39" t="s">
        <v>937</v>
      </c>
      <c r="B86" s="39" t="s">
        <v>239</v>
      </c>
      <c r="C86" s="39" t="s">
        <v>285</v>
      </c>
      <c r="D86" t="s">
        <v>457</v>
      </c>
      <c r="E86" t="s">
        <v>435</v>
      </c>
      <c r="F86" t="s">
        <v>239</v>
      </c>
      <c r="G86" t="s">
        <v>346</v>
      </c>
      <c r="H86" t="str">
        <f>'Space Types'!$E86&amp;'Space Types'!$F86&amp;'Space Types'!$G86</f>
        <v>ASHRAE 189.1-2009HospitalRecovery</v>
      </c>
      <c r="K86">
        <f>VLOOKUP('Space Types'!$H86,'Interior Lighting'!$A$4:$G$813,5,FALSE)</f>
        <v>0.72000000000000008</v>
      </c>
      <c r="N86">
        <v>0</v>
      </c>
      <c r="O86">
        <v>0.7</v>
      </c>
      <c r="P86">
        <v>0.2</v>
      </c>
      <c r="Q86" s="58" t="s">
        <v>736</v>
      </c>
      <c r="R86" t="s">
        <v>412</v>
      </c>
      <c r="S86" t="s">
        <v>413</v>
      </c>
      <c r="T86" t="s">
        <v>415</v>
      </c>
      <c r="U86" s="58" t="str">
        <f>'Space Types'!$R86&amp;'Space Types'!$S86&amp;'Space Types'!$T86</f>
        <v>AIA 2001Surgery and Critical CareCritical and Intensive Care</v>
      </c>
      <c r="V86">
        <f>VLOOKUP('Space Types'!$U86,Ventilation!$A$4:$H$299,6,FALSE)</f>
        <v>0</v>
      </c>
      <c r="W86">
        <f>VLOOKUP('Space Types'!$U86,Ventilation!$A$4:$H$299,5,FALSE)</f>
        <v>0</v>
      </c>
      <c r="X86">
        <f>VLOOKUP('Space Types'!$U86,Ventilation!$A$4:$H$299,7,FALSE)</f>
        <v>2</v>
      </c>
      <c r="Y86">
        <v>20</v>
      </c>
      <c r="Z86" s="58" t="s">
        <v>794</v>
      </c>
      <c r="AA86" s="58" t="s">
        <v>793</v>
      </c>
      <c r="AB86">
        <v>4.4600000000000001E-2</v>
      </c>
      <c r="AD86" s="58" t="s">
        <v>798</v>
      </c>
      <c r="AF86" t="s">
        <v>437</v>
      </c>
      <c r="AG86" t="s">
        <v>437</v>
      </c>
      <c r="AH86" t="s">
        <v>437</v>
      </c>
      <c r="AJ86">
        <v>2.19</v>
      </c>
      <c r="AK86">
        <v>0</v>
      </c>
      <c r="AL86">
        <v>0.5</v>
      </c>
      <c r="AM86">
        <v>0</v>
      </c>
      <c r="AN86" s="58" t="s">
        <v>823</v>
      </c>
      <c r="AO86" s="58" t="s">
        <v>882</v>
      </c>
      <c r="AP86" s="58" t="s">
        <v>882</v>
      </c>
      <c r="AS86" t="str">
        <f>IF('Space Types'!$AQ86=0,"",'Space Types'!$AQ86/'Space Types'!$AR86)</f>
        <v/>
      </c>
      <c r="BC86" t="str">
        <f>IF(ISBLANK(BB86),"",BB86/(AY86/AX86))</f>
        <v/>
      </c>
    </row>
    <row r="87" spans="1:55">
      <c r="A87" s="39" t="s">
        <v>935</v>
      </c>
      <c r="B87" s="39" t="s">
        <v>239</v>
      </c>
      <c r="C87" s="39" t="s">
        <v>285</v>
      </c>
      <c r="D87" t="s">
        <v>457</v>
      </c>
      <c r="H87" t="str">
        <f>'Space Types'!$E87&amp;'Space Types'!$F87&amp;'Space Types'!$G87</f>
        <v/>
      </c>
      <c r="K87">
        <v>4.22</v>
      </c>
      <c r="N87">
        <v>0</v>
      </c>
      <c r="O87">
        <v>0.7</v>
      </c>
      <c r="P87">
        <v>0.2</v>
      </c>
      <c r="Q87" s="58" t="s">
        <v>736</v>
      </c>
      <c r="R87" t="s">
        <v>412</v>
      </c>
      <c r="S87" t="s">
        <v>413</v>
      </c>
      <c r="T87" t="s">
        <v>415</v>
      </c>
      <c r="U87" s="58" t="str">
        <f>'Space Types'!$R87&amp;'Space Types'!$S87&amp;'Space Types'!$T87</f>
        <v>AIA 2001Surgery and Critical CareCritical and Intensive Care</v>
      </c>
      <c r="V87">
        <f>VLOOKUP('Space Types'!$U87,Ventilation!$A$4:$H$299,6,FALSE)</f>
        <v>0</v>
      </c>
      <c r="W87">
        <f>VLOOKUP('Space Types'!$U87,Ventilation!$A$4:$H$299,5,FALSE)</f>
        <v>0</v>
      </c>
      <c r="X87">
        <f>VLOOKUP('Space Types'!$U87,Ventilation!$A$4:$H$299,7,FALSE)</f>
        <v>2</v>
      </c>
      <c r="Y87">
        <v>20</v>
      </c>
      <c r="Z87" s="58" t="s">
        <v>794</v>
      </c>
      <c r="AA87" s="58" t="s">
        <v>793</v>
      </c>
      <c r="AC87" s="58">
        <v>0.22320000000000001</v>
      </c>
      <c r="AD87" s="58" t="s">
        <v>798</v>
      </c>
      <c r="AF87" t="s">
        <v>437</v>
      </c>
      <c r="AG87" t="s">
        <v>437</v>
      </c>
      <c r="AH87" t="s">
        <v>437</v>
      </c>
      <c r="AJ87">
        <v>3.0000000000000004</v>
      </c>
      <c r="AK87">
        <v>0</v>
      </c>
      <c r="AL87">
        <v>0.5</v>
      </c>
      <c r="AM87">
        <v>0</v>
      </c>
      <c r="AN87" s="58" t="s">
        <v>823</v>
      </c>
      <c r="AO87" s="58" t="s">
        <v>882</v>
      </c>
      <c r="AP87" s="58" t="s">
        <v>882</v>
      </c>
      <c r="AS87" t="str">
        <f>IF('Space Types'!$AQ87=0,"",'Space Types'!$AQ87/'Space Types'!$AR87)</f>
        <v/>
      </c>
      <c r="BC87" t="str">
        <f>IF(ISBLANK(BB87),"",BB87/(AY87/AX87))</f>
        <v/>
      </c>
    </row>
    <row r="88" spans="1:55">
      <c r="A88" s="39" t="s">
        <v>3322</v>
      </c>
      <c r="B88" s="39" t="s">
        <v>239</v>
      </c>
      <c r="C88" s="39" t="s">
        <v>312</v>
      </c>
      <c r="D88" t="s">
        <v>456</v>
      </c>
      <c r="E88" t="s">
        <v>217</v>
      </c>
      <c r="F88" t="s">
        <v>239</v>
      </c>
      <c r="G88" t="s">
        <v>247</v>
      </c>
      <c r="H88" t="str">
        <f>'Space Types'!$E88&amp;'Space Types'!$F88&amp;'Space Types'!$G88</f>
        <v>ASHRAE 90.1-2004HospitalNurse Station</v>
      </c>
      <c r="K88">
        <f>VLOOKUP('Space Types'!$H88,'Interior Lighting'!$A$4:$G$813,5,FALSE)</f>
        <v>1</v>
      </c>
      <c r="N88">
        <v>0</v>
      </c>
      <c r="O88">
        <v>0.7</v>
      </c>
      <c r="P88">
        <v>0.2</v>
      </c>
      <c r="Q88" t="s">
        <v>2104</v>
      </c>
      <c r="R88" t="s">
        <v>412</v>
      </c>
      <c r="S88" t="s">
        <v>413</v>
      </c>
      <c r="T88" t="s">
        <v>415</v>
      </c>
      <c r="U88" s="58" t="str">
        <f>'Space Types'!$R88&amp;'Space Types'!$S88&amp;'Space Types'!$T88</f>
        <v>AIA 2001Surgery and Critical CareCritical and Intensive Care</v>
      </c>
      <c r="V88">
        <f>VLOOKUP('Space Types'!$U88,Ventilation!$A$4:$H$299,6,FALSE)</f>
        <v>0</v>
      </c>
      <c r="W88">
        <f>VLOOKUP('Space Types'!$U88,Ventilation!$A$4:$H$299,5,FALSE)</f>
        <v>0</v>
      </c>
      <c r="X88">
        <f>VLOOKUP('Space Types'!$U88,Ventilation!$A$4:$H$299,7,FALSE)</f>
        <v>2</v>
      </c>
      <c r="Y88">
        <v>5</v>
      </c>
      <c r="Z88" t="s">
        <v>2116</v>
      </c>
      <c r="AA88" t="s">
        <v>2095</v>
      </c>
      <c r="AB88">
        <v>5.9499999999999997E-2</v>
      </c>
      <c r="AD88" t="s">
        <v>2164</v>
      </c>
      <c r="AF88" t="s">
        <v>437</v>
      </c>
      <c r="AG88" t="s">
        <v>437</v>
      </c>
      <c r="AH88" t="s">
        <v>437</v>
      </c>
      <c r="AJ88">
        <v>2</v>
      </c>
      <c r="AK88">
        <v>0</v>
      </c>
      <c r="AL88">
        <v>0.5</v>
      </c>
      <c r="AM88">
        <v>0</v>
      </c>
      <c r="AN88" t="s">
        <v>2100</v>
      </c>
      <c r="AO88" t="s">
        <v>2157</v>
      </c>
      <c r="AP88" t="s">
        <v>2122</v>
      </c>
      <c r="AS88" t="str">
        <f>IF('Space Types'!$AQ88=0,"",'Space Types'!$AQ88/'Space Types'!$AR88)</f>
        <v/>
      </c>
      <c r="BC88" t="str">
        <f>IF(ISBLANK(BB88),"",BB88/(AY88/AX88))</f>
        <v/>
      </c>
    </row>
    <row r="89" spans="1:55">
      <c r="A89" s="58" t="s">
        <v>938</v>
      </c>
      <c r="B89" s="39" t="s">
        <v>239</v>
      </c>
      <c r="C89" s="39" t="s">
        <v>312</v>
      </c>
      <c r="D89" t="s">
        <v>456</v>
      </c>
      <c r="E89" t="s">
        <v>218</v>
      </c>
      <c r="F89" t="s">
        <v>239</v>
      </c>
      <c r="G89" t="s">
        <v>247</v>
      </c>
      <c r="H89" t="str">
        <f>'Space Types'!$E89&amp;'Space Types'!$F89&amp;'Space Types'!$G89</f>
        <v>ASHRAE 90.1-2007HospitalNurse Station</v>
      </c>
      <c r="K89">
        <f>VLOOKUP('Space Types'!$H89,'Interior Lighting'!$A$4:$G$813,5,FALSE)</f>
        <v>1</v>
      </c>
      <c r="N89">
        <v>0</v>
      </c>
      <c r="O89">
        <v>0.7</v>
      </c>
      <c r="P89">
        <v>0.2</v>
      </c>
      <c r="Q89" s="58" t="s">
        <v>2104</v>
      </c>
      <c r="R89" t="s">
        <v>412</v>
      </c>
      <c r="S89" t="s">
        <v>413</v>
      </c>
      <c r="T89" t="s">
        <v>415</v>
      </c>
      <c r="U89" s="58" t="str">
        <f>'Space Types'!$R89&amp;'Space Types'!$S89&amp;'Space Types'!$T89</f>
        <v>AIA 2001Surgery and Critical CareCritical and Intensive Care</v>
      </c>
      <c r="V89">
        <f>VLOOKUP('Space Types'!$U89,Ventilation!$A$4:$H$299,6,FALSE)</f>
        <v>0</v>
      </c>
      <c r="W89">
        <f>VLOOKUP('Space Types'!$U89,Ventilation!$A$4:$H$299,5,FALSE)</f>
        <v>0</v>
      </c>
      <c r="X89">
        <f>VLOOKUP('Space Types'!$U89,Ventilation!$A$4:$H$299,7,FALSE)</f>
        <v>2</v>
      </c>
      <c r="Y89">
        <v>5</v>
      </c>
      <c r="Z89" s="58" t="s">
        <v>2116</v>
      </c>
      <c r="AA89" s="58" t="s">
        <v>2095</v>
      </c>
      <c r="AB89">
        <v>4.4600000000000001E-2</v>
      </c>
      <c r="AD89" s="58" t="s">
        <v>2164</v>
      </c>
      <c r="AF89" t="s">
        <v>437</v>
      </c>
      <c r="AG89" t="s">
        <v>437</v>
      </c>
      <c r="AH89" t="s">
        <v>437</v>
      </c>
      <c r="AJ89">
        <v>1.46</v>
      </c>
      <c r="AK89">
        <v>0</v>
      </c>
      <c r="AL89">
        <v>0.5</v>
      </c>
      <c r="AM89">
        <v>0</v>
      </c>
      <c r="AN89" s="58" t="s">
        <v>2100</v>
      </c>
      <c r="AO89" s="58" t="s">
        <v>2157</v>
      </c>
      <c r="AP89" s="58" t="s">
        <v>2122</v>
      </c>
      <c r="AS89" t="str">
        <f>IF('Space Types'!$AQ89=0,"",'Space Types'!$AQ89/'Space Types'!$AR89)</f>
        <v/>
      </c>
      <c r="BC89" t="str">
        <f>IF(ISBLANK(BB89),"",BB89/(AY89/AX89))</f>
        <v/>
      </c>
    </row>
    <row r="90" spans="1:55">
      <c r="A90" s="58" t="s">
        <v>982</v>
      </c>
      <c r="B90" s="39" t="s">
        <v>239</v>
      </c>
      <c r="C90" s="39" t="s">
        <v>312</v>
      </c>
      <c r="D90" t="s">
        <v>456</v>
      </c>
      <c r="E90" t="s">
        <v>981</v>
      </c>
      <c r="F90" t="s">
        <v>239</v>
      </c>
      <c r="G90" t="s">
        <v>247</v>
      </c>
      <c r="H90" t="str">
        <f>'Space Types'!$E90&amp;'Space Types'!$F90&amp;'Space Types'!$G90</f>
        <v>ASHRAE 90.1-2010HospitalNurse Station</v>
      </c>
      <c r="K90">
        <f>VLOOKUP('Space Types'!$H90,'Interior Lighting'!$A$4:$G$813,5,FALSE)</f>
        <v>0.87</v>
      </c>
      <c r="N90">
        <v>0</v>
      </c>
      <c r="O90">
        <v>0.7</v>
      </c>
      <c r="P90">
        <v>0.2</v>
      </c>
      <c r="Q90" t="s">
        <v>2104</v>
      </c>
      <c r="R90" t="s">
        <v>412</v>
      </c>
      <c r="S90" t="s">
        <v>413</v>
      </c>
      <c r="T90" t="s">
        <v>415</v>
      </c>
      <c r="U90" s="58" t="str">
        <f>'Space Types'!$R90&amp;'Space Types'!$S90&amp;'Space Types'!$T90</f>
        <v>AIA 2001Surgery and Critical CareCritical and Intensive Care</v>
      </c>
      <c r="V90">
        <f>VLOOKUP('Space Types'!$U90,Ventilation!$A$4:$H$299,6,FALSE)</f>
        <v>0</v>
      </c>
      <c r="W90">
        <f>VLOOKUP('Space Types'!$U90,Ventilation!$A$4:$H$299,5,FALSE)</f>
        <v>0</v>
      </c>
      <c r="X90">
        <f>VLOOKUP('Space Types'!$U90,Ventilation!$A$4:$H$299,7,FALSE)</f>
        <v>2</v>
      </c>
      <c r="Y90">
        <v>5</v>
      </c>
      <c r="Z90" t="s">
        <v>2116</v>
      </c>
      <c r="AA90" t="s">
        <v>2095</v>
      </c>
      <c r="AB90">
        <v>4.4600000000000001E-2</v>
      </c>
      <c r="AD90" t="s">
        <v>2164</v>
      </c>
      <c r="AF90" t="s">
        <v>437</v>
      </c>
      <c r="AG90" t="s">
        <v>437</v>
      </c>
      <c r="AH90" t="s">
        <v>437</v>
      </c>
      <c r="AJ90">
        <v>1.46</v>
      </c>
      <c r="AK90">
        <v>0</v>
      </c>
      <c r="AL90">
        <v>0.5</v>
      </c>
      <c r="AM90">
        <v>0</v>
      </c>
      <c r="AN90" t="s">
        <v>2100</v>
      </c>
      <c r="AO90" t="s">
        <v>2157</v>
      </c>
      <c r="AP90" t="s">
        <v>2122</v>
      </c>
      <c r="AS90" t="s">
        <v>437</v>
      </c>
      <c r="BC90" t="s">
        <v>437</v>
      </c>
    </row>
    <row r="91" spans="1:55">
      <c r="A91" s="39" t="s">
        <v>936</v>
      </c>
      <c r="B91" s="39" t="s">
        <v>239</v>
      </c>
      <c r="C91" s="39" t="s">
        <v>312</v>
      </c>
      <c r="D91" t="s">
        <v>456</v>
      </c>
      <c r="H91" t="str">
        <f>'Space Types'!$E91&amp;'Space Types'!$F91&amp;'Space Types'!$G91</f>
        <v/>
      </c>
      <c r="K91">
        <v>1.7100000000000002</v>
      </c>
      <c r="N91">
        <v>0</v>
      </c>
      <c r="O91">
        <v>0.7</v>
      </c>
      <c r="P91">
        <v>0.2</v>
      </c>
      <c r="Q91" t="s">
        <v>736</v>
      </c>
      <c r="R91" t="s">
        <v>412</v>
      </c>
      <c r="S91" t="s">
        <v>413</v>
      </c>
      <c r="T91" t="s">
        <v>415</v>
      </c>
      <c r="U91" s="58" t="str">
        <f>'Space Types'!$R91&amp;'Space Types'!$S91&amp;'Space Types'!$T91</f>
        <v>AIA 2001Surgery and Critical CareCritical and Intensive Care</v>
      </c>
      <c r="V91">
        <f>VLOOKUP('Space Types'!$U91,Ventilation!$A$4:$H$299,6,FALSE)</f>
        <v>0</v>
      </c>
      <c r="W91">
        <f>VLOOKUP('Space Types'!$U91,Ventilation!$A$4:$H$299,5,FALSE)</f>
        <v>0</v>
      </c>
      <c r="X91">
        <f>VLOOKUP('Space Types'!$U91,Ventilation!$A$4:$H$299,7,FALSE)</f>
        <v>2</v>
      </c>
      <c r="Y91">
        <v>5</v>
      </c>
      <c r="Z91" t="s">
        <v>794</v>
      </c>
      <c r="AA91" t="s">
        <v>793</v>
      </c>
      <c r="AC91" s="58">
        <v>0.22320000000000001</v>
      </c>
      <c r="AD91" t="s">
        <v>798</v>
      </c>
      <c r="AF91" t="s">
        <v>437</v>
      </c>
      <c r="AG91" t="s">
        <v>437</v>
      </c>
      <c r="AH91" t="s">
        <v>437</v>
      </c>
      <c r="AJ91">
        <v>2</v>
      </c>
      <c r="AK91">
        <v>0</v>
      </c>
      <c r="AL91">
        <v>0.5</v>
      </c>
      <c r="AM91">
        <v>0</v>
      </c>
      <c r="AN91" t="s">
        <v>823</v>
      </c>
      <c r="AO91" t="s">
        <v>882</v>
      </c>
      <c r="AP91" t="s">
        <v>882</v>
      </c>
      <c r="AS91" t="str">
        <f>IF('Space Types'!$AQ91=0,"",'Space Types'!$AQ91/'Space Types'!$AR91)</f>
        <v/>
      </c>
      <c r="BC91" t="str">
        <f>IF(ISBLANK(BB91),"",BB91/(AY91/AX91))</f>
        <v/>
      </c>
    </row>
    <row r="92" spans="1:55">
      <c r="A92" s="39" t="s">
        <v>937</v>
      </c>
      <c r="B92" s="39" t="s">
        <v>239</v>
      </c>
      <c r="C92" s="39" t="s">
        <v>312</v>
      </c>
      <c r="D92" t="s">
        <v>456</v>
      </c>
      <c r="E92" t="s">
        <v>435</v>
      </c>
      <c r="F92" t="s">
        <v>239</v>
      </c>
      <c r="G92" t="s">
        <v>247</v>
      </c>
      <c r="H92" t="str">
        <f>'Space Types'!$E92&amp;'Space Types'!$F92&amp;'Space Types'!$G92</f>
        <v>ASHRAE 189.1-2009HospitalNurse Station</v>
      </c>
      <c r="K92">
        <f>VLOOKUP('Space Types'!$H92,'Interior Lighting'!$A$4:$G$813,5,FALSE)</f>
        <v>0.9</v>
      </c>
      <c r="N92">
        <v>0</v>
      </c>
      <c r="O92">
        <v>0.7</v>
      </c>
      <c r="P92">
        <v>0.2</v>
      </c>
      <c r="Q92" s="58" t="s">
        <v>736</v>
      </c>
      <c r="R92" t="s">
        <v>412</v>
      </c>
      <c r="S92" t="s">
        <v>413</v>
      </c>
      <c r="T92" t="s">
        <v>415</v>
      </c>
      <c r="U92" s="58" t="str">
        <f>'Space Types'!$R92&amp;'Space Types'!$S92&amp;'Space Types'!$T92</f>
        <v>AIA 2001Surgery and Critical CareCritical and Intensive Care</v>
      </c>
      <c r="V92">
        <f>VLOOKUP('Space Types'!$U92,Ventilation!$A$4:$H$299,6,FALSE)</f>
        <v>0</v>
      </c>
      <c r="W92">
        <f>VLOOKUP('Space Types'!$U92,Ventilation!$A$4:$H$299,5,FALSE)</f>
        <v>0</v>
      </c>
      <c r="X92">
        <f>VLOOKUP('Space Types'!$U92,Ventilation!$A$4:$H$299,7,FALSE)</f>
        <v>2</v>
      </c>
      <c r="Y92">
        <v>5</v>
      </c>
      <c r="Z92" s="58" t="s">
        <v>794</v>
      </c>
      <c r="AA92" s="58" t="s">
        <v>793</v>
      </c>
      <c r="AB92">
        <v>4.4600000000000001E-2</v>
      </c>
      <c r="AD92" s="58" t="s">
        <v>798</v>
      </c>
      <c r="AF92" t="s">
        <v>437</v>
      </c>
      <c r="AG92" t="s">
        <v>437</v>
      </c>
      <c r="AH92" t="s">
        <v>437</v>
      </c>
      <c r="AJ92">
        <v>1.46</v>
      </c>
      <c r="AK92">
        <v>0</v>
      </c>
      <c r="AL92">
        <v>0.5</v>
      </c>
      <c r="AM92">
        <v>0</v>
      </c>
      <c r="AN92" s="58" t="s">
        <v>823</v>
      </c>
      <c r="AO92" s="58" t="s">
        <v>882</v>
      </c>
      <c r="AP92" s="58" t="s">
        <v>882</v>
      </c>
      <c r="AS92" t="str">
        <f>IF('Space Types'!$AQ92=0,"",'Space Types'!$AQ92/'Space Types'!$AR92)</f>
        <v/>
      </c>
      <c r="BC92" t="str">
        <f>IF(ISBLANK(BB92),"",BB92/(AY92/AX92))</f>
        <v/>
      </c>
    </row>
    <row r="93" spans="1:55">
      <c r="A93" s="39" t="s">
        <v>935</v>
      </c>
      <c r="B93" s="39" t="s">
        <v>239</v>
      </c>
      <c r="C93" s="39" t="s">
        <v>312</v>
      </c>
      <c r="D93" t="s">
        <v>456</v>
      </c>
      <c r="H93" t="str">
        <f>'Space Types'!$E93&amp;'Space Types'!$F93&amp;'Space Types'!$G93</f>
        <v/>
      </c>
      <c r="K93">
        <v>1.64</v>
      </c>
      <c r="N93">
        <v>0</v>
      </c>
      <c r="O93">
        <v>0.7</v>
      </c>
      <c r="P93">
        <v>0.2</v>
      </c>
      <c r="Q93" s="58" t="s">
        <v>736</v>
      </c>
      <c r="R93" t="s">
        <v>412</v>
      </c>
      <c r="S93" t="s">
        <v>413</v>
      </c>
      <c r="T93" t="s">
        <v>415</v>
      </c>
      <c r="U93" s="58" t="str">
        <f>'Space Types'!$R93&amp;'Space Types'!$S93&amp;'Space Types'!$T93</f>
        <v>AIA 2001Surgery and Critical CareCritical and Intensive Care</v>
      </c>
      <c r="V93">
        <f>VLOOKUP('Space Types'!$U93,Ventilation!$A$4:$H$299,6,FALSE)</f>
        <v>0</v>
      </c>
      <c r="W93">
        <f>VLOOKUP('Space Types'!$U93,Ventilation!$A$4:$H$299,5,FALSE)</f>
        <v>0</v>
      </c>
      <c r="X93">
        <f>VLOOKUP('Space Types'!$U93,Ventilation!$A$4:$H$299,7,FALSE)</f>
        <v>2</v>
      </c>
      <c r="Y93">
        <v>5</v>
      </c>
      <c r="Z93" s="58" t="s">
        <v>794</v>
      </c>
      <c r="AA93" s="58" t="s">
        <v>793</v>
      </c>
      <c r="AC93" s="58">
        <v>0.22320000000000001</v>
      </c>
      <c r="AD93" s="58" t="s">
        <v>798</v>
      </c>
      <c r="AF93" t="s">
        <v>437</v>
      </c>
      <c r="AG93" t="s">
        <v>437</v>
      </c>
      <c r="AH93" t="s">
        <v>437</v>
      </c>
      <c r="AJ93">
        <v>2</v>
      </c>
      <c r="AK93">
        <v>0</v>
      </c>
      <c r="AL93">
        <v>0.5</v>
      </c>
      <c r="AM93">
        <v>0</v>
      </c>
      <c r="AN93" s="58" t="s">
        <v>823</v>
      </c>
      <c r="AO93" s="58" t="s">
        <v>882</v>
      </c>
      <c r="AP93" s="58" t="s">
        <v>882</v>
      </c>
      <c r="AS93" t="str">
        <f>IF('Space Types'!$AQ93=0,"",'Space Types'!$AQ93/'Space Types'!$AR93)</f>
        <v/>
      </c>
      <c r="BC93" t="str">
        <f>IF(ISBLANK(BB93),"",BB93/(AY93/AX93))</f>
        <v/>
      </c>
    </row>
    <row r="94" spans="1:55">
      <c r="A94" s="39" t="s">
        <v>3322</v>
      </c>
      <c r="B94" s="39" t="s">
        <v>239</v>
      </c>
      <c r="C94" s="39" t="s">
        <v>304</v>
      </c>
      <c r="D94" t="s">
        <v>455</v>
      </c>
      <c r="E94" t="s">
        <v>217</v>
      </c>
      <c r="F94" t="s">
        <v>239</v>
      </c>
      <c r="G94" t="s">
        <v>340</v>
      </c>
      <c r="H94" t="str">
        <f>'Space Types'!$E94&amp;'Space Types'!$F94&amp;'Space Types'!$G94</f>
        <v>ASHRAE 90.1-2004HospitalEmergency</v>
      </c>
      <c r="K94">
        <f>VLOOKUP('Space Types'!$H94,'Interior Lighting'!$A$4:$G$813,5,FALSE)</f>
        <v>2.7</v>
      </c>
      <c r="N94">
        <v>0</v>
      </c>
      <c r="O94">
        <v>0.7</v>
      </c>
      <c r="P94">
        <v>0.2</v>
      </c>
      <c r="Q94" s="58" t="s">
        <v>2104</v>
      </c>
      <c r="R94" t="s">
        <v>412</v>
      </c>
      <c r="S94" t="s">
        <v>413</v>
      </c>
      <c r="T94" t="s">
        <v>419</v>
      </c>
      <c r="U94" s="58" t="str">
        <f>'Space Types'!$R94&amp;'Space Types'!$S94&amp;'Space Types'!$T94</f>
        <v>AIA 2001Surgery and Critical CareER Waiting Room</v>
      </c>
      <c r="V94">
        <f>VLOOKUP('Space Types'!$U94,Ventilation!$A$4:$H$299,6,FALSE)</f>
        <v>0</v>
      </c>
      <c r="W94">
        <f>VLOOKUP('Space Types'!$U94,Ventilation!$A$4:$H$299,5,FALSE)</f>
        <v>0</v>
      </c>
      <c r="X94">
        <f>VLOOKUP('Space Types'!$U94,Ventilation!$A$4:$H$299,7,FALSE)</f>
        <v>2</v>
      </c>
      <c r="Y94">
        <v>20</v>
      </c>
      <c r="Z94" s="58" t="s">
        <v>2116</v>
      </c>
      <c r="AA94" s="58" t="s">
        <v>2095</v>
      </c>
      <c r="AB94">
        <v>5.9499999999999997E-2</v>
      </c>
      <c r="AD94" s="58" t="s">
        <v>2164</v>
      </c>
      <c r="AF94" t="s">
        <v>437</v>
      </c>
      <c r="AG94" t="s">
        <v>437</v>
      </c>
      <c r="AH94" t="s">
        <v>437</v>
      </c>
      <c r="AJ94">
        <v>2</v>
      </c>
      <c r="AK94">
        <v>0</v>
      </c>
      <c r="AL94">
        <v>0.5</v>
      </c>
      <c r="AM94">
        <v>0</v>
      </c>
      <c r="AN94" s="58" t="s">
        <v>2100</v>
      </c>
      <c r="AO94" s="58" t="s">
        <v>2157</v>
      </c>
      <c r="AP94" s="58" t="s">
        <v>2122</v>
      </c>
      <c r="AQ94">
        <v>1</v>
      </c>
      <c r="AR94">
        <v>300</v>
      </c>
      <c r="AS94">
        <f>IF('Space Types'!$AQ94=0,"",'Space Types'!$AQ94/'Space Types'!$AR94)</f>
        <v>3.3333333333333335E-3</v>
      </c>
      <c r="AT94">
        <v>49</v>
      </c>
      <c r="AU94">
        <v>0.2</v>
      </c>
      <c r="AV94">
        <v>0.05</v>
      </c>
      <c r="AW94" t="s">
        <v>2118</v>
      </c>
      <c r="BC94" t="str">
        <f>IF(ISBLANK(BB94),"",BB94/(AY94/AX94))</f>
        <v/>
      </c>
    </row>
    <row r="95" spans="1:55">
      <c r="A95" s="58" t="s">
        <v>938</v>
      </c>
      <c r="B95" s="39" t="s">
        <v>239</v>
      </c>
      <c r="C95" s="39" t="s">
        <v>304</v>
      </c>
      <c r="D95" t="s">
        <v>455</v>
      </c>
      <c r="E95" t="s">
        <v>218</v>
      </c>
      <c r="F95" t="s">
        <v>239</v>
      </c>
      <c r="G95" t="s">
        <v>340</v>
      </c>
      <c r="H95" t="str">
        <f>'Space Types'!$E95&amp;'Space Types'!$F95&amp;'Space Types'!$G95</f>
        <v>ASHRAE 90.1-2007HospitalEmergency</v>
      </c>
      <c r="K95">
        <f>VLOOKUP('Space Types'!$H95,'Interior Lighting'!$A$4:$G$813,5,FALSE)</f>
        <v>2.7</v>
      </c>
      <c r="N95">
        <v>0</v>
      </c>
      <c r="O95">
        <v>0.7</v>
      </c>
      <c r="P95">
        <v>0.2</v>
      </c>
      <c r="Q95" t="s">
        <v>2104</v>
      </c>
      <c r="R95" t="s">
        <v>412</v>
      </c>
      <c r="S95" t="s">
        <v>413</v>
      </c>
      <c r="T95" t="s">
        <v>419</v>
      </c>
      <c r="U95" s="58" t="str">
        <f>'Space Types'!$R95&amp;'Space Types'!$S95&amp;'Space Types'!$T95</f>
        <v>AIA 2001Surgery and Critical CareER Waiting Room</v>
      </c>
      <c r="V95">
        <f>VLOOKUP('Space Types'!$U95,Ventilation!$A$4:$H$299,6,FALSE)</f>
        <v>0</v>
      </c>
      <c r="W95">
        <f>VLOOKUP('Space Types'!$U95,Ventilation!$A$4:$H$299,5,FALSE)</f>
        <v>0</v>
      </c>
      <c r="X95">
        <f>VLOOKUP('Space Types'!$U95,Ventilation!$A$4:$H$299,7,FALSE)</f>
        <v>2</v>
      </c>
      <c r="Y95">
        <v>20</v>
      </c>
      <c r="Z95" t="s">
        <v>2116</v>
      </c>
      <c r="AA95" t="s">
        <v>2095</v>
      </c>
      <c r="AB95">
        <v>4.4600000000000001E-2</v>
      </c>
      <c r="AD95" t="s">
        <v>2164</v>
      </c>
      <c r="AF95" t="s">
        <v>437</v>
      </c>
      <c r="AG95" t="s">
        <v>437</v>
      </c>
      <c r="AH95" t="s">
        <v>437</v>
      </c>
      <c r="AJ95">
        <v>1.97</v>
      </c>
      <c r="AK95">
        <v>0</v>
      </c>
      <c r="AL95">
        <v>0.5</v>
      </c>
      <c r="AM95">
        <v>0</v>
      </c>
      <c r="AN95" t="s">
        <v>2100</v>
      </c>
      <c r="AO95" t="s">
        <v>2157</v>
      </c>
      <c r="AP95" t="s">
        <v>2122</v>
      </c>
      <c r="AQ95">
        <v>1</v>
      </c>
      <c r="AR95">
        <v>300</v>
      </c>
      <c r="AS95">
        <f>IF('Space Types'!$AQ95=0,"",'Space Types'!$AQ95/'Space Types'!$AR95)</f>
        <v>3.3333333333333335E-3</v>
      </c>
      <c r="AT95">
        <v>49</v>
      </c>
      <c r="AU95">
        <v>0.2</v>
      </c>
      <c r="AV95">
        <v>0.05</v>
      </c>
      <c r="AW95" t="s">
        <v>2118</v>
      </c>
      <c r="BC95" t="str">
        <f>IF(ISBLANK(BB95),"",BB95/(AY95/AX95))</f>
        <v/>
      </c>
    </row>
    <row r="96" spans="1:55">
      <c r="A96" s="58" t="s">
        <v>982</v>
      </c>
      <c r="B96" s="39" t="s">
        <v>239</v>
      </c>
      <c r="C96" s="39" t="s">
        <v>304</v>
      </c>
      <c r="D96" t="s">
        <v>455</v>
      </c>
      <c r="E96" t="s">
        <v>981</v>
      </c>
      <c r="F96" t="s">
        <v>239</v>
      </c>
      <c r="G96" t="s">
        <v>340</v>
      </c>
      <c r="H96" t="str">
        <f>'Space Types'!$E96&amp;'Space Types'!$F96&amp;'Space Types'!$G96</f>
        <v>ASHRAE 90.1-2010HospitalEmergency</v>
      </c>
      <c r="K96">
        <f>VLOOKUP('Space Types'!$H96,'Interior Lighting'!$A$4:$G$813,5,FALSE)</f>
        <v>2.2599999999999998</v>
      </c>
      <c r="N96">
        <v>0</v>
      </c>
      <c r="O96">
        <v>0.7</v>
      </c>
      <c r="P96">
        <v>0.2</v>
      </c>
      <c r="Q96" t="s">
        <v>2104</v>
      </c>
      <c r="R96" t="s">
        <v>412</v>
      </c>
      <c r="S96" t="s">
        <v>413</v>
      </c>
      <c r="T96" t="s">
        <v>419</v>
      </c>
      <c r="U96" s="58" t="str">
        <f>'Space Types'!$R96&amp;'Space Types'!$S96&amp;'Space Types'!$T96</f>
        <v>AIA 2001Surgery and Critical CareER Waiting Room</v>
      </c>
      <c r="V96">
        <f>VLOOKUP('Space Types'!$U96,Ventilation!$A$4:$H$299,6,FALSE)</f>
        <v>0</v>
      </c>
      <c r="W96">
        <f>VLOOKUP('Space Types'!$U96,Ventilation!$A$4:$H$299,5,FALSE)</f>
        <v>0</v>
      </c>
      <c r="X96">
        <f>VLOOKUP('Space Types'!$U96,Ventilation!$A$4:$H$299,7,FALSE)</f>
        <v>2</v>
      </c>
      <c r="Y96">
        <v>20</v>
      </c>
      <c r="Z96" t="s">
        <v>2116</v>
      </c>
      <c r="AA96" t="s">
        <v>2095</v>
      </c>
      <c r="AB96">
        <v>4.4600000000000001E-2</v>
      </c>
      <c r="AD96" t="s">
        <v>2164</v>
      </c>
      <c r="AF96" t="s">
        <v>437</v>
      </c>
      <c r="AG96" t="s">
        <v>437</v>
      </c>
      <c r="AH96" t="s">
        <v>437</v>
      </c>
      <c r="AJ96">
        <v>1.97</v>
      </c>
      <c r="AK96">
        <v>0</v>
      </c>
      <c r="AL96">
        <v>0.5</v>
      </c>
      <c r="AM96">
        <v>0</v>
      </c>
      <c r="AN96" t="s">
        <v>2100</v>
      </c>
      <c r="AO96" t="s">
        <v>2157</v>
      </c>
      <c r="AP96" t="s">
        <v>2122</v>
      </c>
      <c r="AQ96">
        <v>1</v>
      </c>
      <c r="AR96">
        <v>300</v>
      </c>
      <c r="AS96">
        <v>3.3333333333333335E-3</v>
      </c>
      <c r="AT96">
        <v>49</v>
      </c>
      <c r="AU96">
        <v>0.2</v>
      </c>
      <c r="AV96">
        <v>0.05</v>
      </c>
      <c r="AW96" t="s">
        <v>2118</v>
      </c>
      <c r="BC96" t="s">
        <v>437</v>
      </c>
    </row>
    <row r="97" spans="1:56">
      <c r="A97" s="39" t="s">
        <v>936</v>
      </c>
      <c r="B97" s="39" t="s">
        <v>239</v>
      </c>
      <c r="C97" s="39" t="s">
        <v>304</v>
      </c>
      <c r="D97" t="s">
        <v>455</v>
      </c>
      <c r="H97" t="str">
        <f>'Space Types'!$E97&amp;'Space Types'!$F97&amp;'Space Types'!$G97</f>
        <v/>
      </c>
      <c r="K97">
        <v>3.84</v>
      </c>
      <c r="N97">
        <v>0</v>
      </c>
      <c r="O97">
        <v>0.7</v>
      </c>
      <c r="P97">
        <v>0.2</v>
      </c>
      <c r="Q97" t="s">
        <v>736</v>
      </c>
      <c r="R97" t="s">
        <v>412</v>
      </c>
      <c r="S97" t="s">
        <v>413</v>
      </c>
      <c r="T97" t="s">
        <v>419</v>
      </c>
      <c r="U97" s="58" t="str">
        <f>'Space Types'!$R97&amp;'Space Types'!$S97&amp;'Space Types'!$T97</f>
        <v>AIA 2001Surgery and Critical CareER Waiting Room</v>
      </c>
      <c r="V97">
        <f>VLOOKUP('Space Types'!$U97,Ventilation!$A$4:$H$299,6,FALSE)</f>
        <v>0</v>
      </c>
      <c r="W97">
        <f>VLOOKUP('Space Types'!$U97,Ventilation!$A$4:$H$299,5,FALSE)</f>
        <v>0</v>
      </c>
      <c r="X97">
        <f>VLOOKUP('Space Types'!$U97,Ventilation!$A$4:$H$299,7,FALSE)</f>
        <v>2</v>
      </c>
      <c r="Y97">
        <v>20</v>
      </c>
      <c r="Z97" t="s">
        <v>794</v>
      </c>
      <c r="AA97" t="s">
        <v>793</v>
      </c>
      <c r="AC97" s="58">
        <v>0.22320000000000001</v>
      </c>
      <c r="AD97" t="s">
        <v>798</v>
      </c>
      <c r="AF97" t="s">
        <v>437</v>
      </c>
      <c r="AG97" t="s">
        <v>437</v>
      </c>
      <c r="AH97" t="s">
        <v>437</v>
      </c>
      <c r="AJ97">
        <v>2</v>
      </c>
      <c r="AK97">
        <v>0</v>
      </c>
      <c r="AL97">
        <v>0.5</v>
      </c>
      <c r="AM97">
        <v>0</v>
      </c>
      <c r="AN97" t="s">
        <v>823</v>
      </c>
      <c r="AO97" t="s">
        <v>882</v>
      </c>
      <c r="AP97" t="s">
        <v>882</v>
      </c>
      <c r="AQ97">
        <v>1</v>
      </c>
      <c r="AR97">
        <v>300</v>
      </c>
      <c r="AS97">
        <f>IF('Space Types'!$AQ97=0,"",'Space Types'!$AQ97/'Space Types'!$AR97)</f>
        <v>3.3333333333333335E-3</v>
      </c>
      <c r="AT97">
        <v>49</v>
      </c>
      <c r="AU97">
        <v>0.2</v>
      </c>
      <c r="AV97">
        <v>0.05</v>
      </c>
      <c r="AW97" t="s">
        <v>910</v>
      </c>
      <c r="BC97" t="str">
        <f>IF(ISBLANK(BB97),"",BB97/(AY97/AX97))</f>
        <v/>
      </c>
    </row>
    <row r="98" spans="1:56">
      <c r="A98" s="39" t="s">
        <v>937</v>
      </c>
      <c r="B98" s="39" t="s">
        <v>239</v>
      </c>
      <c r="C98" s="39" t="s">
        <v>304</v>
      </c>
      <c r="D98" t="s">
        <v>455</v>
      </c>
      <c r="E98" t="s">
        <v>435</v>
      </c>
      <c r="F98" t="s">
        <v>239</v>
      </c>
      <c r="G98" t="s">
        <v>340</v>
      </c>
      <c r="H98" t="str">
        <f>'Space Types'!$E98&amp;'Space Types'!$F98&amp;'Space Types'!$G98</f>
        <v>ASHRAE 189.1-2009HospitalEmergency</v>
      </c>
      <c r="K98">
        <f>VLOOKUP('Space Types'!$H98,'Interior Lighting'!$A$4:$G$813,5,FALSE)</f>
        <v>2.4300000000000002</v>
      </c>
      <c r="N98">
        <v>0</v>
      </c>
      <c r="O98">
        <v>0.7</v>
      </c>
      <c r="P98">
        <v>0.2</v>
      </c>
      <c r="Q98" t="s">
        <v>736</v>
      </c>
      <c r="R98" t="s">
        <v>412</v>
      </c>
      <c r="S98" t="s">
        <v>413</v>
      </c>
      <c r="T98" t="s">
        <v>419</v>
      </c>
      <c r="U98" s="58" t="str">
        <f>'Space Types'!$R98&amp;'Space Types'!$S98&amp;'Space Types'!$T98</f>
        <v>AIA 2001Surgery and Critical CareER Waiting Room</v>
      </c>
      <c r="V98">
        <f>VLOOKUP('Space Types'!$U98,Ventilation!$A$4:$H$299,6,FALSE)</f>
        <v>0</v>
      </c>
      <c r="W98">
        <f>VLOOKUP('Space Types'!$U98,Ventilation!$A$4:$H$299,5,FALSE)</f>
        <v>0</v>
      </c>
      <c r="X98">
        <f>VLOOKUP('Space Types'!$U98,Ventilation!$A$4:$H$299,7,FALSE)</f>
        <v>2</v>
      </c>
      <c r="Y98">
        <v>20</v>
      </c>
      <c r="Z98" t="s">
        <v>794</v>
      </c>
      <c r="AA98" t="s">
        <v>793</v>
      </c>
      <c r="AB98">
        <v>4.4600000000000001E-2</v>
      </c>
      <c r="AD98" t="s">
        <v>798</v>
      </c>
      <c r="AF98" t="s">
        <v>437</v>
      </c>
      <c r="AG98" t="s">
        <v>437</v>
      </c>
      <c r="AH98" t="s">
        <v>437</v>
      </c>
      <c r="AJ98">
        <v>1.97</v>
      </c>
      <c r="AK98">
        <v>0</v>
      </c>
      <c r="AL98">
        <v>0.5</v>
      </c>
      <c r="AM98">
        <v>0</v>
      </c>
      <c r="AN98" t="s">
        <v>823</v>
      </c>
      <c r="AO98" t="s">
        <v>882</v>
      </c>
      <c r="AP98" t="s">
        <v>882</v>
      </c>
      <c r="AQ98">
        <v>1</v>
      </c>
      <c r="AR98">
        <v>300</v>
      </c>
      <c r="AS98">
        <f>IF('Space Types'!$AQ98=0,"",'Space Types'!$AQ98/'Space Types'!$AR98)</f>
        <v>3.3333333333333335E-3</v>
      </c>
      <c r="AT98">
        <v>49</v>
      </c>
      <c r="AU98">
        <v>0.2</v>
      </c>
      <c r="AV98">
        <v>0.05</v>
      </c>
      <c r="AW98" t="s">
        <v>910</v>
      </c>
      <c r="BC98" t="str">
        <f>IF(ISBLANK(BB98),"",BB98/(AY98/AX98))</f>
        <v/>
      </c>
    </row>
    <row r="99" spans="1:56">
      <c r="A99" s="39" t="s">
        <v>935</v>
      </c>
      <c r="B99" s="39" t="s">
        <v>239</v>
      </c>
      <c r="C99" s="39" t="s">
        <v>304</v>
      </c>
      <c r="D99" t="s">
        <v>455</v>
      </c>
      <c r="H99" t="str">
        <f>'Space Types'!$E99&amp;'Space Types'!$F99&amp;'Space Types'!$G99</f>
        <v/>
      </c>
      <c r="K99">
        <v>5</v>
      </c>
      <c r="N99">
        <v>0</v>
      </c>
      <c r="O99">
        <v>0.7</v>
      </c>
      <c r="P99">
        <v>0.2</v>
      </c>
      <c r="Q99" s="58" t="s">
        <v>736</v>
      </c>
      <c r="R99" t="s">
        <v>412</v>
      </c>
      <c r="S99" t="s">
        <v>413</v>
      </c>
      <c r="T99" t="s">
        <v>419</v>
      </c>
      <c r="U99" s="58" t="str">
        <f>'Space Types'!$R99&amp;'Space Types'!$S99&amp;'Space Types'!$T99</f>
        <v>AIA 2001Surgery and Critical CareER Waiting Room</v>
      </c>
      <c r="V99">
        <f>VLOOKUP('Space Types'!$U99,Ventilation!$A$4:$H$299,6,FALSE)</f>
        <v>0</v>
      </c>
      <c r="W99">
        <f>VLOOKUP('Space Types'!$U99,Ventilation!$A$4:$H$299,5,FALSE)</f>
        <v>0</v>
      </c>
      <c r="X99">
        <f>VLOOKUP('Space Types'!$U99,Ventilation!$A$4:$H$299,7,FALSE)</f>
        <v>2</v>
      </c>
      <c r="Y99">
        <v>20</v>
      </c>
      <c r="Z99" s="58" t="s">
        <v>794</v>
      </c>
      <c r="AA99" s="58" t="s">
        <v>793</v>
      </c>
      <c r="AC99" s="58">
        <v>0.22320000000000001</v>
      </c>
      <c r="AD99" s="58" t="s">
        <v>798</v>
      </c>
      <c r="AF99" t="s">
        <v>437</v>
      </c>
      <c r="AG99" t="s">
        <v>437</v>
      </c>
      <c r="AH99" t="s">
        <v>437</v>
      </c>
      <c r="AJ99">
        <v>2</v>
      </c>
      <c r="AK99">
        <v>0</v>
      </c>
      <c r="AL99">
        <v>0.5</v>
      </c>
      <c r="AM99">
        <v>0</v>
      </c>
      <c r="AN99" s="58" t="s">
        <v>823</v>
      </c>
      <c r="AO99" s="58" t="s">
        <v>882</v>
      </c>
      <c r="AP99" s="58" t="s">
        <v>882</v>
      </c>
      <c r="AQ99">
        <v>1</v>
      </c>
      <c r="AR99">
        <v>300</v>
      </c>
      <c r="AS99">
        <f>IF('Space Types'!$AQ99=0,"",'Space Types'!$AQ99/'Space Types'!$AR99)</f>
        <v>3.3333333333333335E-3</v>
      </c>
      <c r="AT99">
        <v>49</v>
      </c>
      <c r="AU99">
        <v>0.2</v>
      </c>
      <c r="AV99">
        <v>0.05</v>
      </c>
      <c r="AW99" t="s">
        <v>910</v>
      </c>
      <c r="BC99" t="str">
        <f>IF(ISBLANK(BB99),"",BB99/(AY99/AX99))</f>
        <v/>
      </c>
    </row>
    <row r="100" spans="1:56">
      <c r="A100" s="39" t="s">
        <v>3322</v>
      </c>
      <c r="B100" s="39" t="s">
        <v>239</v>
      </c>
      <c r="C100" s="39" t="s">
        <v>944</v>
      </c>
      <c r="D100" t="s">
        <v>455</v>
      </c>
      <c r="E100" t="s">
        <v>217</v>
      </c>
      <c r="F100" t="s">
        <v>239</v>
      </c>
      <c r="G100" t="s">
        <v>340</v>
      </c>
      <c r="H100" t="str">
        <f>'Space Types'!$E100&amp;'Space Types'!$F100&amp;'Space Types'!$G100</f>
        <v>ASHRAE 90.1-2004HospitalEmergency</v>
      </c>
      <c r="K100">
        <f>VLOOKUP('Space Types'!$H100,'Interior Lighting'!$A$4:$G$813,5,FALSE)</f>
        <v>2.7</v>
      </c>
      <c r="N100">
        <v>0</v>
      </c>
      <c r="O100">
        <v>0.7</v>
      </c>
      <c r="P100">
        <v>0.2</v>
      </c>
      <c r="Q100" s="58" t="s">
        <v>2104</v>
      </c>
      <c r="R100" t="s">
        <v>412</v>
      </c>
      <c r="S100" t="s">
        <v>413</v>
      </c>
      <c r="T100" t="s">
        <v>419</v>
      </c>
      <c r="U100" s="58" t="str">
        <f>'Space Types'!$R100&amp;'Space Types'!$S100&amp;'Space Types'!$T100</f>
        <v>AIA 2001Surgery and Critical CareER Waiting Room</v>
      </c>
      <c r="V100">
        <f>VLOOKUP('Space Types'!$U100,Ventilation!$A$4:$H$299,6,FALSE)</f>
        <v>0</v>
      </c>
      <c r="W100">
        <f>VLOOKUP('Space Types'!$U100,Ventilation!$A$4:$H$299,5,FALSE)</f>
        <v>0</v>
      </c>
      <c r="X100">
        <f>VLOOKUP('Space Types'!$U100,Ventilation!$A$4:$H$299,7,FALSE)</f>
        <v>2</v>
      </c>
      <c r="Y100">
        <v>20</v>
      </c>
      <c r="Z100" s="58" t="s">
        <v>2116</v>
      </c>
      <c r="AA100" s="58" t="s">
        <v>2095</v>
      </c>
      <c r="AB100">
        <v>5.9499999999999997E-2</v>
      </c>
      <c r="AD100" s="58" t="s">
        <v>2164</v>
      </c>
      <c r="AF100" t="s">
        <v>437</v>
      </c>
      <c r="AG100" t="s">
        <v>437</v>
      </c>
      <c r="AH100" t="s">
        <v>437</v>
      </c>
      <c r="AJ100">
        <v>4</v>
      </c>
      <c r="AK100">
        <v>0</v>
      </c>
      <c r="AL100">
        <v>0.5</v>
      </c>
      <c r="AM100">
        <v>0</v>
      </c>
      <c r="AN100" s="58" t="s">
        <v>2100</v>
      </c>
      <c r="AO100" s="58" t="s">
        <v>2157</v>
      </c>
      <c r="AP100" s="58" t="s">
        <v>2122</v>
      </c>
      <c r="AQ100">
        <v>1</v>
      </c>
      <c r="AR100">
        <v>300</v>
      </c>
      <c r="AS100">
        <f>IF('Space Types'!$AQ100=0,"",'Space Types'!$AQ100/'Space Types'!$AR100)</f>
        <v>3.3333333333333335E-3</v>
      </c>
      <c r="AT100">
        <v>49</v>
      </c>
      <c r="AU100">
        <v>0.2</v>
      </c>
      <c r="AV100">
        <v>0.05</v>
      </c>
      <c r="AW100" s="58" t="s">
        <v>2118</v>
      </c>
      <c r="BC100" t="str">
        <f>IF(ISBLANK(BB100),"",BB100/(AY100/AX100))</f>
        <v/>
      </c>
    </row>
    <row r="101" spans="1:56">
      <c r="A101" s="58" t="s">
        <v>938</v>
      </c>
      <c r="B101" s="39" t="s">
        <v>239</v>
      </c>
      <c r="C101" s="39" t="s">
        <v>944</v>
      </c>
      <c r="D101" t="s">
        <v>455</v>
      </c>
      <c r="E101" t="s">
        <v>218</v>
      </c>
      <c r="F101" t="s">
        <v>239</v>
      </c>
      <c r="G101" t="s">
        <v>340</v>
      </c>
      <c r="H101" t="str">
        <f>'Space Types'!$E101&amp;'Space Types'!$F101&amp;'Space Types'!$G101</f>
        <v>ASHRAE 90.1-2007HospitalEmergency</v>
      </c>
      <c r="K101">
        <f>VLOOKUP('Space Types'!$H101,'Interior Lighting'!$A$4:$G$813,5,FALSE)</f>
        <v>2.7</v>
      </c>
      <c r="N101">
        <v>0</v>
      </c>
      <c r="O101">
        <v>0.7</v>
      </c>
      <c r="P101">
        <v>0.2</v>
      </c>
      <c r="Q101" t="s">
        <v>2104</v>
      </c>
      <c r="R101" t="s">
        <v>412</v>
      </c>
      <c r="S101" t="s">
        <v>413</v>
      </c>
      <c r="T101" t="s">
        <v>419</v>
      </c>
      <c r="U101" s="58" t="str">
        <f>'Space Types'!$R101&amp;'Space Types'!$S101&amp;'Space Types'!$T101</f>
        <v>AIA 2001Surgery and Critical CareER Waiting Room</v>
      </c>
      <c r="V101">
        <f>VLOOKUP('Space Types'!$U101,Ventilation!$A$4:$H$299,6,FALSE)</f>
        <v>0</v>
      </c>
      <c r="W101">
        <f>VLOOKUP('Space Types'!$U101,Ventilation!$A$4:$H$299,5,FALSE)</f>
        <v>0</v>
      </c>
      <c r="X101">
        <f>VLOOKUP('Space Types'!$U101,Ventilation!$A$4:$H$299,7,FALSE)</f>
        <v>2</v>
      </c>
      <c r="Y101">
        <v>20</v>
      </c>
      <c r="Z101" t="s">
        <v>2116</v>
      </c>
      <c r="AA101" t="s">
        <v>2095</v>
      </c>
      <c r="AB101">
        <v>4.4600000000000001E-2</v>
      </c>
      <c r="AD101" t="s">
        <v>2164</v>
      </c>
      <c r="AF101" t="s">
        <v>437</v>
      </c>
      <c r="AG101" t="s">
        <v>437</v>
      </c>
      <c r="AH101" t="s">
        <v>437</v>
      </c>
      <c r="AJ101">
        <v>2.92</v>
      </c>
      <c r="AK101">
        <v>0</v>
      </c>
      <c r="AL101">
        <v>0.5</v>
      </c>
      <c r="AM101">
        <v>0</v>
      </c>
      <c r="AN101" t="s">
        <v>2100</v>
      </c>
      <c r="AO101" t="s">
        <v>2157</v>
      </c>
      <c r="AP101" t="s">
        <v>2122</v>
      </c>
      <c r="AQ101">
        <v>1</v>
      </c>
      <c r="AR101">
        <v>300</v>
      </c>
      <c r="AS101">
        <f>IF('Space Types'!$AQ101=0,"",'Space Types'!$AQ101/'Space Types'!$AR101)</f>
        <v>3.3333333333333335E-3</v>
      </c>
      <c r="AT101">
        <v>49</v>
      </c>
      <c r="AU101">
        <v>0.2</v>
      </c>
      <c r="AV101">
        <v>0.05</v>
      </c>
      <c r="AW101" t="s">
        <v>2118</v>
      </c>
      <c r="BC101" t="str">
        <f>IF(ISBLANK(BB101),"",BB101/(AY101/AX101))</f>
        <v/>
      </c>
    </row>
    <row r="102" spans="1:56">
      <c r="A102" s="58" t="s">
        <v>982</v>
      </c>
      <c r="B102" s="39" t="s">
        <v>239</v>
      </c>
      <c r="C102" s="39" t="s">
        <v>944</v>
      </c>
      <c r="D102" t="s">
        <v>455</v>
      </c>
      <c r="E102" t="s">
        <v>981</v>
      </c>
      <c r="F102" t="s">
        <v>239</v>
      </c>
      <c r="G102" t="s">
        <v>340</v>
      </c>
      <c r="H102" t="str">
        <f>'Space Types'!$E102&amp;'Space Types'!$F102&amp;'Space Types'!$G102</f>
        <v>ASHRAE 90.1-2010HospitalEmergency</v>
      </c>
      <c r="K102">
        <f>VLOOKUP('Space Types'!$H102,'Interior Lighting'!$A$4:$G$813,5,FALSE)</f>
        <v>2.2599999999999998</v>
      </c>
      <c r="N102">
        <v>0</v>
      </c>
      <c r="O102">
        <v>0.7</v>
      </c>
      <c r="P102">
        <v>0.2</v>
      </c>
      <c r="Q102" t="s">
        <v>2104</v>
      </c>
      <c r="R102" t="s">
        <v>412</v>
      </c>
      <c r="S102" t="s">
        <v>413</v>
      </c>
      <c r="T102" t="s">
        <v>419</v>
      </c>
      <c r="U102" s="58" t="str">
        <f>'Space Types'!$R102&amp;'Space Types'!$S102&amp;'Space Types'!$T102</f>
        <v>AIA 2001Surgery and Critical CareER Waiting Room</v>
      </c>
      <c r="V102">
        <f>VLOOKUP('Space Types'!$U102,Ventilation!$A$4:$H$299,6,FALSE)</f>
        <v>0</v>
      </c>
      <c r="W102">
        <f>VLOOKUP('Space Types'!$U102,Ventilation!$A$4:$H$299,5,FALSE)</f>
        <v>0</v>
      </c>
      <c r="X102">
        <f>VLOOKUP('Space Types'!$U102,Ventilation!$A$4:$H$299,7,FALSE)</f>
        <v>2</v>
      </c>
      <c r="Y102">
        <v>20</v>
      </c>
      <c r="Z102" t="s">
        <v>2116</v>
      </c>
      <c r="AA102" t="s">
        <v>2095</v>
      </c>
      <c r="AB102">
        <v>4.4600000000000001E-2</v>
      </c>
      <c r="AD102" t="s">
        <v>2164</v>
      </c>
      <c r="AF102" t="s">
        <v>437</v>
      </c>
      <c r="AG102" t="s">
        <v>437</v>
      </c>
      <c r="AH102" t="s">
        <v>437</v>
      </c>
      <c r="AJ102">
        <v>2.92</v>
      </c>
      <c r="AK102">
        <v>0</v>
      </c>
      <c r="AL102">
        <v>0.5</v>
      </c>
      <c r="AM102">
        <v>0</v>
      </c>
      <c r="AN102" t="s">
        <v>2100</v>
      </c>
      <c r="AO102" t="s">
        <v>2157</v>
      </c>
      <c r="AP102" t="s">
        <v>2122</v>
      </c>
      <c r="AQ102">
        <v>1</v>
      </c>
      <c r="AR102">
        <v>300</v>
      </c>
      <c r="AS102">
        <v>3.3333333333333335E-3</v>
      </c>
      <c r="AT102">
        <v>49</v>
      </c>
      <c r="AU102">
        <v>0.2</v>
      </c>
      <c r="AV102">
        <v>0.05</v>
      </c>
      <c r="AW102" t="s">
        <v>2118</v>
      </c>
      <c r="BC102" t="s">
        <v>437</v>
      </c>
    </row>
    <row r="103" spans="1:56">
      <c r="A103" s="39" t="s">
        <v>936</v>
      </c>
      <c r="B103" s="39" t="s">
        <v>239</v>
      </c>
      <c r="C103" s="39" t="s">
        <v>944</v>
      </c>
      <c r="D103" t="s">
        <v>455</v>
      </c>
      <c r="H103" t="str">
        <f>'Space Types'!$E103&amp;'Space Types'!$F103&amp;'Space Types'!$G103</f>
        <v/>
      </c>
      <c r="K103">
        <v>3.84</v>
      </c>
      <c r="N103">
        <v>0</v>
      </c>
      <c r="O103">
        <v>0.7</v>
      </c>
      <c r="P103">
        <v>0.2</v>
      </c>
      <c r="Q103" t="s">
        <v>736</v>
      </c>
      <c r="R103" t="s">
        <v>412</v>
      </c>
      <c r="S103" t="s">
        <v>413</v>
      </c>
      <c r="T103" t="s">
        <v>419</v>
      </c>
      <c r="U103" s="58" t="str">
        <f>'Space Types'!$R103&amp;'Space Types'!$S103&amp;'Space Types'!$T103</f>
        <v>AIA 2001Surgery and Critical CareER Waiting Room</v>
      </c>
      <c r="V103">
        <f>VLOOKUP('Space Types'!$U103,Ventilation!$A$4:$H$299,6,FALSE)</f>
        <v>0</v>
      </c>
      <c r="W103">
        <f>VLOOKUP('Space Types'!$U103,Ventilation!$A$4:$H$299,5,FALSE)</f>
        <v>0</v>
      </c>
      <c r="X103">
        <f>VLOOKUP('Space Types'!$U103,Ventilation!$A$4:$H$299,7,FALSE)</f>
        <v>2</v>
      </c>
      <c r="Y103">
        <v>20</v>
      </c>
      <c r="Z103" t="s">
        <v>794</v>
      </c>
      <c r="AA103" t="s">
        <v>793</v>
      </c>
      <c r="AC103" s="58">
        <v>0.22320000000000001</v>
      </c>
      <c r="AD103" t="s">
        <v>798</v>
      </c>
      <c r="AF103" t="s">
        <v>437</v>
      </c>
      <c r="AG103" t="s">
        <v>437</v>
      </c>
      <c r="AH103" t="s">
        <v>437</v>
      </c>
      <c r="AJ103">
        <v>4</v>
      </c>
      <c r="AK103">
        <v>0</v>
      </c>
      <c r="AL103">
        <v>0.5</v>
      </c>
      <c r="AM103">
        <v>0</v>
      </c>
      <c r="AN103" t="s">
        <v>823</v>
      </c>
      <c r="AO103" t="s">
        <v>882</v>
      </c>
      <c r="AP103" t="s">
        <v>882</v>
      </c>
      <c r="AQ103">
        <v>1</v>
      </c>
      <c r="AR103">
        <v>300</v>
      </c>
      <c r="AS103">
        <f>IF('Space Types'!$AQ103=0,"",'Space Types'!$AQ103/'Space Types'!$AR103)</f>
        <v>3.3333333333333335E-3</v>
      </c>
      <c r="AT103">
        <v>49</v>
      </c>
      <c r="AU103">
        <v>0.2</v>
      </c>
      <c r="AV103">
        <v>0.05</v>
      </c>
      <c r="AW103" t="s">
        <v>910</v>
      </c>
      <c r="BC103" t="str">
        <f>IF(ISBLANK(BB103),"",BB103/(AY103/AX103))</f>
        <v/>
      </c>
    </row>
    <row r="104" spans="1:56">
      <c r="A104" s="39" t="s">
        <v>937</v>
      </c>
      <c r="B104" s="39" t="s">
        <v>239</v>
      </c>
      <c r="C104" s="39" t="s">
        <v>944</v>
      </c>
      <c r="D104" t="s">
        <v>455</v>
      </c>
      <c r="E104" t="s">
        <v>435</v>
      </c>
      <c r="F104" t="s">
        <v>239</v>
      </c>
      <c r="G104" t="s">
        <v>340</v>
      </c>
      <c r="H104" t="str">
        <f>'Space Types'!$E104&amp;'Space Types'!$F104&amp;'Space Types'!$G104</f>
        <v>ASHRAE 189.1-2009HospitalEmergency</v>
      </c>
      <c r="K104">
        <f>VLOOKUP('Space Types'!$H104,'Interior Lighting'!$A$4:$G$813,5,FALSE)</f>
        <v>2.4300000000000002</v>
      </c>
      <c r="N104">
        <v>0</v>
      </c>
      <c r="O104">
        <v>0.7</v>
      </c>
      <c r="P104">
        <v>0.2</v>
      </c>
      <c r="Q104" t="s">
        <v>736</v>
      </c>
      <c r="R104" t="s">
        <v>412</v>
      </c>
      <c r="S104" t="s">
        <v>413</v>
      </c>
      <c r="T104" t="s">
        <v>419</v>
      </c>
      <c r="U104" s="58" t="str">
        <f>'Space Types'!$R104&amp;'Space Types'!$S104&amp;'Space Types'!$T104</f>
        <v>AIA 2001Surgery and Critical CareER Waiting Room</v>
      </c>
      <c r="V104">
        <f>VLOOKUP('Space Types'!$U104,Ventilation!$A$4:$H$299,6,FALSE)</f>
        <v>0</v>
      </c>
      <c r="W104">
        <f>VLOOKUP('Space Types'!$U104,Ventilation!$A$4:$H$299,5,FALSE)</f>
        <v>0</v>
      </c>
      <c r="X104">
        <f>VLOOKUP('Space Types'!$U104,Ventilation!$A$4:$H$299,7,FALSE)</f>
        <v>2</v>
      </c>
      <c r="Y104">
        <v>20</v>
      </c>
      <c r="Z104" t="s">
        <v>794</v>
      </c>
      <c r="AA104" t="s">
        <v>793</v>
      </c>
      <c r="AB104">
        <v>4.4600000000000001E-2</v>
      </c>
      <c r="AD104" t="s">
        <v>798</v>
      </c>
      <c r="AF104" t="s">
        <v>437</v>
      </c>
      <c r="AG104" t="s">
        <v>437</v>
      </c>
      <c r="AH104" t="s">
        <v>437</v>
      </c>
      <c r="AJ104">
        <v>2.92</v>
      </c>
      <c r="AK104">
        <v>0</v>
      </c>
      <c r="AL104">
        <v>0.5</v>
      </c>
      <c r="AM104">
        <v>0</v>
      </c>
      <c r="AN104" t="s">
        <v>823</v>
      </c>
      <c r="AO104" t="s">
        <v>882</v>
      </c>
      <c r="AP104" t="s">
        <v>882</v>
      </c>
      <c r="AQ104">
        <v>1</v>
      </c>
      <c r="AR104">
        <v>300</v>
      </c>
      <c r="AS104">
        <f>IF('Space Types'!$AQ104=0,"",'Space Types'!$AQ104/'Space Types'!$AR104)</f>
        <v>3.3333333333333335E-3</v>
      </c>
      <c r="AT104">
        <v>49</v>
      </c>
      <c r="AU104">
        <v>0.2</v>
      </c>
      <c r="AV104">
        <v>0.05</v>
      </c>
      <c r="AW104" t="s">
        <v>910</v>
      </c>
      <c r="BC104" t="str">
        <f>IF(ISBLANK(BB104),"",BB104/(AY104/AX104))</f>
        <v/>
      </c>
    </row>
    <row r="105" spans="1:56">
      <c r="A105" s="39" t="s">
        <v>935</v>
      </c>
      <c r="B105" s="39" t="s">
        <v>239</v>
      </c>
      <c r="C105" s="39" t="s">
        <v>944</v>
      </c>
      <c r="D105" t="s">
        <v>455</v>
      </c>
      <c r="H105" t="str">
        <f>'Space Types'!$E105&amp;'Space Types'!$F105&amp;'Space Types'!$G105</f>
        <v/>
      </c>
      <c r="K105">
        <v>5</v>
      </c>
      <c r="N105">
        <v>0</v>
      </c>
      <c r="O105">
        <v>0.7</v>
      </c>
      <c r="P105">
        <v>0.2</v>
      </c>
      <c r="Q105" s="58" t="s">
        <v>736</v>
      </c>
      <c r="R105" t="s">
        <v>412</v>
      </c>
      <c r="S105" t="s">
        <v>413</v>
      </c>
      <c r="T105" t="s">
        <v>419</v>
      </c>
      <c r="U105" s="58" t="str">
        <f>'Space Types'!$R105&amp;'Space Types'!$S105&amp;'Space Types'!$T105</f>
        <v>AIA 2001Surgery and Critical CareER Waiting Room</v>
      </c>
      <c r="V105">
        <f>VLOOKUP('Space Types'!$U105,Ventilation!$A$4:$H$299,6,FALSE)</f>
        <v>0</v>
      </c>
      <c r="W105">
        <f>VLOOKUP('Space Types'!$U105,Ventilation!$A$4:$H$299,5,FALSE)</f>
        <v>0</v>
      </c>
      <c r="X105">
        <f>VLOOKUP('Space Types'!$U105,Ventilation!$A$4:$H$299,7,FALSE)</f>
        <v>2</v>
      </c>
      <c r="Y105">
        <v>20</v>
      </c>
      <c r="Z105" s="58" t="s">
        <v>794</v>
      </c>
      <c r="AA105" s="58" t="s">
        <v>793</v>
      </c>
      <c r="AC105" s="58">
        <v>0.22320000000000001</v>
      </c>
      <c r="AD105" s="58" t="s">
        <v>798</v>
      </c>
      <c r="AF105" t="s">
        <v>437</v>
      </c>
      <c r="AG105" t="s">
        <v>437</v>
      </c>
      <c r="AH105" t="s">
        <v>437</v>
      </c>
      <c r="AJ105">
        <v>4</v>
      </c>
      <c r="AK105">
        <v>0</v>
      </c>
      <c r="AL105">
        <v>0.5</v>
      </c>
      <c r="AM105">
        <v>0</v>
      </c>
      <c r="AN105" s="58" t="s">
        <v>823</v>
      </c>
      <c r="AO105" s="58" t="s">
        <v>882</v>
      </c>
      <c r="AP105" s="58" t="s">
        <v>882</v>
      </c>
      <c r="AQ105">
        <v>1</v>
      </c>
      <c r="AR105">
        <v>300</v>
      </c>
      <c r="AS105">
        <f>IF('Space Types'!$AQ105=0,"",'Space Types'!$AQ105/'Space Types'!$AR105)</f>
        <v>3.3333333333333335E-3</v>
      </c>
      <c r="AT105">
        <v>49</v>
      </c>
      <c r="AU105">
        <v>0.2</v>
      </c>
      <c r="AV105">
        <v>0.05</v>
      </c>
      <c r="AW105" s="58" t="s">
        <v>910</v>
      </c>
      <c r="BC105" t="str">
        <f>IF(ISBLANK(BB105),"",BB105/(AY105/AX105))</f>
        <v/>
      </c>
    </row>
    <row r="106" spans="1:56">
      <c r="A106" s="39" t="s">
        <v>3322</v>
      </c>
      <c r="B106" s="39" t="s">
        <v>239</v>
      </c>
      <c r="C106" s="39" t="s">
        <v>287</v>
      </c>
      <c r="D106" t="s">
        <v>456</v>
      </c>
      <c r="E106" t="s">
        <v>217</v>
      </c>
      <c r="F106" t="s">
        <v>239</v>
      </c>
      <c r="G106" t="s">
        <v>247</v>
      </c>
      <c r="H106" t="str">
        <f>'Space Types'!$E106&amp;'Space Types'!$F106&amp;'Space Types'!$G106</f>
        <v>ASHRAE 90.1-2004HospitalNurse Station</v>
      </c>
      <c r="K106">
        <f>VLOOKUP('Space Types'!$H106,'Interior Lighting'!$A$4:$G$813,5,FALSE)</f>
        <v>1</v>
      </c>
      <c r="N106">
        <v>0</v>
      </c>
      <c r="O106">
        <v>0.7</v>
      </c>
      <c r="P106">
        <v>0.2</v>
      </c>
      <c r="Q106" t="s">
        <v>2107</v>
      </c>
      <c r="R106" t="s">
        <v>412</v>
      </c>
      <c r="S106" t="s">
        <v>413</v>
      </c>
      <c r="T106" t="s">
        <v>419</v>
      </c>
      <c r="U106" s="58" t="str">
        <f>'Space Types'!$R106&amp;'Space Types'!$S106&amp;'Space Types'!$T106</f>
        <v>AIA 2001Surgery and Critical CareER Waiting Room</v>
      </c>
      <c r="V106">
        <f>VLOOKUP('Space Types'!$U106,Ventilation!$A$4:$H$299,6,FALSE)</f>
        <v>0</v>
      </c>
      <c r="W106">
        <f>VLOOKUP('Space Types'!$U106,Ventilation!$A$4:$H$299,5,FALSE)</f>
        <v>0</v>
      </c>
      <c r="X106">
        <f>VLOOKUP('Space Types'!$U106,Ventilation!$A$4:$H$299,7,FALSE)</f>
        <v>2</v>
      </c>
      <c r="Y106">
        <v>6.25</v>
      </c>
      <c r="Z106" t="s">
        <v>2116</v>
      </c>
      <c r="AA106" t="s">
        <v>2095</v>
      </c>
      <c r="AB106">
        <v>5.9499999999999997E-2</v>
      </c>
      <c r="AD106" t="s">
        <v>2164</v>
      </c>
      <c r="AF106" t="s">
        <v>437</v>
      </c>
      <c r="AG106" t="s">
        <v>437</v>
      </c>
      <c r="AH106" t="s">
        <v>437</v>
      </c>
      <c r="AJ106">
        <v>1.36</v>
      </c>
      <c r="AK106">
        <v>0</v>
      </c>
      <c r="AL106">
        <v>0.5</v>
      </c>
      <c r="AM106">
        <v>0</v>
      </c>
      <c r="AN106" t="s">
        <v>2100</v>
      </c>
      <c r="AO106" t="s">
        <v>2157</v>
      </c>
      <c r="AP106" t="s">
        <v>2122</v>
      </c>
      <c r="AS106" t="str">
        <f>IF('Space Types'!$AQ106=0,"",'Space Types'!$AQ106/'Space Types'!$AR106)</f>
        <v/>
      </c>
      <c r="BC106" t="str">
        <f>IF(ISBLANK(BB106),"",BB106/(AY106/AX106))</f>
        <v/>
      </c>
    </row>
    <row r="107" spans="1:56">
      <c r="A107" t="s">
        <v>938</v>
      </c>
      <c r="B107" s="39" t="s">
        <v>239</v>
      </c>
      <c r="C107" s="39" t="s">
        <v>287</v>
      </c>
      <c r="D107" t="s">
        <v>456</v>
      </c>
      <c r="E107" t="s">
        <v>218</v>
      </c>
      <c r="F107" t="s">
        <v>239</v>
      </c>
      <c r="G107" t="s">
        <v>247</v>
      </c>
      <c r="H107" t="str">
        <f>'Space Types'!$E107&amp;'Space Types'!$F107&amp;'Space Types'!$G107</f>
        <v>ASHRAE 90.1-2007HospitalNurse Station</v>
      </c>
      <c r="K107">
        <f>VLOOKUP('Space Types'!$H107,'Interior Lighting'!$A$4:$G$813,5,FALSE)</f>
        <v>1</v>
      </c>
      <c r="N107">
        <v>0</v>
      </c>
      <c r="O107">
        <v>0.7</v>
      </c>
      <c r="P107">
        <v>0.2</v>
      </c>
      <c r="Q107" s="58" t="s">
        <v>2107</v>
      </c>
      <c r="R107" t="s">
        <v>412</v>
      </c>
      <c r="S107" t="s">
        <v>413</v>
      </c>
      <c r="T107" t="s">
        <v>419</v>
      </c>
      <c r="U107" s="58" t="str">
        <f>'Space Types'!$R107&amp;'Space Types'!$S107&amp;'Space Types'!$T107</f>
        <v>AIA 2001Surgery and Critical CareER Waiting Room</v>
      </c>
      <c r="V107">
        <f>VLOOKUP('Space Types'!$U107,Ventilation!$A$4:$H$299,6,FALSE)</f>
        <v>0</v>
      </c>
      <c r="W107">
        <f>VLOOKUP('Space Types'!$U107,Ventilation!$A$4:$H$299,5,FALSE)</f>
        <v>0</v>
      </c>
      <c r="X107">
        <f>VLOOKUP('Space Types'!$U107,Ventilation!$A$4:$H$299,7,FALSE)</f>
        <v>2</v>
      </c>
      <c r="Y107">
        <v>6.25</v>
      </c>
      <c r="Z107" s="58" t="s">
        <v>2116</v>
      </c>
      <c r="AA107" s="58" t="s">
        <v>2095</v>
      </c>
      <c r="AB107">
        <v>4.4600000000000001E-2</v>
      </c>
      <c r="AD107" s="58" t="s">
        <v>2164</v>
      </c>
      <c r="AF107" t="s">
        <v>437</v>
      </c>
      <c r="AG107" t="s">
        <v>437</v>
      </c>
      <c r="AH107" t="s">
        <v>437</v>
      </c>
      <c r="AJ107">
        <v>0.9900000000000001</v>
      </c>
      <c r="AK107">
        <v>0</v>
      </c>
      <c r="AL107">
        <v>0.5</v>
      </c>
      <c r="AM107">
        <v>0</v>
      </c>
      <c r="AN107" s="58" t="s">
        <v>2100</v>
      </c>
      <c r="AO107" s="58" t="s">
        <v>2157</v>
      </c>
      <c r="AP107" s="58" t="s">
        <v>2122</v>
      </c>
      <c r="AS107" t="str">
        <f>IF('Space Types'!$AQ107=0,"",'Space Types'!$AQ107/'Space Types'!$AR107)</f>
        <v/>
      </c>
      <c r="BC107" t="str">
        <f>IF(ISBLANK(BB107),"",BB107/(AY107/AX107))</f>
        <v/>
      </c>
    </row>
    <row r="108" spans="1:56">
      <c r="A108" t="s">
        <v>982</v>
      </c>
      <c r="B108" s="39" t="s">
        <v>239</v>
      </c>
      <c r="C108" s="39" t="s">
        <v>287</v>
      </c>
      <c r="D108" t="s">
        <v>456</v>
      </c>
      <c r="E108" t="s">
        <v>981</v>
      </c>
      <c r="F108" t="s">
        <v>239</v>
      </c>
      <c r="G108" t="s">
        <v>247</v>
      </c>
      <c r="H108" t="str">
        <f>'Space Types'!$E108&amp;'Space Types'!$F108&amp;'Space Types'!$G108</f>
        <v>ASHRAE 90.1-2010HospitalNurse Station</v>
      </c>
      <c r="K108">
        <f>VLOOKUP('Space Types'!$H108,'Interior Lighting'!$A$4:$G$813,5,FALSE)</f>
        <v>0.87</v>
      </c>
      <c r="N108">
        <v>0</v>
      </c>
      <c r="O108">
        <v>0.7</v>
      </c>
      <c r="P108">
        <v>0.2</v>
      </c>
      <c r="Q108" t="s">
        <v>2107</v>
      </c>
      <c r="R108" t="s">
        <v>412</v>
      </c>
      <c r="S108" t="s">
        <v>413</v>
      </c>
      <c r="T108" t="s">
        <v>419</v>
      </c>
      <c r="U108" s="58" t="str">
        <f>'Space Types'!$R108&amp;'Space Types'!$S108&amp;'Space Types'!$T108</f>
        <v>AIA 2001Surgery and Critical CareER Waiting Room</v>
      </c>
      <c r="V108">
        <f>VLOOKUP('Space Types'!$U108,Ventilation!$A$4:$H$299,6,FALSE)</f>
        <v>0</v>
      </c>
      <c r="W108">
        <f>VLOOKUP('Space Types'!$U108,Ventilation!$A$4:$H$299,5,FALSE)</f>
        <v>0</v>
      </c>
      <c r="X108">
        <f>VLOOKUP('Space Types'!$U108,Ventilation!$A$4:$H$299,7,FALSE)</f>
        <v>2</v>
      </c>
      <c r="Y108">
        <v>6.25</v>
      </c>
      <c r="Z108" t="s">
        <v>2116</v>
      </c>
      <c r="AA108" t="s">
        <v>2095</v>
      </c>
      <c r="AB108">
        <v>4.4600000000000001E-2</v>
      </c>
      <c r="AD108" t="s">
        <v>2164</v>
      </c>
      <c r="AF108" t="s">
        <v>437</v>
      </c>
      <c r="AG108" t="s">
        <v>437</v>
      </c>
      <c r="AH108" t="s">
        <v>437</v>
      </c>
      <c r="AJ108">
        <v>0.9900000000000001</v>
      </c>
      <c r="AK108">
        <v>0</v>
      </c>
      <c r="AL108">
        <v>0.5</v>
      </c>
      <c r="AM108">
        <v>0</v>
      </c>
      <c r="AN108" t="s">
        <v>2100</v>
      </c>
      <c r="AO108" t="s">
        <v>2157</v>
      </c>
      <c r="AP108" t="s">
        <v>2122</v>
      </c>
      <c r="AS108" t="s">
        <v>437</v>
      </c>
      <c r="BC108" t="s">
        <v>437</v>
      </c>
    </row>
    <row r="109" spans="1:56">
      <c r="A109" s="39" t="s">
        <v>936</v>
      </c>
      <c r="B109" s="39" t="s">
        <v>239</v>
      </c>
      <c r="C109" s="39" t="s">
        <v>287</v>
      </c>
      <c r="D109" t="s">
        <v>456</v>
      </c>
      <c r="H109" t="str">
        <f>'Space Types'!$E109&amp;'Space Types'!$F109&amp;'Space Types'!$G109</f>
        <v/>
      </c>
      <c r="K109">
        <v>1.6600000000000001</v>
      </c>
      <c r="N109">
        <v>0</v>
      </c>
      <c r="O109">
        <v>0.7</v>
      </c>
      <c r="P109">
        <v>0.2</v>
      </c>
      <c r="Q109" t="s">
        <v>736</v>
      </c>
      <c r="R109" t="s">
        <v>412</v>
      </c>
      <c r="S109" t="s">
        <v>413</v>
      </c>
      <c r="T109" t="s">
        <v>419</v>
      </c>
      <c r="U109" s="58" t="str">
        <f>'Space Types'!$R109&amp;'Space Types'!$S109&amp;'Space Types'!$T109</f>
        <v>AIA 2001Surgery and Critical CareER Waiting Room</v>
      </c>
      <c r="V109">
        <f>VLOOKUP('Space Types'!$U109,Ventilation!$A$4:$H$299,6,FALSE)</f>
        <v>0</v>
      </c>
      <c r="W109">
        <f>VLOOKUP('Space Types'!$U109,Ventilation!$A$4:$H$299,5,FALSE)</f>
        <v>0</v>
      </c>
      <c r="X109">
        <f>VLOOKUP('Space Types'!$U109,Ventilation!$A$4:$H$299,7,FALSE)</f>
        <v>2</v>
      </c>
      <c r="Y109">
        <v>6.25</v>
      </c>
      <c r="Z109" t="s">
        <v>794</v>
      </c>
      <c r="AA109" t="s">
        <v>793</v>
      </c>
      <c r="AC109" s="58">
        <v>0.22320000000000001</v>
      </c>
      <c r="AD109" t="s">
        <v>798</v>
      </c>
      <c r="AF109" t="s">
        <v>437</v>
      </c>
      <c r="AG109" t="s">
        <v>437</v>
      </c>
      <c r="AH109" t="s">
        <v>437</v>
      </c>
      <c r="AJ109">
        <v>1.36</v>
      </c>
      <c r="AK109">
        <v>0</v>
      </c>
      <c r="AL109">
        <v>0.5</v>
      </c>
      <c r="AM109">
        <v>0</v>
      </c>
      <c r="AN109" t="s">
        <v>823</v>
      </c>
      <c r="AO109" t="s">
        <v>882</v>
      </c>
      <c r="AP109" t="s">
        <v>882</v>
      </c>
      <c r="AS109" t="str">
        <f>IF('Space Types'!$AQ109=0,"",'Space Types'!$AQ109/'Space Types'!$AR109)</f>
        <v/>
      </c>
      <c r="BC109" t="str">
        <f>IF(ISBLANK(BB109),"",BB109/(AY109/AX109))</f>
        <v/>
      </c>
    </row>
    <row r="110" spans="1:56">
      <c r="A110" s="39" t="s">
        <v>937</v>
      </c>
      <c r="B110" s="39" t="s">
        <v>239</v>
      </c>
      <c r="C110" s="39" t="s">
        <v>287</v>
      </c>
      <c r="D110" t="s">
        <v>456</v>
      </c>
      <c r="E110" t="s">
        <v>435</v>
      </c>
      <c r="F110" t="s">
        <v>239</v>
      </c>
      <c r="G110" t="s">
        <v>247</v>
      </c>
      <c r="H110" t="str">
        <f>'Space Types'!$E110&amp;'Space Types'!$F110&amp;'Space Types'!$G110</f>
        <v>ASHRAE 189.1-2009HospitalNurse Station</v>
      </c>
      <c r="K110">
        <f>VLOOKUP('Space Types'!$H110,'Interior Lighting'!$A$4:$G$813,5,FALSE)</f>
        <v>0.9</v>
      </c>
      <c r="N110">
        <v>0</v>
      </c>
      <c r="O110">
        <v>0.7</v>
      </c>
      <c r="P110">
        <v>0.2</v>
      </c>
      <c r="Q110" s="58" t="s">
        <v>736</v>
      </c>
      <c r="R110" t="s">
        <v>412</v>
      </c>
      <c r="S110" t="s">
        <v>413</v>
      </c>
      <c r="T110" t="s">
        <v>419</v>
      </c>
      <c r="U110" s="58" t="str">
        <f>'Space Types'!$R110&amp;'Space Types'!$S110&amp;'Space Types'!$T110</f>
        <v>AIA 2001Surgery and Critical CareER Waiting Room</v>
      </c>
      <c r="V110">
        <f>VLOOKUP('Space Types'!$U110,Ventilation!$A$4:$H$299,6,FALSE)</f>
        <v>0</v>
      </c>
      <c r="W110">
        <f>VLOOKUP('Space Types'!$U110,Ventilation!$A$4:$H$299,5,FALSE)</f>
        <v>0</v>
      </c>
      <c r="X110">
        <f>VLOOKUP('Space Types'!$U110,Ventilation!$A$4:$H$299,7,FALSE)</f>
        <v>2</v>
      </c>
      <c r="Y110">
        <v>6.25</v>
      </c>
      <c r="Z110" s="58" t="s">
        <v>794</v>
      </c>
      <c r="AA110" s="58" t="s">
        <v>793</v>
      </c>
      <c r="AB110">
        <v>4.4600000000000001E-2</v>
      </c>
      <c r="AD110" s="58" t="s">
        <v>798</v>
      </c>
      <c r="AF110" t="s">
        <v>437</v>
      </c>
      <c r="AG110" t="s">
        <v>437</v>
      </c>
      <c r="AH110" t="s">
        <v>437</v>
      </c>
      <c r="AJ110">
        <v>0.9900000000000001</v>
      </c>
      <c r="AK110">
        <v>0</v>
      </c>
      <c r="AL110">
        <v>0.5</v>
      </c>
      <c r="AM110">
        <v>0</v>
      </c>
      <c r="AN110" s="58" t="s">
        <v>823</v>
      </c>
      <c r="AO110" s="58" t="s">
        <v>882</v>
      </c>
      <c r="AP110" s="58" t="s">
        <v>882</v>
      </c>
      <c r="AS110" t="str">
        <f>IF('Space Types'!$AQ110=0,"",'Space Types'!$AQ110/'Space Types'!$AR110)</f>
        <v/>
      </c>
      <c r="BC110" t="str">
        <f>IF(ISBLANK(BB110),"",BB110/(AY110/AX110))</f>
        <v/>
      </c>
    </row>
    <row r="111" spans="1:56">
      <c r="A111" s="39" t="s">
        <v>935</v>
      </c>
      <c r="B111" s="39" t="s">
        <v>239</v>
      </c>
      <c r="C111" s="39" t="s">
        <v>287</v>
      </c>
      <c r="D111" t="s">
        <v>456</v>
      </c>
      <c r="H111" t="str">
        <f>'Space Types'!$E111&amp;'Space Types'!$F111&amp;'Space Types'!$G111</f>
        <v/>
      </c>
      <c r="K111">
        <v>1.64</v>
      </c>
      <c r="N111">
        <v>0</v>
      </c>
      <c r="O111">
        <v>0.7</v>
      </c>
      <c r="P111">
        <v>0.2</v>
      </c>
      <c r="Q111" s="58" t="s">
        <v>736</v>
      </c>
      <c r="R111" t="s">
        <v>412</v>
      </c>
      <c r="S111" t="s">
        <v>413</v>
      </c>
      <c r="T111" t="s">
        <v>419</v>
      </c>
      <c r="U111" s="58" t="str">
        <f>'Space Types'!$R111&amp;'Space Types'!$S111&amp;'Space Types'!$T111</f>
        <v>AIA 2001Surgery and Critical CareER Waiting Room</v>
      </c>
      <c r="V111">
        <f>VLOOKUP('Space Types'!$U111,Ventilation!$A$4:$H$299,6,FALSE)</f>
        <v>0</v>
      </c>
      <c r="W111">
        <f>VLOOKUP('Space Types'!$U111,Ventilation!$A$4:$H$299,5,FALSE)</f>
        <v>0</v>
      </c>
      <c r="X111">
        <f>VLOOKUP('Space Types'!$U111,Ventilation!$A$4:$H$299,7,FALSE)</f>
        <v>2</v>
      </c>
      <c r="Y111">
        <v>6.25</v>
      </c>
      <c r="Z111" s="58" t="s">
        <v>794</v>
      </c>
      <c r="AA111" s="58" t="s">
        <v>793</v>
      </c>
      <c r="AC111" s="58">
        <v>0.22320000000000001</v>
      </c>
      <c r="AD111" s="58" t="s">
        <v>798</v>
      </c>
      <c r="AF111" t="s">
        <v>437</v>
      </c>
      <c r="AG111" t="s">
        <v>437</v>
      </c>
      <c r="AH111" t="s">
        <v>437</v>
      </c>
      <c r="AJ111">
        <v>1.36</v>
      </c>
      <c r="AK111">
        <v>0</v>
      </c>
      <c r="AL111">
        <v>0.5</v>
      </c>
      <c r="AM111">
        <v>0</v>
      </c>
      <c r="AN111" s="58" t="s">
        <v>823</v>
      </c>
      <c r="AO111" s="58" t="s">
        <v>882</v>
      </c>
      <c r="AP111" s="58" t="s">
        <v>882</v>
      </c>
      <c r="AS111" t="str">
        <f>IF('Space Types'!$AQ111=0,"",'Space Types'!$AQ111/'Space Types'!$AR111)</f>
        <v/>
      </c>
      <c r="BC111" t="str">
        <f>IF(ISBLANK(BB111),"",BB111/(AY111/AX111))</f>
        <v/>
      </c>
    </row>
    <row r="112" spans="1:56">
      <c r="A112" s="39" t="s">
        <v>3322</v>
      </c>
      <c r="B112" s="39" t="s">
        <v>239</v>
      </c>
      <c r="C112" s="39" t="s">
        <v>294</v>
      </c>
      <c r="D112" s="39" t="s">
        <v>455</v>
      </c>
      <c r="E112" s="39" t="s">
        <v>217</v>
      </c>
      <c r="F112" t="s">
        <v>239</v>
      </c>
      <c r="G112" t="s">
        <v>340</v>
      </c>
      <c r="H112" t="str">
        <f>'Space Types'!$E112&amp;'Space Types'!$F112&amp;'Space Types'!$G112</f>
        <v>ASHRAE 90.1-2004HospitalEmergency</v>
      </c>
      <c r="K112">
        <f>VLOOKUP('Space Types'!$H112,'Interior Lighting'!$A$4:$G$813,5,FALSE)</f>
        <v>2.7</v>
      </c>
      <c r="N112">
        <v>0</v>
      </c>
      <c r="O112">
        <v>0.7</v>
      </c>
      <c r="P112">
        <v>0.2</v>
      </c>
      <c r="Q112" t="s">
        <v>2104</v>
      </c>
      <c r="R112" s="39" t="s">
        <v>412</v>
      </c>
      <c r="S112" t="s">
        <v>413</v>
      </c>
      <c r="T112" t="s">
        <v>419</v>
      </c>
      <c r="U112" s="58" t="str">
        <f>'Space Types'!$R112&amp;'Space Types'!$S112&amp;'Space Types'!$T112</f>
        <v>AIA 2001Surgery and Critical CareER Waiting Room</v>
      </c>
      <c r="V112">
        <f>VLOOKUP('Space Types'!$U112,Ventilation!$A$4:$H$299,6,FALSE)</f>
        <v>0</v>
      </c>
      <c r="W112">
        <f>VLOOKUP('Space Types'!$U112,Ventilation!$A$4:$H$299,5,FALSE)</f>
        <v>0</v>
      </c>
      <c r="X112">
        <f>VLOOKUP('Space Types'!$U112,Ventilation!$A$4:$H$299,7,FALSE)</f>
        <v>2</v>
      </c>
      <c r="Y112" s="39">
        <v>20</v>
      </c>
      <c r="Z112" t="s">
        <v>2116</v>
      </c>
      <c r="AA112" t="s">
        <v>2095</v>
      </c>
      <c r="AB112" s="39">
        <v>5.9499999999999997E-2</v>
      </c>
      <c r="AD112" t="s">
        <v>2164</v>
      </c>
      <c r="AE112" s="39"/>
      <c r="AF112" t="s">
        <v>437</v>
      </c>
      <c r="AG112" t="s">
        <v>437</v>
      </c>
      <c r="AH112" t="s">
        <v>437</v>
      </c>
      <c r="AJ112" s="39">
        <v>1.5000000000000002</v>
      </c>
      <c r="AK112">
        <v>0</v>
      </c>
      <c r="AL112">
        <v>0.5</v>
      </c>
      <c r="AM112">
        <v>0</v>
      </c>
      <c r="AN112" t="s">
        <v>2100</v>
      </c>
      <c r="AO112" s="39" t="s">
        <v>2157</v>
      </c>
      <c r="AP112" s="39" t="s">
        <v>2122</v>
      </c>
      <c r="AQ112" s="39">
        <v>1</v>
      </c>
      <c r="AR112" s="39">
        <v>300</v>
      </c>
      <c r="AS112" s="39">
        <f>IF('Space Types'!$AQ112=0,"",'Space Types'!$AQ112/'Space Types'!$AR112)</f>
        <v>3.3333333333333335E-3</v>
      </c>
      <c r="AT112" s="39">
        <v>49</v>
      </c>
      <c r="AU112" s="39">
        <v>0.2</v>
      </c>
      <c r="AV112" s="39">
        <v>0.05</v>
      </c>
      <c r="AW112" t="s">
        <v>2118</v>
      </c>
      <c r="AX112" s="39"/>
      <c r="AY112" s="39"/>
      <c r="AZ112" s="39"/>
      <c r="BA112" s="39"/>
      <c r="BB112" s="39"/>
      <c r="BC112" s="39" t="str">
        <f>IF(ISBLANK(BB112),"",BB112/(AY112/AX112))</f>
        <v/>
      </c>
      <c r="BD112" s="39"/>
    </row>
    <row r="113" spans="1:55">
      <c r="A113" s="58" t="s">
        <v>938</v>
      </c>
      <c r="B113" s="39" t="s">
        <v>239</v>
      </c>
      <c r="C113" s="39" t="s">
        <v>294</v>
      </c>
      <c r="D113" t="s">
        <v>455</v>
      </c>
      <c r="E113" t="s">
        <v>218</v>
      </c>
      <c r="F113" t="s">
        <v>239</v>
      </c>
      <c r="G113" t="s">
        <v>340</v>
      </c>
      <c r="H113" t="str">
        <f>'Space Types'!$E113&amp;'Space Types'!$F113&amp;'Space Types'!$G113</f>
        <v>ASHRAE 90.1-2007HospitalEmergency</v>
      </c>
      <c r="K113">
        <f>VLOOKUP('Space Types'!$H113,'Interior Lighting'!$A$4:$G$813,5,FALSE)</f>
        <v>2.7</v>
      </c>
      <c r="N113">
        <v>0</v>
      </c>
      <c r="O113">
        <v>0.7</v>
      </c>
      <c r="P113">
        <v>0.2</v>
      </c>
      <c r="Q113" s="58" t="s">
        <v>2104</v>
      </c>
      <c r="R113" t="s">
        <v>412</v>
      </c>
      <c r="S113" t="s">
        <v>413</v>
      </c>
      <c r="T113" t="s">
        <v>419</v>
      </c>
      <c r="U113" s="58" t="str">
        <f>'Space Types'!$R113&amp;'Space Types'!$S113&amp;'Space Types'!$T113</f>
        <v>AIA 2001Surgery and Critical CareER Waiting Room</v>
      </c>
      <c r="V113">
        <f>VLOOKUP('Space Types'!$U113,Ventilation!$A$4:$H$299,6,FALSE)</f>
        <v>0</v>
      </c>
      <c r="W113">
        <f>VLOOKUP('Space Types'!$U113,Ventilation!$A$4:$H$299,5,FALSE)</f>
        <v>0</v>
      </c>
      <c r="X113">
        <f>VLOOKUP('Space Types'!$U113,Ventilation!$A$4:$H$299,7,FALSE)</f>
        <v>2</v>
      </c>
      <c r="Y113">
        <v>20</v>
      </c>
      <c r="Z113" s="58" t="s">
        <v>2116</v>
      </c>
      <c r="AA113" s="58" t="s">
        <v>2095</v>
      </c>
      <c r="AB113">
        <v>4.4600000000000001E-2</v>
      </c>
      <c r="AD113" s="58" t="s">
        <v>2164</v>
      </c>
      <c r="AF113" t="s">
        <v>437</v>
      </c>
      <c r="AG113" t="s">
        <v>437</v>
      </c>
      <c r="AH113" t="s">
        <v>437</v>
      </c>
      <c r="AJ113">
        <v>1.0900000000000001</v>
      </c>
      <c r="AK113">
        <v>0</v>
      </c>
      <c r="AL113">
        <v>0.5</v>
      </c>
      <c r="AM113">
        <v>0</v>
      </c>
      <c r="AN113" s="58" t="s">
        <v>2100</v>
      </c>
      <c r="AO113" s="58" t="s">
        <v>2157</v>
      </c>
      <c r="AP113" s="58" t="s">
        <v>2122</v>
      </c>
      <c r="AQ113">
        <v>1</v>
      </c>
      <c r="AR113">
        <v>300</v>
      </c>
      <c r="AS113">
        <f>IF('Space Types'!$AQ113=0,"",'Space Types'!$AQ113/'Space Types'!$AR113)</f>
        <v>3.3333333333333335E-3</v>
      </c>
      <c r="AT113">
        <v>49</v>
      </c>
      <c r="AU113">
        <v>0.2</v>
      </c>
      <c r="AV113">
        <v>0.05</v>
      </c>
      <c r="AW113" s="58" t="s">
        <v>2118</v>
      </c>
      <c r="BC113" t="str">
        <f>IF(ISBLANK(BB113),"",BB113/(AY113/AX113))</f>
        <v/>
      </c>
    </row>
    <row r="114" spans="1:55">
      <c r="A114" s="58" t="s">
        <v>982</v>
      </c>
      <c r="B114" s="39" t="s">
        <v>239</v>
      </c>
      <c r="C114" s="39" t="s">
        <v>294</v>
      </c>
      <c r="D114" t="s">
        <v>455</v>
      </c>
      <c r="E114" t="s">
        <v>981</v>
      </c>
      <c r="F114" t="s">
        <v>239</v>
      </c>
      <c r="G114" t="s">
        <v>340</v>
      </c>
      <c r="H114" t="str">
        <f>'Space Types'!$E114&amp;'Space Types'!$F114&amp;'Space Types'!$G114</f>
        <v>ASHRAE 90.1-2010HospitalEmergency</v>
      </c>
      <c r="K114">
        <f>VLOOKUP('Space Types'!$H114,'Interior Lighting'!$A$4:$G$813,5,FALSE)</f>
        <v>2.2599999999999998</v>
      </c>
      <c r="N114">
        <v>0</v>
      </c>
      <c r="O114">
        <v>0.7</v>
      </c>
      <c r="P114">
        <v>0.2</v>
      </c>
      <c r="Q114" t="s">
        <v>2104</v>
      </c>
      <c r="R114" t="s">
        <v>412</v>
      </c>
      <c r="S114" t="s">
        <v>413</v>
      </c>
      <c r="T114" t="s">
        <v>419</v>
      </c>
      <c r="U114" s="58" t="str">
        <f>'Space Types'!$R114&amp;'Space Types'!$S114&amp;'Space Types'!$T114</f>
        <v>AIA 2001Surgery and Critical CareER Waiting Room</v>
      </c>
      <c r="V114">
        <f>VLOOKUP('Space Types'!$U114,Ventilation!$A$4:$H$299,6,FALSE)</f>
        <v>0</v>
      </c>
      <c r="W114">
        <f>VLOOKUP('Space Types'!$U114,Ventilation!$A$4:$H$299,5,FALSE)</f>
        <v>0</v>
      </c>
      <c r="X114">
        <f>VLOOKUP('Space Types'!$U114,Ventilation!$A$4:$H$299,7,FALSE)</f>
        <v>2</v>
      </c>
      <c r="Y114">
        <v>20</v>
      </c>
      <c r="Z114" t="s">
        <v>2116</v>
      </c>
      <c r="AA114" t="s">
        <v>2095</v>
      </c>
      <c r="AB114">
        <v>4.4600000000000001E-2</v>
      </c>
      <c r="AD114" t="s">
        <v>2164</v>
      </c>
      <c r="AF114" t="s">
        <v>437</v>
      </c>
      <c r="AG114" t="s">
        <v>437</v>
      </c>
      <c r="AH114" t="s">
        <v>437</v>
      </c>
      <c r="AJ114">
        <v>1.0900000000000001</v>
      </c>
      <c r="AK114">
        <v>0</v>
      </c>
      <c r="AL114">
        <v>0.5</v>
      </c>
      <c r="AM114">
        <v>0</v>
      </c>
      <c r="AN114" t="s">
        <v>2100</v>
      </c>
      <c r="AO114" t="s">
        <v>2157</v>
      </c>
      <c r="AP114" t="s">
        <v>2122</v>
      </c>
      <c r="AQ114">
        <v>1</v>
      </c>
      <c r="AR114">
        <v>300</v>
      </c>
      <c r="AS114">
        <v>3.3333333333333335E-3</v>
      </c>
      <c r="AT114">
        <v>49</v>
      </c>
      <c r="AU114">
        <v>0.2</v>
      </c>
      <c r="AV114">
        <v>0.05</v>
      </c>
      <c r="AW114" t="s">
        <v>2118</v>
      </c>
      <c r="BC114" t="s">
        <v>437</v>
      </c>
    </row>
    <row r="115" spans="1:55">
      <c r="A115" s="39" t="s">
        <v>936</v>
      </c>
      <c r="B115" s="39" t="s">
        <v>239</v>
      </c>
      <c r="C115" s="39" t="s">
        <v>294</v>
      </c>
      <c r="D115" t="s">
        <v>455</v>
      </c>
      <c r="H115" t="str">
        <f>'Space Types'!$E115&amp;'Space Types'!$F115&amp;'Space Types'!$G115</f>
        <v/>
      </c>
      <c r="K115">
        <v>3.84</v>
      </c>
      <c r="N115">
        <v>0</v>
      </c>
      <c r="O115">
        <v>0.7</v>
      </c>
      <c r="P115">
        <v>0.2</v>
      </c>
      <c r="Q115" t="s">
        <v>736</v>
      </c>
      <c r="R115" t="s">
        <v>412</v>
      </c>
      <c r="S115" t="s">
        <v>413</v>
      </c>
      <c r="T115" t="s">
        <v>419</v>
      </c>
      <c r="U115" s="58" t="str">
        <f>'Space Types'!$R115&amp;'Space Types'!$S115&amp;'Space Types'!$T115</f>
        <v>AIA 2001Surgery and Critical CareER Waiting Room</v>
      </c>
      <c r="V115">
        <f>VLOOKUP('Space Types'!$U115,Ventilation!$A$4:$H$299,6,FALSE)</f>
        <v>0</v>
      </c>
      <c r="W115">
        <f>VLOOKUP('Space Types'!$U115,Ventilation!$A$4:$H$299,5,FALSE)</f>
        <v>0</v>
      </c>
      <c r="X115">
        <f>VLOOKUP('Space Types'!$U115,Ventilation!$A$4:$H$299,7,FALSE)</f>
        <v>2</v>
      </c>
      <c r="Y115">
        <v>20</v>
      </c>
      <c r="Z115" t="s">
        <v>794</v>
      </c>
      <c r="AA115" t="s">
        <v>793</v>
      </c>
      <c r="AC115" s="58">
        <v>0.22320000000000001</v>
      </c>
      <c r="AD115" t="s">
        <v>798</v>
      </c>
      <c r="AF115" t="s">
        <v>437</v>
      </c>
      <c r="AG115" t="s">
        <v>437</v>
      </c>
      <c r="AH115" t="s">
        <v>437</v>
      </c>
      <c r="AJ115">
        <v>1.5000000000000002</v>
      </c>
      <c r="AK115">
        <v>0</v>
      </c>
      <c r="AL115">
        <v>0.5</v>
      </c>
      <c r="AM115">
        <v>0</v>
      </c>
      <c r="AN115" t="s">
        <v>823</v>
      </c>
      <c r="AO115" t="s">
        <v>882</v>
      </c>
      <c r="AP115" t="s">
        <v>882</v>
      </c>
      <c r="AQ115">
        <v>1</v>
      </c>
      <c r="AR115">
        <v>300</v>
      </c>
      <c r="AS115">
        <f>IF('Space Types'!$AQ115=0,"",'Space Types'!$AQ115/'Space Types'!$AR115)</f>
        <v>3.3333333333333335E-3</v>
      </c>
      <c r="AT115">
        <v>49</v>
      </c>
      <c r="AU115">
        <v>0.2</v>
      </c>
      <c r="AV115">
        <v>0.05</v>
      </c>
      <c r="AW115" t="s">
        <v>910</v>
      </c>
      <c r="BC115" t="str">
        <f>IF(ISBLANK(BB115),"",BB115/(AY115/AX115))</f>
        <v/>
      </c>
    </row>
    <row r="116" spans="1:55">
      <c r="A116" s="39" t="s">
        <v>937</v>
      </c>
      <c r="B116" s="39" t="s">
        <v>239</v>
      </c>
      <c r="C116" s="39" t="s">
        <v>294</v>
      </c>
      <c r="D116" t="s">
        <v>455</v>
      </c>
      <c r="E116" t="s">
        <v>435</v>
      </c>
      <c r="F116" t="s">
        <v>239</v>
      </c>
      <c r="G116" t="s">
        <v>340</v>
      </c>
      <c r="H116" t="str">
        <f>'Space Types'!$E116&amp;'Space Types'!$F116&amp;'Space Types'!$G116</f>
        <v>ASHRAE 189.1-2009HospitalEmergency</v>
      </c>
      <c r="K116">
        <f>VLOOKUP('Space Types'!$H116,'Interior Lighting'!$A$4:$G$813,5,FALSE)</f>
        <v>2.4300000000000002</v>
      </c>
      <c r="N116">
        <v>0</v>
      </c>
      <c r="O116">
        <v>0.7</v>
      </c>
      <c r="P116">
        <v>0.2</v>
      </c>
      <c r="Q116" s="58" t="s">
        <v>736</v>
      </c>
      <c r="R116" t="s">
        <v>412</v>
      </c>
      <c r="S116" t="s">
        <v>413</v>
      </c>
      <c r="T116" t="s">
        <v>419</v>
      </c>
      <c r="U116" s="58" t="str">
        <f>'Space Types'!$R116&amp;'Space Types'!$S116&amp;'Space Types'!$T116</f>
        <v>AIA 2001Surgery and Critical CareER Waiting Room</v>
      </c>
      <c r="V116">
        <f>VLOOKUP('Space Types'!$U116,Ventilation!$A$4:$H$299,6,FALSE)</f>
        <v>0</v>
      </c>
      <c r="W116">
        <f>VLOOKUP('Space Types'!$U116,Ventilation!$A$4:$H$299,5,FALSE)</f>
        <v>0</v>
      </c>
      <c r="X116">
        <f>VLOOKUP('Space Types'!$U116,Ventilation!$A$4:$H$299,7,FALSE)</f>
        <v>2</v>
      </c>
      <c r="Y116">
        <v>20</v>
      </c>
      <c r="Z116" s="58" t="s">
        <v>794</v>
      </c>
      <c r="AA116" s="58" t="s">
        <v>793</v>
      </c>
      <c r="AB116">
        <v>4.4600000000000001E-2</v>
      </c>
      <c r="AD116" s="58" t="s">
        <v>798</v>
      </c>
      <c r="AF116" t="s">
        <v>437</v>
      </c>
      <c r="AG116" t="s">
        <v>437</v>
      </c>
      <c r="AH116" t="s">
        <v>437</v>
      </c>
      <c r="AJ116">
        <v>1.0900000000000001</v>
      </c>
      <c r="AK116">
        <v>0</v>
      </c>
      <c r="AL116">
        <v>0.5</v>
      </c>
      <c r="AM116">
        <v>0</v>
      </c>
      <c r="AN116" s="58" t="s">
        <v>823</v>
      </c>
      <c r="AO116" s="58" t="s">
        <v>882</v>
      </c>
      <c r="AP116" s="58" t="s">
        <v>882</v>
      </c>
      <c r="AQ116">
        <v>1</v>
      </c>
      <c r="AR116">
        <v>300</v>
      </c>
      <c r="AS116">
        <f>IF('Space Types'!$AQ116=0,"",'Space Types'!$AQ116/'Space Types'!$AR116)</f>
        <v>3.3333333333333335E-3</v>
      </c>
      <c r="AT116">
        <v>49</v>
      </c>
      <c r="AU116">
        <v>0.2</v>
      </c>
      <c r="AV116">
        <v>0.05</v>
      </c>
      <c r="AW116" s="58" t="s">
        <v>910</v>
      </c>
      <c r="BC116" t="str">
        <f>IF(ISBLANK(BB116),"",BB116/(AY116/AX116))</f>
        <v/>
      </c>
    </row>
    <row r="117" spans="1:55">
      <c r="A117" s="39" t="s">
        <v>935</v>
      </c>
      <c r="B117" s="39" t="s">
        <v>239</v>
      </c>
      <c r="C117" s="39" t="s">
        <v>294</v>
      </c>
      <c r="D117" t="s">
        <v>455</v>
      </c>
      <c r="H117" t="str">
        <f>'Space Types'!$E117&amp;'Space Types'!$F117&amp;'Space Types'!$G117</f>
        <v/>
      </c>
      <c r="K117">
        <v>5</v>
      </c>
      <c r="N117">
        <v>0</v>
      </c>
      <c r="O117">
        <v>0.7</v>
      </c>
      <c r="P117">
        <v>0.2</v>
      </c>
      <c r="Q117" t="s">
        <v>736</v>
      </c>
      <c r="R117" t="s">
        <v>412</v>
      </c>
      <c r="S117" t="s">
        <v>413</v>
      </c>
      <c r="T117" t="s">
        <v>419</v>
      </c>
      <c r="U117" s="58" t="str">
        <f>'Space Types'!$R117&amp;'Space Types'!$S117&amp;'Space Types'!$T117</f>
        <v>AIA 2001Surgery and Critical CareER Waiting Room</v>
      </c>
      <c r="V117">
        <f>VLOOKUP('Space Types'!$U117,Ventilation!$A$4:$H$299,6,FALSE)</f>
        <v>0</v>
      </c>
      <c r="W117">
        <f>VLOOKUP('Space Types'!$U117,Ventilation!$A$4:$H$299,5,FALSE)</f>
        <v>0</v>
      </c>
      <c r="X117">
        <f>VLOOKUP('Space Types'!$U117,Ventilation!$A$4:$H$299,7,FALSE)</f>
        <v>2</v>
      </c>
      <c r="Y117">
        <v>20</v>
      </c>
      <c r="Z117" t="s">
        <v>794</v>
      </c>
      <c r="AA117" t="s">
        <v>793</v>
      </c>
      <c r="AC117" s="58">
        <v>0.22320000000000001</v>
      </c>
      <c r="AD117" t="s">
        <v>798</v>
      </c>
      <c r="AF117" t="s">
        <v>437</v>
      </c>
      <c r="AG117" t="s">
        <v>437</v>
      </c>
      <c r="AH117" t="s">
        <v>437</v>
      </c>
      <c r="AJ117">
        <v>1.5000000000000002</v>
      </c>
      <c r="AK117">
        <v>0</v>
      </c>
      <c r="AL117">
        <v>0.5</v>
      </c>
      <c r="AM117">
        <v>0</v>
      </c>
      <c r="AN117" t="s">
        <v>823</v>
      </c>
      <c r="AO117" t="s">
        <v>882</v>
      </c>
      <c r="AP117" t="s">
        <v>882</v>
      </c>
      <c r="AQ117">
        <v>1</v>
      </c>
      <c r="AR117">
        <v>300</v>
      </c>
      <c r="AS117">
        <f>IF('Space Types'!$AQ117=0,"",'Space Types'!$AQ117/'Space Types'!$AR117)</f>
        <v>3.3333333333333335E-3</v>
      </c>
      <c r="AT117">
        <v>49</v>
      </c>
      <c r="AU117">
        <v>0.2</v>
      </c>
      <c r="AV117">
        <v>0.05</v>
      </c>
      <c r="AW117" t="s">
        <v>910</v>
      </c>
      <c r="BC117" t="str">
        <f>IF(ISBLANK(BB117),"",BB117/(AY117/AX117))</f>
        <v/>
      </c>
    </row>
    <row r="118" spans="1:55">
      <c r="A118" s="39" t="s">
        <v>3322</v>
      </c>
      <c r="B118" s="39" t="s">
        <v>239</v>
      </c>
      <c r="C118" s="39" t="s">
        <v>280</v>
      </c>
      <c r="D118" t="s">
        <v>452</v>
      </c>
      <c r="E118" t="s">
        <v>217</v>
      </c>
      <c r="F118" t="s">
        <v>243</v>
      </c>
      <c r="G118" t="s">
        <v>223</v>
      </c>
      <c r="H118" t="str">
        <f>'Space Types'!$E118&amp;'Space Types'!$F118&amp;'Space Types'!$G118</f>
        <v>ASHRAE 90.1-2004Dining AreaGeneral</v>
      </c>
      <c r="K118">
        <f>VLOOKUP('Space Types'!$H118,'Interior Lighting'!$A$4:$G$813,5,FALSE)</f>
        <v>0.9</v>
      </c>
      <c r="N118">
        <v>0</v>
      </c>
      <c r="O118">
        <v>0.7</v>
      </c>
      <c r="P118">
        <v>0.2</v>
      </c>
      <c r="Q118" s="58" t="s">
        <v>2112</v>
      </c>
      <c r="R118" t="s">
        <v>108</v>
      </c>
      <c r="S118" t="s">
        <v>18</v>
      </c>
      <c r="T118" t="s">
        <v>411</v>
      </c>
      <c r="U118" s="58" t="str">
        <f>'Space Types'!$R118&amp;'Space Types'!$S118&amp;'Space Types'!$T118</f>
        <v>ASHRAE 62.1-1999Food and Beverage ServiceDining Rooms</v>
      </c>
      <c r="V118">
        <f>VLOOKUP('Space Types'!$U118,Ventilation!$A$4:$H$299,6,FALSE)</f>
        <v>0</v>
      </c>
      <c r="W118">
        <f>VLOOKUP('Space Types'!$U118,Ventilation!$A$4:$H$299,5,FALSE)</f>
        <v>20</v>
      </c>
      <c r="X118">
        <f>VLOOKUP('Space Types'!$U118,Ventilation!$A$4:$H$299,7,FALSE)</f>
        <v>0</v>
      </c>
      <c r="Y118">
        <v>10</v>
      </c>
      <c r="Z118" s="58" t="s">
        <v>2117</v>
      </c>
      <c r="AA118" s="58" t="s">
        <v>2095</v>
      </c>
      <c r="AB118">
        <v>5.9499999999999997E-2</v>
      </c>
      <c r="AD118" s="58" t="s">
        <v>2164</v>
      </c>
      <c r="AF118" t="s">
        <v>437</v>
      </c>
      <c r="AG118" t="s">
        <v>437</v>
      </c>
      <c r="AH118" t="s">
        <v>437</v>
      </c>
      <c r="AJ118">
        <v>1</v>
      </c>
      <c r="AK118">
        <v>0</v>
      </c>
      <c r="AL118">
        <v>0.5</v>
      </c>
      <c r="AM118">
        <v>0</v>
      </c>
      <c r="AN118" s="58" t="s">
        <v>2101</v>
      </c>
      <c r="AO118" s="58" t="s">
        <v>2157</v>
      </c>
      <c r="AP118" s="58" t="s">
        <v>2122</v>
      </c>
      <c r="AS118" t="str">
        <f>IF('Space Types'!$AQ118=0,"",'Space Types'!$AQ118/'Space Types'!$AR118)</f>
        <v/>
      </c>
      <c r="AW118" s="58"/>
      <c r="BC118" t="str">
        <f>IF(ISBLANK(BB118),"",BB118/(AY118/AX118))</f>
        <v/>
      </c>
    </row>
    <row r="119" spans="1:55">
      <c r="A119" t="s">
        <v>938</v>
      </c>
      <c r="B119" s="39" t="s">
        <v>239</v>
      </c>
      <c r="C119" s="39" t="s">
        <v>280</v>
      </c>
      <c r="D119" t="s">
        <v>452</v>
      </c>
      <c r="E119" t="s">
        <v>218</v>
      </c>
      <c r="F119" t="s">
        <v>243</v>
      </c>
      <c r="G119" t="s">
        <v>223</v>
      </c>
      <c r="H119" t="str">
        <f>'Space Types'!$E119&amp;'Space Types'!$F119&amp;'Space Types'!$G119</f>
        <v>ASHRAE 90.1-2007Dining AreaGeneral</v>
      </c>
      <c r="K119">
        <f>VLOOKUP('Space Types'!$H119,'Interior Lighting'!$A$4:$G$813,5,FALSE)</f>
        <v>0.9</v>
      </c>
      <c r="N119">
        <v>0</v>
      </c>
      <c r="O119">
        <v>0.7</v>
      </c>
      <c r="P119">
        <v>0.2</v>
      </c>
      <c r="Q119" t="s">
        <v>2112</v>
      </c>
      <c r="R119" t="s">
        <v>109</v>
      </c>
      <c r="S119" t="s">
        <v>18</v>
      </c>
      <c r="T119" t="s">
        <v>957</v>
      </c>
      <c r="U119" s="58" t="str">
        <f>'Space Types'!$R119&amp;'Space Types'!$S119&amp;'Space Types'!$T119</f>
        <v>ASHRAE 62.1-2004Food and Beverage ServiceCafeteria/fast food dining</v>
      </c>
      <c r="V119">
        <f>VLOOKUP('Space Types'!$U119,Ventilation!$A$4:$H$299,6,FALSE)</f>
        <v>0.18</v>
      </c>
      <c r="W119">
        <f>VLOOKUP('Space Types'!$U119,Ventilation!$A$4:$H$299,5,FALSE)</f>
        <v>7.5</v>
      </c>
      <c r="X119">
        <f>VLOOKUP('Space Types'!$U119,Ventilation!$A$4:$H$299,7,FALSE)</f>
        <v>0</v>
      </c>
      <c r="Y119">
        <v>10</v>
      </c>
      <c r="Z119" t="s">
        <v>2117</v>
      </c>
      <c r="AA119" t="s">
        <v>2095</v>
      </c>
      <c r="AB119">
        <v>4.4600000000000001E-2</v>
      </c>
      <c r="AD119" t="s">
        <v>2164</v>
      </c>
      <c r="AF119" t="s">
        <v>437</v>
      </c>
      <c r="AG119" t="s">
        <v>437</v>
      </c>
      <c r="AH119" t="s">
        <v>437</v>
      </c>
      <c r="AJ119">
        <v>0.73</v>
      </c>
      <c r="AK119">
        <v>0</v>
      </c>
      <c r="AL119">
        <v>0.5</v>
      </c>
      <c r="AM119">
        <v>0</v>
      </c>
      <c r="AN119" t="s">
        <v>2101</v>
      </c>
      <c r="AO119" t="s">
        <v>2157</v>
      </c>
      <c r="AP119" t="s">
        <v>2122</v>
      </c>
      <c r="AS119" t="str">
        <f>IF('Space Types'!$AQ119=0,"",'Space Types'!$AQ119/'Space Types'!$AR119)</f>
        <v/>
      </c>
      <c r="BC119" t="str">
        <f>IF(ISBLANK(BB119),"",BB119/(AY119/AX119))</f>
        <v/>
      </c>
    </row>
    <row r="120" spans="1:55">
      <c r="A120" t="s">
        <v>982</v>
      </c>
      <c r="B120" s="39" t="s">
        <v>239</v>
      </c>
      <c r="C120" s="39" t="s">
        <v>280</v>
      </c>
      <c r="D120" t="s">
        <v>452</v>
      </c>
      <c r="E120" t="s">
        <v>981</v>
      </c>
      <c r="F120" t="s">
        <v>243</v>
      </c>
      <c r="G120" t="s">
        <v>223</v>
      </c>
      <c r="H120" t="str">
        <f>'Space Types'!$E120&amp;'Space Types'!$F120&amp;'Space Types'!$G120</f>
        <v>ASHRAE 90.1-2010Dining AreaGeneral</v>
      </c>
      <c r="K120">
        <f>VLOOKUP('Space Types'!$H120,'Interior Lighting'!$A$4:$G$813,5,FALSE)</f>
        <v>0.65</v>
      </c>
      <c r="N120">
        <v>0</v>
      </c>
      <c r="O120">
        <v>0.7</v>
      </c>
      <c r="P120">
        <v>0.2</v>
      </c>
      <c r="Q120" t="s">
        <v>2112</v>
      </c>
      <c r="R120" t="s">
        <v>110</v>
      </c>
      <c r="S120" t="s">
        <v>18</v>
      </c>
      <c r="T120" t="s">
        <v>957</v>
      </c>
      <c r="U120" s="58" t="str">
        <f>'Space Types'!$R120&amp;'Space Types'!$S120&amp;'Space Types'!$T120</f>
        <v>ASHRAE 62.1-2007Food and Beverage ServiceCafeteria/fast food dining</v>
      </c>
      <c r="V120">
        <f>VLOOKUP('Space Types'!$U120,Ventilation!$A$4:$H$299,6,FALSE)</f>
        <v>0.18</v>
      </c>
      <c r="W120">
        <f>VLOOKUP('Space Types'!$U120,Ventilation!$A$4:$H$299,5,FALSE)</f>
        <v>7.5</v>
      </c>
      <c r="X120">
        <f>VLOOKUP('Space Types'!$U120,Ventilation!$A$4:$H$299,7,FALSE)</f>
        <v>0</v>
      </c>
      <c r="Y120">
        <v>10</v>
      </c>
      <c r="Z120" t="s">
        <v>2117</v>
      </c>
      <c r="AA120" t="s">
        <v>2095</v>
      </c>
      <c r="AB120">
        <v>4.4600000000000001E-2</v>
      </c>
      <c r="AD120" t="s">
        <v>2164</v>
      </c>
      <c r="AF120" t="s">
        <v>437</v>
      </c>
      <c r="AG120" t="s">
        <v>437</v>
      </c>
      <c r="AH120" t="s">
        <v>437</v>
      </c>
      <c r="AJ120">
        <v>0.73</v>
      </c>
      <c r="AK120">
        <v>0</v>
      </c>
      <c r="AL120">
        <v>0.5</v>
      </c>
      <c r="AM120">
        <v>0</v>
      </c>
      <c r="AN120" t="s">
        <v>2101</v>
      </c>
      <c r="AO120" t="s">
        <v>2157</v>
      </c>
      <c r="AP120" t="s">
        <v>2122</v>
      </c>
      <c r="AS120" t="s">
        <v>437</v>
      </c>
      <c r="BC120" t="s">
        <v>437</v>
      </c>
    </row>
    <row r="121" spans="1:55">
      <c r="A121" s="39" t="s">
        <v>936</v>
      </c>
      <c r="B121" s="39" t="s">
        <v>239</v>
      </c>
      <c r="C121" s="39" t="s">
        <v>280</v>
      </c>
      <c r="D121" t="s">
        <v>452</v>
      </c>
      <c r="H121" t="str">
        <f>'Space Types'!$E121&amp;'Space Types'!$F121&amp;'Space Types'!$G121</f>
        <v/>
      </c>
      <c r="K121">
        <v>2.58</v>
      </c>
      <c r="N121">
        <v>0</v>
      </c>
      <c r="O121">
        <v>0.7</v>
      </c>
      <c r="P121">
        <v>0.2</v>
      </c>
      <c r="Q121" t="s">
        <v>736</v>
      </c>
      <c r="R121" t="s">
        <v>108</v>
      </c>
      <c r="S121" t="s">
        <v>18</v>
      </c>
      <c r="T121" t="s">
        <v>411</v>
      </c>
      <c r="U121" s="58" t="str">
        <f>'Space Types'!$R121&amp;'Space Types'!$S121&amp;'Space Types'!$T121</f>
        <v>ASHRAE 62.1-1999Food and Beverage ServiceDining Rooms</v>
      </c>
      <c r="V121">
        <f>VLOOKUP('Space Types'!$U121,Ventilation!$A$4:$H$299,6,FALSE)</f>
        <v>0</v>
      </c>
      <c r="W121">
        <f>VLOOKUP('Space Types'!$U121,Ventilation!$A$4:$H$299,5,FALSE)</f>
        <v>20</v>
      </c>
      <c r="X121">
        <f>VLOOKUP('Space Types'!$U121,Ventilation!$A$4:$H$299,7,FALSE)</f>
        <v>0</v>
      </c>
      <c r="Y121">
        <v>10</v>
      </c>
      <c r="Z121" t="s">
        <v>794</v>
      </c>
      <c r="AA121" t="s">
        <v>793</v>
      </c>
      <c r="AC121" s="58">
        <v>0.22320000000000001</v>
      </c>
      <c r="AD121" t="s">
        <v>798</v>
      </c>
      <c r="AF121" t="s">
        <v>437</v>
      </c>
      <c r="AG121" t="s">
        <v>437</v>
      </c>
      <c r="AH121" t="s">
        <v>437</v>
      </c>
      <c r="AJ121">
        <v>1</v>
      </c>
      <c r="AK121">
        <v>0</v>
      </c>
      <c r="AL121">
        <v>0.5</v>
      </c>
      <c r="AM121">
        <v>0</v>
      </c>
      <c r="AN121" t="s">
        <v>823</v>
      </c>
      <c r="AO121" t="s">
        <v>856</v>
      </c>
      <c r="AP121" t="s">
        <v>857</v>
      </c>
      <c r="AS121" t="str">
        <f>IF('Space Types'!$AQ121=0,"",'Space Types'!$AQ121/'Space Types'!$AR121)</f>
        <v/>
      </c>
      <c r="BC121" t="str">
        <f>IF(ISBLANK(BB121),"",BB121/(AY121/AX121))</f>
        <v/>
      </c>
    </row>
    <row r="122" spans="1:55">
      <c r="A122" s="39" t="s">
        <v>937</v>
      </c>
      <c r="B122" s="39" t="s">
        <v>239</v>
      </c>
      <c r="C122" s="39" t="s">
        <v>280</v>
      </c>
      <c r="D122" t="s">
        <v>452</v>
      </c>
      <c r="E122" t="s">
        <v>435</v>
      </c>
      <c r="F122" t="s">
        <v>243</v>
      </c>
      <c r="G122" t="s">
        <v>223</v>
      </c>
      <c r="H122" t="str">
        <f>'Space Types'!$E122&amp;'Space Types'!$F122&amp;'Space Types'!$G122</f>
        <v>ASHRAE 189.1-2009Dining AreaGeneral</v>
      </c>
      <c r="K122">
        <f>VLOOKUP('Space Types'!$H122,'Interior Lighting'!$A$4:$G$813,5,FALSE)</f>
        <v>0.81</v>
      </c>
      <c r="N122">
        <v>0</v>
      </c>
      <c r="O122">
        <v>0.7</v>
      </c>
      <c r="P122">
        <v>0.2</v>
      </c>
      <c r="Q122" s="58" t="s">
        <v>736</v>
      </c>
      <c r="R122" t="s">
        <v>108</v>
      </c>
      <c r="S122" t="s">
        <v>18</v>
      </c>
      <c r="T122" t="s">
        <v>411</v>
      </c>
      <c r="U122" s="58" t="str">
        <f>'Space Types'!$R122&amp;'Space Types'!$S122&amp;'Space Types'!$T122</f>
        <v>ASHRAE 62.1-1999Food and Beverage ServiceDining Rooms</v>
      </c>
      <c r="V122">
        <f>VLOOKUP('Space Types'!$U122,Ventilation!$A$4:$H$299,6,FALSE)</f>
        <v>0</v>
      </c>
      <c r="W122">
        <f>VLOOKUP('Space Types'!$U122,Ventilation!$A$4:$H$299,5,FALSE)</f>
        <v>20</v>
      </c>
      <c r="X122">
        <f>VLOOKUP('Space Types'!$U122,Ventilation!$A$4:$H$299,7,FALSE)</f>
        <v>0</v>
      </c>
      <c r="Y122">
        <v>10</v>
      </c>
      <c r="Z122" s="58" t="s">
        <v>794</v>
      </c>
      <c r="AA122" s="58" t="s">
        <v>793</v>
      </c>
      <c r="AB122">
        <v>4.4600000000000001E-2</v>
      </c>
      <c r="AD122" s="58" t="s">
        <v>798</v>
      </c>
      <c r="AF122" t="s">
        <v>437</v>
      </c>
      <c r="AG122" t="s">
        <v>437</v>
      </c>
      <c r="AH122" t="s">
        <v>437</v>
      </c>
      <c r="AJ122">
        <v>0.73</v>
      </c>
      <c r="AK122">
        <v>0</v>
      </c>
      <c r="AL122">
        <v>0.5</v>
      </c>
      <c r="AM122">
        <v>0</v>
      </c>
      <c r="AN122" s="58" t="s">
        <v>823</v>
      </c>
      <c r="AO122" s="58" t="s">
        <v>856</v>
      </c>
      <c r="AP122" s="58" t="s">
        <v>857</v>
      </c>
      <c r="AS122" t="str">
        <f>IF('Space Types'!$AQ122=0,"",'Space Types'!$AQ122/'Space Types'!$AR122)</f>
        <v/>
      </c>
      <c r="AW122" s="58"/>
      <c r="BC122" t="str">
        <f>IF(ISBLANK(BB122),"",BB122/(AY122/AX122))</f>
        <v/>
      </c>
    </row>
    <row r="123" spans="1:55">
      <c r="A123" s="39" t="s">
        <v>935</v>
      </c>
      <c r="B123" s="39" t="s">
        <v>239</v>
      </c>
      <c r="C123" s="39" t="s">
        <v>280</v>
      </c>
      <c r="D123" t="s">
        <v>452</v>
      </c>
      <c r="H123" t="str">
        <f>'Space Types'!$E123&amp;'Space Types'!$F123&amp;'Space Types'!$G123</f>
        <v/>
      </c>
      <c r="K123">
        <v>2.7700000000000005</v>
      </c>
      <c r="N123">
        <v>0</v>
      </c>
      <c r="O123">
        <v>0.7</v>
      </c>
      <c r="P123">
        <v>0.2</v>
      </c>
      <c r="Q123" t="s">
        <v>736</v>
      </c>
      <c r="R123" t="s">
        <v>108</v>
      </c>
      <c r="S123" t="s">
        <v>18</v>
      </c>
      <c r="T123" t="s">
        <v>411</v>
      </c>
      <c r="U123" s="58" t="str">
        <f>'Space Types'!$R123&amp;'Space Types'!$S123&amp;'Space Types'!$T123</f>
        <v>ASHRAE 62.1-1999Food and Beverage ServiceDining Rooms</v>
      </c>
      <c r="V123">
        <f>VLOOKUP('Space Types'!$U123,Ventilation!$A$4:$H$299,6,FALSE)</f>
        <v>0</v>
      </c>
      <c r="W123">
        <f>VLOOKUP('Space Types'!$U123,Ventilation!$A$4:$H$299,5,FALSE)</f>
        <v>20</v>
      </c>
      <c r="X123">
        <f>VLOOKUP('Space Types'!$U123,Ventilation!$A$4:$H$299,7,FALSE)</f>
        <v>0</v>
      </c>
      <c r="Y123">
        <v>10</v>
      </c>
      <c r="Z123" t="s">
        <v>794</v>
      </c>
      <c r="AA123" t="s">
        <v>793</v>
      </c>
      <c r="AC123" s="58">
        <v>0.22320000000000001</v>
      </c>
      <c r="AD123" t="s">
        <v>798</v>
      </c>
      <c r="AF123" t="s">
        <v>437</v>
      </c>
      <c r="AG123" t="s">
        <v>437</v>
      </c>
      <c r="AH123" t="s">
        <v>437</v>
      </c>
      <c r="AJ123">
        <v>1</v>
      </c>
      <c r="AK123">
        <v>0</v>
      </c>
      <c r="AL123">
        <v>0.5</v>
      </c>
      <c r="AM123">
        <v>0</v>
      </c>
      <c r="AN123" t="s">
        <v>823</v>
      </c>
      <c r="AO123" s="58" t="s">
        <v>856</v>
      </c>
      <c r="AP123" s="58" t="s">
        <v>857</v>
      </c>
      <c r="AS123" t="str">
        <f>IF('Space Types'!$AQ123=0,"",'Space Types'!$AQ123/'Space Types'!$AR123)</f>
        <v/>
      </c>
      <c r="BC123" t="str">
        <f>IF(ISBLANK(BB123),"",BB123/(AY123/AX123))</f>
        <v/>
      </c>
    </row>
    <row r="124" spans="1:55">
      <c r="A124" s="39" t="s">
        <v>3322</v>
      </c>
      <c r="B124" s="39" t="s">
        <v>239</v>
      </c>
      <c r="C124" s="39" t="s">
        <v>270</v>
      </c>
      <c r="D124" t="s">
        <v>454</v>
      </c>
      <c r="E124" t="s">
        <v>217</v>
      </c>
      <c r="F124" t="s">
        <v>337</v>
      </c>
      <c r="G124" t="s">
        <v>333</v>
      </c>
      <c r="H124" t="str">
        <f>'Space Types'!$E124&amp;'Space Types'!$F124&amp;'Space Types'!$G124</f>
        <v>ASHRAE 90.1-2004Corridor/TransitionFor Hospital</v>
      </c>
      <c r="K124">
        <f>VLOOKUP('Space Types'!$H124,'Interior Lighting'!$A$4:$G$813,5,FALSE)</f>
        <v>1</v>
      </c>
      <c r="N124">
        <v>0</v>
      </c>
      <c r="O124">
        <v>0.7</v>
      </c>
      <c r="P124">
        <v>0.2</v>
      </c>
      <c r="Q124" s="58" t="s">
        <v>2102</v>
      </c>
      <c r="R124" t="s">
        <v>108</v>
      </c>
      <c r="S124" t="s">
        <v>41</v>
      </c>
      <c r="T124" t="s">
        <v>42</v>
      </c>
      <c r="U124" s="58" t="str">
        <f>'Space Types'!$R124&amp;'Space Types'!$S124&amp;'Space Types'!$T124</f>
        <v>ASHRAE 62.1-1999Public SpacesCorridors and utilities</v>
      </c>
      <c r="V124">
        <f>VLOOKUP('Space Types'!$U124,Ventilation!$A$4:$H$299,6,FALSE)</f>
        <v>0.05</v>
      </c>
      <c r="W124">
        <f>VLOOKUP('Space Types'!$U124,Ventilation!$A$4:$H$299,5,FALSE)</f>
        <v>0</v>
      </c>
      <c r="X124">
        <f>VLOOKUP('Space Types'!$U124,Ventilation!$A$4:$H$299,7,FALSE)</f>
        <v>0</v>
      </c>
      <c r="Y124">
        <v>1</v>
      </c>
      <c r="Z124" s="58" t="s">
        <v>2117</v>
      </c>
      <c r="AA124" s="58" t="s">
        <v>2095</v>
      </c>
      <c r="AB124">
        <v>5.9499999999999997E-2</v>
      </c>
      <c r="AD124" s="58" t="s">
        <v>2164</v>
      </c>
      <c r="AF124" t="s">
        <v>437</v>
      </c>
      <c r="AG124" t="s">
        <v>437</v>
      </c>
      <c r="AH124" t="s">
        <v>437</v>
      </c>
      <c r="AJ124">
        <v>0</v>
      </c>
      <c r="AK124">
        <v>0</v>
      </c>
      <c r="AL124">
        <v>0.5</v>
      </c>
      <c r="AM124">
        <v>0</v>
      </c>
      <c r="AN124" s="58" t="s">
        <v>2101</v>
      </c>
      <c r="AO124" s="58" t="s">
        <v>2157</v>
      </c>
      <c r="AP124" s="58" t="s">
        <v>2122</v>
      </c>
      <c r="AS124" t="str">
        <f>IF('Space Types'!$AQ124=0,"",'Space Types'!$AQ124/'Space Types'!$AR124)</f>
        <v/>
      </c>
      <c r="AW124" s="58"/>
      <c r="BC124" t="str">
        <f>IF(ISBLANK(BB124),"",BB124/(AY124/AX124))</f>
        <v/>
      </c>
    </row>
    <row r="125" spans="1:55">
      <c r="A125" t="s">
        <v>938</v>
      </c>
      <c r="B125" s="39" t="s">
        <v>239</v>
      </c>
      <c r="C125" s="39" t="s">
        <v>270</v>
      </c>
      <c r="D125" t="s">
        <v>454</v>
      </c>
      <c r="E125" t="s">
        <v>218</v>
      </c>
      <c r="F125" t="s">
        <v>337</v>
      </c>
      <c r="G125" t="s">
        <v>333</v>
      </c>
      <c r="H125" t="str">
        <f>'Space Types'!$E125&amp;'Space Types'!$F125&amp;'Space Types'!$G125</f>
        <v>ASHRAE 90.1-2007Corridor/TransitionFor Hospital</v>
      </c>
      <c r="K125">
        <f>VLOOKUP('Space Types'!$H125,'Interior Lighting'!$A$4:$G$813,5,FALSE)</f>
        <v>1</v>
      </c>
      <c r="N125">
        <v>0</v>
      </c>
      <c r="O125">
        <v>0.7</v>
      </c>
      <c r="P125">
        <v>0.2</v>
      </c>
      <c r="Q125" t="s">
        <v>2102</v>
      </c>
      <c r="R125" t="s">
        <v>109</v>
      </c>
      <c r="S125" t="s">
        <v>223</v>
      </c>
      <c r="T125" t="s">
        <v>96</v>
      </c>
      <c r="U125" s="58" t="str">
        <f>'Space Types'!$R125&amp;'Space Types'!$S125&amp;'Space Types'!$T125</f>
        <v>ASHRAE 62.1-2004GeneralCorridors</v>
      </c>
      <c r="V125">
        <f>VLOOKUP('Space Types'!$U125,Ventilation!$A$4:$H$299,6,FALSE)</f>
        <v>0.06</v>
      </c>
      <c r="W125">
        <f>VLOOKUP('Space Types'!$U125,Ventilation!$A$4:$H$299,5,FALSE)</f>
        <v>0</v>
      </c>
      <c r="X125">
        <f>VLOOKUP('Space Types'!$U125,Ventilation!$A$4:$H$299,7,FALSE)</f>
        <v>0</v>
      </c>
      <c r="Y125">
        <v>1</v>
      </c>
      <c r="Z125" t="s">
        <v>2117</v>
      </c>
      <c r="AA125" t="s">
        <v>2095</v>
      </c>
      <c r="AB125">
        <v>4.4600000000000001E-2</v>
      </c>
      <c r="AD125" t="s">
        <v>2164</v>
      </c>
      <c r="AF125" t="s">
        <v>437</v>
      </c>
      <c r="AG125" t="s">
        <v>437</v>
      </c>
      <c r="AH125" t="s">
        <v>437</v>
      </c>
      <c r="AJ125">
        <v>0</v>
      </c>
      <c r="AK125">
        <v>0</v>
      </c>
      <c r="AL125">
        <v>0.5</v>
      </c>
      <c r="AM125">
        <v>0</v>
      </c>
      <c r="AN125" t="s">
        <v>2101</v>
      </c>
      <c r="AO125" s="58" t="s">
        <v>2157</v>
      </c>
      <c r="AP125" s="58" t="s">
        <v>2122</v>
      </c>
      <c r="AS125" t="str">
        <f>IF('Space Types'!$AQ125=0,"",'Space Types'!$AQ125/'Space Types'!$AR125)</f>
        <v/>
      </c>
      <c r="BC125" t="str">
        <f>IF(ISBLANK(BB125),"",BB125/(AY125/AX125))</f>
        <v/>
      </c>
    </row>
    <row r="126" spans="1:55">
      <c r="A126" t="s">
        <v>982</v>
      </c>
      <c r="B126" s="39" t="s">
        <v>239</v>
      </c>
      <c r="C126" s="39" t="s">
        <v>270</v>
      </c>
      <c r="D126" t="s">
        <v>454</v>
      </c>
      <c r="E126" t="s">
        <v>981</v>
      </c>
      <c r="F126" t="s">
        <v>337</v>
      </c>
      <c r="G126" t="s">
        <v>333</v>
      </c>
      <c r="H126" t="str">
        <f>'Space Types'!$E126&amp;'Space Types'!$F126&amp;'Space Types'!$G126</f>
        <v>ASHRAE 90.1-2010Corridor/TransitionFor Hospital</v>
      </c>
      <c r="K126">
        <f>VLOOKUP('Space Types'!$H126,'Interior Lighting'!$A$4:$G$813,5,FALSE)</f>
        <v>0.89</v>
      </c>
      <c r="N126">
        <v>0</v>
      </c>
      <c r="O126">
        <v>0.7</v>
      </c>
      <c r="P126">
        <v>0.2</v>
      </c>
      <c r="Q126" t="s">
        <v>2102</v>
      </c>
      <c r="R126" t="s">
        <v>110</v>
      </c>
      <c r="S126" t="s">
        <v>223</v>
      </c>
      <c r="T126" t="s">
        <v>96</v>
      </c>
      <c r="U126" s="58" t="str">
        <f>'Space Types'!$R126&amp;'Space Types'!$S126&amp;'Space Types'!$T126</f>
        <v>ASHRAE 62.1-2007GeneralCorridors</v>
      </c>
      <c r="V126">
        <f>VLOOKUP('Space Types'!$U126,Ventilation!$A$4:$H$299,6,FALSE)</f>
        <v>0.06</v>
      </c>
      <c r="W126">
        <f>VLOOKUP('Space Types'!$U126,Ventilation!$A$4:$H$299,5,FALSE)</f>
        <v>0</v>
      </c>
      <c r="X126">
        <f>VLOOKUP('Space Types'!$U126,Ventilation!$A$4:$H$299,7,FALSE)</f>
        <v>0</v>
      </c>
      <c r="Y126">
        <v>1</v>
      </c>
      <c r="Z126" t="s">
        <v>2117</v>
      </c>
      <c r="AA126" t="s">
        <v>2095</v>
      </c>
      <c r="AB126">
        <v>4.4600000000000001E-2</v>
      </c>
      <c r="AD126" t="s">
        <v>2164</v>
      </c>
      <c r="AF126" t="s">
        <v>437</v>
      </c>
      <c r="AG126" t="s">
        <v>437</v>
      </c>
      <c r="AH126" t="s">
        <v>437</v>
      </c>
      <c r="AJ126">
        <v>0</v>
      </c>
      <c r="AK126">
        <v>0</v>
      </c>
      <c r="AL126">
        <v>0.5</v>
      </c>
      <c r="AM126">
        <v>0</v>
      </c>
      <c r="AN126" t="s">
        <v>2101</v>
      </c>
      <c r="AO126" s="58" t="s">
        <v>2157</v>
      </c>
      <c r="AP126" s="58" t="s">
        <v>2122</v>
      </c>
      <c r="AS126" t="s">
        <v>437</v>
      </c>
      <c r="BC126" t="s">
        <v>437</v>
      </c>
    </row>
    <row r="127" spans="1:55">
      <c r="A127" s="39" t="s">
        <v>936</v>
      </c>
      <c r="B127" s="39" t="s">
        <v>239</v>
      </c>
      <c r="C127" s="39" t="s">
        <v>270</v>
      </c>
      <c r="D127" t="s">
        <v>454</v>
      </c>
      <c r="H127" t="str">
        <f>'Space Types'!$E127&amp;'Space Types'!$F127&amp;'Space Types'!$G127</f>
        <v/>
      </c>
      <c r="K127">
        <v>1.36</v>
      </c>
      <c r="N127">
        <v>0</v>
      </c>
      <c r="O127">
        <v>0.7</v>
      </c>
      <c r="P127">
        <v>0.2</v>
      </c>
      <c r="Q127" t="s">
        <v>736</v>
      </c>
      <c r="R127" t="s">
        <v>108</v>
      </c>
      <c r="S127" t="s">
        <v>41</v>
      </c>
      <c r="T127" t="s">
        <v>42</v>
      </c>
      <c r="U127" s="58" t="str">
        <f>'Space Types'!$R127&amp;'Space Types'!$S127&amp;'Space Types'!$T127</f>
        <v>ASHRAE 62.1-1999Public SpacesCorridors and utilities</v>
      </c>
      <c r="V127">
        <f>VLOOKUP('Space Types'!$U127,Ventilation!$A$4:$H$299,6,FALSE)</f>
        <v>0.05</v>
      </c>
      <c r="W127">
        <f>VLOOKUP('Space Types'!$U127,Ventilation!$A$4:$H$299,5,FALSE)</f>
        <v>0</v>
      </c>
      <c r="X127">
        <f>VLOOKUP('Space Types'!$U127,Ventilation!$A$4:$H$299,7,FALSE)</f>
        <v>0</v>
      </c>
      <c r="Y127">
        <v>1</v>
      </c>
      <c r="Z127" t="s">
        <v>794</v>
      </c>
      <c r="AA127" t="s">
        <v>793</v>
      </c>
      <c r="AC127" s="58">
        <v>0.22320000000000001</v>
      </c>
      <c r="AD127" t="s">
        <v>798</v>
      </c>
      <c r="AF127" t="s">
        <v>437</v>
      </c>
      <c r="AG127" t="s">
        <v>437</v>
      </c>
      <c r="AH127" t="s">
        <v>437</v>
      </c>
      <c r="AJ127">
        <v>0</v>
      </c>
      <c r="AK127">
        <v>0</v>
      </c>
      <c r="AL127">
        <v>0.5</v>
      </c>
      <c r="AM127">
        <v>0</v>
      </c>
      <c r="AN127" t="s">
        <v>823</v>
      </c>
      <c r="AO127" s="58" t="s">
        <v>856</v>
      </c>
      <c r="AP127" s="58" t="s">
        <v>857</v>
      </c>
      <c r="AS127" t="str">
        <f>IF('Space Types'!$AQ127=0,"",'Space Types'!$AQ127/'Space Types'!$AR127)</f>
        <v/>
      </c>
      <c r="BC127" t="str">
        <f>IF(ISBLANK(BB127),"",BB127/(AY127/AX127))</f>
        <v/>
      </c>
    </row>
    <row r="128" spans="1:55">
      <c r="A128" s="39" t="s">
        <v>937</v>
      </c>
      <c r="B128" s="39" t="s">
        <v>239</v>
      </c>
      <c r="C128" s="39" t="s">
        <v>270</v>
      </c>
      <c r="D128" t="s">
        <v>454</v>
      </c>
      <c r="E128" t="s">
        <v>435</v>
      </c>
      <c r="F128" t="s">
        <v>337</v>
      </c>
      <c r="G128" t="s">
        <v>333</v>
      </c>
      <c r="H128" t="str">
        <f>'Space Types'!$E128&amp;'Space Types'!$F128&amp;'Space Types'!$G128</f>
        <v>ASHRAE 189.1-2009Corridor/TransitionFor Hospital</v>
      </c>
      <c r="K128">
        <f>VLOOKUP('Space Types'!$H128,'Interior Lighting'!$A$4:$G$813,5,FALSE)</f>
        <v>0.9</v>
      </c>
      <c r="N128">
        <v>0</v>
      </c>
      <c r="O128">
        <v>0.7</v>
      </c>
      <c r="P128">
        <v>0.2</v>
      </c>
      <c r="Q128" t="s">
        <v>736</v>
      </c>
      <c r="R128" t="s">
        <v>108</v>
      </c>
      <c r="S128" t="s">
        <v>41</v>
      </c>
      <c r="T128" t="s">
        <v>42</v>
      </c>
      <c r="U128" s="58" t="str">
        <f>'Space Types'!$R128&amp;'Space Types'!$S128&amp;'Space Types'!$T128</f>
        <v>ASHRAE 62.1-1999Public SpacesCorridors and utilities</v>
      </c>
      <c r="V128">
        <f>VLOOKUP('Space Types'!$U128,Ventilation!$A$4:$H$299,6,FALSE)</f>
        <v>0.05</v>
      </c>
      <c r="W128">
        <f>VLOOKUP('Space Types'!$U128,Ventilation!$A$4:$H$299,5,FALSE)</f>
        <v>0</v>
      </c>
      <c r="X128">
        <f>VLOOKUP('Space Types'!$U128,Ventilation!$A$4:$H$299,7,FALSE)</f>
        <v>0</v>
      </c>
      <c r="Y128">
        <v>1</v>
      </c>
      <c r="Z128" t="s">
        <v>794</v>
      </c>
      <c r="AA128" t="s">
        <v>793</v>
      </c>
      <c r="AB128">
        <v>4.4600000000000001E-2</v>
      </c>
      <c r="AD128" t="s">
        <v>798</v>
      </c>
      <c r="AF128" t="s">
        <v>437</v>
      </c>
      <c r="AG128" t="s">
        <v>437</v>
      </c>
      <c r="AH128" t="s">
        <v>437</v>
      </c>
      <c r="AJ128">
        <v>0</v>
      </c>
      <c r="AK128">
        <v>0</v>
      </c>
      <c r="AL128">
        <v>0.5</v>
      </c>
      <c r="AM128">
        <v>0</v>
      </c>
      <c r="AN128" t="s">
        <v>823</v>
      </c>
      <c r="AO128" t="s">
        <v>856</v>
      </c>
      <c r="AP128" t="s">
        <v>857</v>
      </c>
      <c r="AS128" t="str">
        <f>IF('Space Types'!$AQ128=0,"",'Space Types'!$AQ128/'Space Types'!$AR128)</f>
        <v/>
      </c>
      <c r="BC128" t="str">
        <f>IF(ISBLANK(BB128),"",BB128/(AY128/AX128))</f>
        <v/>
      </c>
    </row>
    <row r="129" spans="1:56">
      <c r="A129" s="39" t="s">
        <v>935</v>
      </c>
      <c r="B129" s="39" t="s">
        <v>239</v>
      </c>
      <c r="C129" s="39" t="s">
        <v>270</v>
      </c>
      <c r="D129" t="s">
        <v>454</v>
      </c>
      <c r="H129" t="str">
        <f>'Space Types'!$E129&amp;'Space Types'!$F129&amp;'Space Types'!$G129</f>
        <v/>
      </c>
      <c r="K129">
        <v>1.3200000000000003</v>
      </c>
      <c r="N129">
        <v>0</v>
      </c>
      <c r="O129">
        <v>0.7</v>
      </c>
      <c r="P129">
        <v>0.2</v>
      </c>
      <c r="Q129" t="s">
        <v>736</v>
      </c>
      <c r="R129" t="s">
        <v>108</v>
      </c>
      <c r="S129" t="s">
        <v>41</v>
      </c>
      <c r="T129" t="s">
        <v>42</v>
      </c>
      <c r="U129" s="58" t="str">
        <f>'Space Types'!$R129&amp;'Space Types'!$S129&amp;'Space Types'!$T129</f>
        <v>ASHRAE 62.1-1999Public SpacesCorridors and utilities</v>
      </c>
      <c r="V129">
        <f>VLOOKUP('Space Types'!$U129,Ventilation!$A$4:$H$299,6,FALSE)</f>
        <v>0.05</v>
      </c>
      <c r="W129">
        <f>VLOOKUP('Space Types'!$U129,Ventilation!$A$4:$H$299,5,FALSE)</f>
        <v>0</v>
      </c>
      <c r="X129">
        <f>VLOOKUP('Space Types'!$U129,Ventilation!$A$4:$H$299,7,FALSE)</f>
        <v>0</v>
      </c>
      <c r="Y129">
        <v>1</v>
      </c>
      <c r="Z129" t="s">
        <v>794</v>
      </c>
      <c r="AA129" t="s">
        <v>793</v>
      </c>
      <c r="AC129" s="58">
        <v>0.22320000000000001</v>
      </c>
      <c r="AD129" t="s">
        <v>798</v>
      </c>
      <c r="AF129" t="s">
        <v>437</v>
      </c>
      <c r="AG129" t="s">
        <v>437</v>
      </c>
      <c r="AH129" t="s">
        <v>437</v>
      </c>
      <c r="AJ129">
        <v>0</v>
      </c>
      <c r="AK129">
        <v>0</v>
      </c>
      <c r="AL129">
        <v>0.5</v>
      </c>
      <c r="AM129">
        <v>0</v>
      </c>
      <c r="AN129" t="s">
        <v>823</v>
      </c>
      <c r="AO129" t="s">
        <v>856</v>
      </c>
      <c r="AP129" t="s">
        <v>857</v>
      </c>
      <c r="AS129" t="str">
        <f>IF('Space Types'!$AQ129=0,"",'Space Types'!$AQ129/'Space Types'!$AR129)</f>
        <v/>
      </c>
      <c r="BC129" t="str">
        <f>IF(ISBLANK(BB129),"",BB129/(AY129/AX129))</f>
        <v/>
      </c>
    </row>
    <row r="130" spans="1:56">
      <c r="A130" s="58" t="s">
        <v>3322</v>
      </c>
      <c r="B130" t="s">
        <v>264</v>
      </c>
      <c r="C130" t="s">
        <v>308</v>
      </c>
      <c r="D130" t="s">
        <v>463</v>
      </c>
      <c r="E130" t="s">
        <v>217</v>
      </c>
      <c r="F130" t="s">
        <v>242</v>
      </c>
      <c r="G130" t="s">
        <v>223</v>
      </c>
      <c r="H130" t="str">
        <f>'Space Types'!$E130&amp;'Space Types'!$F130&amp;'Space Types'!$G130</f>
        <v>ASHRAE 90.1-2004Active StorageGeneral</v>
      </c>
      <c r="K130">
        <f>VLOOKUP('Space Types'!$H130,'Interior Lighting'!$A$4:$G$813,5,FALSE)</f>
        <v>0.8</v>
      </c>
      <c r="N130">
        <v>0</v>
      </c>
      <c r="O130">
        <v>0.7</v>
      </c>
      <c r="P130">
        <v>0.2</v>
      </c>
      <c r="Q130" t="s">
        <v>2321</v>
      </c>
      <c r="R130" t="s">
        <v>108</v>
      </c>
      <c r="S130" t="s">
        <v>48</v>
      </c>
      <c r="T130" t="s">
        <v>54</v>
      </c>
      <c r="U130" s="58" t="str">
        <f>'Space Types'!$R130&amp;'Space Types'!$S130&amp;'Space Types'!$T130</f>
        <v>ASHRAE 62.1-1999Retail Stores, Sales Floors, and Show Room FloorsShipping and receiving</v>
      </c>
      <c r="V130">
        <f>VLOOKUP('Space Types'!$U130,Ventilation!$A$4:$H$299,6,FALSE)</f>
        <v>0.15</v>
      </c>
      <c r="W130">
        <f>VLOOKUP('Space Types'!$U130,Ventilation!$A$4:$H$299,5,FALSE)</f>
        <v>0</v>
      </c>
      <c r="X130">
        <f>VLOOKUP('Space Types'!$U130,Ventilation!$A$4:$H$299,7,FALSE)</f>
        <v>0</v>
      </c>
      <c r="Y130">
        <v>2</v>
      </c>
      <c r="Z130" t="s">
        <v>2322</v>
      </c>
      <c r="AA130" t="s">
        <v>2304</v>
      </c>
      <c r="AB130">
        <v>5.9499999999999997E-2</v>
      </c>
      <c r="AD130" t="s">
        <v>2355</v>
      </c>
      <c r="AF130" t="s">
        <v>437</v>
      </c>
      <c r="AG130" t="s">
        <v>437</v>
      </c>
      <c r="AH130" t="s">
        <v>437</v>
      </c>
      <c r="AJ130">
        <v>0.24999999999999997</v>
      </c>
      <c r="AK130">
        <v>0</v>
      </c>
      <c r="AL130">
        <v>0.5</v>
      </c>
      <c r="AM130">
        <v>0</v>
      </c>
      <c r="AN130" t="s">
        <v>2312</v>
      </c>
      <c r="AO130" t="s">
        <v>2349</v>
      </c>
      <c r="AP130" t="s">
        <v>2326</v>
      </c>
      <c r="AS130" t="str">
        <f>IF('Space Types'!$AQ130=0,"",'Space Types'!$AQ130/'Space Types'!$AR130)</f>
        <v/>
      </c>
      <c r="BC130" t="str">
        <f>IF(ISBLANK(BB130),"",BB130/(AY130/AX130))</f>
        <v/>
      </c>
    </row>
    <row r="131" spans="1:56">
      <c r="A131" t="s">
        <v>938</v>
      </c>
      <c r="B131" t="s">
        <v>264</v>
      </c>
      <c r="C131" t="s">
        <v>308</v>
      </c>
      <c r="D131" t="s">
        <v>463</v>
      </c>
      <c r="E131" t="s">
        <v>218</v>
      </c>
      <c r="F131" t="s">
        <v>242</v>
      </c>
      <c r="G131" t="s">
        <v>223</v>
      </c>
      <c r="H131" t="str">
        <f>'Space Types'!$E131&amp;'Space Types'!$F131&amp;'Space Types'!$G131</f>
        <v>ASHRAE 90.1-2007Active StorageGeneral</v>
      </c>
      <c r="K131">
        <f>VLOOKUP('Space Types'!$H131,'Interior Lighting'!$A$4:$G$813,5,FALSE)</f>
        <v>0.8</v>
      </c>
      <c r="N131">
        <v>0</v>
      </c>
      <c r="O131">
        <v>0.7</v>
      </c>
      <c r="P131">
        <v>0.2</v>
      </c>
      <c r="Q131" s="58" t="s">
        <v>2321</v>
      </c>
      <c r="R131" t="s">
        <v>109</v>
      </c>
      <c r="S131" t="s">
        <v>223</v>
      </c>
      <c r="T131" t="s">
        <v>51</v>
      </c>
      <c r="U131" s="58" t="str">
        <f>'Space Types'!$R131&amp;'Space Types'!$S131&amp;'Space Types'!$T131</f>
        <v>ASHRAE 62.1-2004GeneralStorage rooms</v>
      </c>
      <c r="V131">
        <f>VLOOKUP('Space Types'!$U131,Ventilation!$A$4:$H$299,6,FALSE)</f>
        <v>0.12</v>
      </c>
      <c r="W131">
        <f>VLOOKUP('Space Types'!$U131,Ventilation!$A$4:$H$299,5,FALSE)</f>
        <v>0</v>
      </c>
      <c r="X131">
        <f>VLOOKUP('Space Types'!$U131,Ventilation!$A$4:$H$299,7,FALSE)</f>
        <v>0</v>
      </c>
      <c r="Y131">
        <v>2</v>
      </c>
      <c r="Z131" s="58" t="s">
        <v>2322</v>
      </c>
      <c r="AA131" s="58" t="s">
        <v>2304</v>
      </c>
      <c r="AB131">
        <v>4.4600000000000001E-2</v>
      </c>
      <c r="AD131" s="58" t="s">
        <v>2355</v>
      </c>
      <c r="AF131" t="s">
        <v>437</v>
      </c>
      <c r="AG131" t="s">
        <v>437</v>
      </c>
      <c r="AH131" t="s">
        <v>437</v>
      </c>
      <c r="AJ131">
        <v>0.13</v>
      </c>
      <c r="AK131">
        <v>0</v>
      </c>
      <c r="AL131">
        <v>0.5</v>
      </c>
      <c r="AM131">
        <v>0</v>
      </c>
      <c r="AN131" s="58" t="s">
        <v>2312</v>
      </c>
      <c r="AO131" s="58" t="s">
        <v>2349</v>
      </c>
      <c r="AP131" s="58" t="s">
        <v>2326</v>
      </c>
      <c r="AS131" t="str">
        <f>IF('Space Types'!$AQ131=0,"",'Space Types'!$AQ131/'Space Types'!$AR131)</f>
        <v/>
      </c>
      <c r="AW131" s="58"/>
      <c r="BC131" t="str">
        <f>IF(ISBLANK(BB131),"",BB131/(AY131/AX131))</f>
        <v/>
      </c>
    </row>
    <row r="132" spans="1:56">
      <c r="A132" s="39" t="s">
        <v>982</v>
      </c>
      <c r="B132" s="39" t="s">
        <v>264</v>
      </c>
      <c r="C132" s="39" t="s">
        <v>308</v>
      </c>
      <c r="D132" s="39" t="s">
        <v>463</v>
      </c>
      <c r="E132" s="39" t="s">
        <v>981</v>
      </c>
      <c r="F132" t="s">
        <v>308</v>
      </c>
      <c r="G132" t="s">
        <v>223</v>
      </c>
      <c r="H132" t="str">
        <f>'Space Types'!$E132&amp;'Space Types'!$F132&amp;'Space Types'!$G132</f>
        <v>ASHRAE 90.1-2010StorageGeneral</v>
      </c>
      <c r="K132">
        <f>VLOOKUP('Space Types'!$H132,'Interior Lighting'!$A$4:$G$813,5,FALSE)</f>
        <v>0.63</v>
      </c>
      <c r="N132">
        <v>0</v>
      </c>
      <c r="O132">
        <v>0.7</v>
      </c>
      <c r="P132">
        <v>0.2</v>
      </c>
      <c r="Q132" t="s">
        <v>2321</v>
      </c>
      <c r="R132" s="39" t="s">
        <v>110</v>
      </c>
      <c r="S132" t="s">
        <v>223</v>
      </c>
      <c r="T132" t="s">
        <v>51</v>
      </c>
      <c r="U132" s="58" t="str">
        <f>'Space Types'!$R132&amp;'Space Types'!$S132&amp;'Space Types'!$T132</f>
        <v>ASHRAE 62.1-2007GeneralStorage rooms</v>
      </c>
      <c r="V132">
        <f>VLOOKUP('Space Types'!$U132,Ventilation!$A$4:$H$299,6,FALSE)</f>
        <v>0.12</v>
      </c>
      <c r="W132">
        <f>VLOOKUP('Space Types'!$U132,Ventilation!$A$4:$H$299,5,FALSE)</f>
        <v>0</v>
      </c>
      <c r="X132">
        <f>VLOOKUP('Space Types'!$U132,Ventilation!$A$4:$H$299,7,FALSE)</f>
        <v>0</v>
      </c>
      <c r="Y132" s="39">
        <v>2</v>
      </c>
      <c r="Z132" t="s">
        <v>2322</v>
      </c>
      <c r="AA132" t="s">
        <v>2304</v>
      </c>
      <c r="AB132" s="39">
        <v>4.4600000000000001E-2</v>
      </c>
      <c r="AD132" s="39" t="s">
        <v>2355</v>
      </c>
      <c r="AE132" s="39"/>
      <c r="AF132" s="39" t="s">
        <v>437</v>
      </c>
      <c r="AG132" s="39" t="s">
        <v>437</v>
      </c>
      <c r="AH132" s="39" t="s">
        <v>437</v>
      </c>
      <c r="AI132" s="39"/>
      <c r="AJ132" s="39">
        <v>0.13</v>
      </c>
      <c r="AK132" s="39">
        <v>0</v>
      </c>
      <c r="AL132" s="39">
        <v>0.5</v>
      </c>
      <c r="AM132" s="39">
        <v>0</v>
      </c>
      <c r="AN132" t="s">
        <v>2312</v>
      </c>
      <c r="AO132" t="s">
        <v>2349</v>
      </c>
      <c r="AP132" t="s">
        <v>2326</v>
      </c>
      <c r="AQ132" s="39"/>
      <c r="AR132" s="39"/>
      <c r="AS132" s="39" t="s">
        <v>437</v>
      </c>
      <c r="AT132" s="39"/>
      <c r="AU132" s="39"/>
      <c r="AV132" s="39"/>
      <c r="AW132" s="39"/>
      <c r="AX132" s="39"/>
      <c r="AY132" s="39"/>
      <c r="AZ132" s="39"/>
      <c r="BA132" s="39"/>
      <c r="BB132" s="39"/>
      <c r="BC132" s="39" t="s">
        <v>437</v>
      </c>
      <c r="BD132" s="39"/>
    </row>
    <row r="133" spans="1:56">
      <c r="A133" t="s">
        <v>936</v>
      </c>
      <c r="B133" t="s">
        <v>264</v>
      </c>
      <c r="C133" t="s">
        <v>308</v>
      </c>
      <c r="D133" t="s">
        <v>463</v>
      </c>
      <c r="H133" t="str">
        <f>'Space Types'!$E133&amp;'Space Types'!$F133&amp;'Space Types'!$G133</f>
        <v/>
      </c>
      <c r="K133">
        <v>0.37</v>
      </c>
      <c r="N133">
        <v>0</v>
      </c>
      <c r="O133">
        <v>0.7</v>
      </c>
      <c r="P133">
        <v>0.2</v>
      </c>
      <c r="Q133" s="58" t="s">
        <v>737</v>
      </c>
      <c r="R133" t="s">
        <v>108</v>
      </c>
      <c r="S133" t="s">
        <v>48</v>
      </c>
      <c r="T133" t="s">
        <v>54</v>
      </c>
      <c r="U133" s="58" t="str">
        <f>'Space Types'!$R133&amp;'Space Types'!$S133&amp;'Space Types'!$T133</f>
        <v>ASHRAE 62.1-1999Retail Stores, Sales Floors, and Show Room FloorsShipping and receiving</v>
      </c>
      <c r="V133">
        <f>VLOOKUP('Space Types'!$U133,Ventilation!$A$4:$H$299,6,FALSE)</f>
        <v>0.15</v>
      </c>
      <c r="W133">
        <f>VLOOKUP('Space Types'!$U133,Ventilation!$A$4:$H$299,5,FALSE)</f>
        <v>0</v>
      </c>
      <c r="X133">
        <f>VLOOKUP('Space Types'!$U133,Ventilation!$A$4:$H$299,7,FALSE)</f>
        <v>0</v>
      </c>
      <c r="Y133">
        <v>2</v>
      </c>
      <c r="Z133" s="58" t="s">
        <v>789</v>
      </c>
      <c r="AA133" s="58" t="s">
        <v>790</v>
      </c>
      <c r="AC133" s="58">
        <v>0.22320000000000001</v>
      </c>
      <c r="AD133" s="58" t="s">
        <v>799</v>
      </c>
      <c r="AF133" t="s">
        <v>437</v>
      </c>
      <c r="AG133" t="s">
        <v>437</v>
      </c>
      <c r="AH133" t="s">
        <v>437</v>
      </c>
      <c r="AJ133">
        <v>0.24999999999999997</v>
      </c>
      <c r="AK133">
        <v>0</v>
      </c>
      <c r="AL133">
        <v>0.5</v>
      </c>
      <c r="AM133">
        <v>0</v>
      </c>
      <c r="AN133" s="58" t="s">
        <v>858</v>
      </c>
      <c r="AO133" s="58" t="s">
        <v>825</v>
      </c>
      <c r="AP133" s="58" t="s">
        <v>839</v>
      </c>
      <c r="AS133" t="str">
        <f>IF('Space Types'!$AQ133=0,"",'Space Types'!$AQ133/'Space Types'!$AR133)</f>
        <v/>
      </c>
      <c r="AW133" s="58"/>
      <c r="BC133" t="str">
        <f>IF(ISBLANK(BB133),"",BB133/(AY133/AX133))</f>
        <v/>
      </c>
    </row>
    <row r="134" spans="1:56">
      <c r="A134" t="s">
        <v>937</v>
      </c>
      <c r="B134" t="s">
        <v>264</v>
      </c>
      <c r="C134" t="s">
        <v>308</v>
      </c>
      <c r="D134" t="s">
        <v>463</v>
      </c>
      <c r="E134" t="s">
        <v>435</v>
      </c>
      <c r="F134" t="s">
        <v>242</v>
      </c>
      <c r="G134" t="s">
        <v>223</v>
      </c>
      <c r="H134" t="str">
        <f>'Space Types'!$E134&amp;'Space Types'!$F134&amp;'Space Types'!$G134</f>
        <v>ASHRAE 189.1-2009Active StorageGeneral</v>
      </c>
      <c r="K134">
        <f>VLOOKUP('Space Types'!$H134,'Interior Lighting'!$A$4:$G$813,5,FALSE)</f>
        <v>0.72000000000000008</v>
      </c>
      <c r="N134">
        <v>0</v>
      </c>
      <c r="O134">
        <v>0.7</v>
      </c>
      <c r="P134">
        <v>0.2</v>
      </c>
      <c r="Q134" s="58" t="s">
        <v>737</v>
      </c>
      <c r="R134" t="s">
        <v>108</v>
      </c>
      <c r="S134" t="s">
        <v>48</v>
      </c>
      <c r="T134" t="s">
        <v>54</v>
      </c>
      <c r="U134" s="58" t="str">
        <f>'Space Types'!$R134&amp;'Space Types'!$S134&amp;'Space Types'!$T134</f>
        <v>ASHRAE 62.1-1999Retail Stores, Sales Floors, and Show Room FloorsShipping and receiving</v>
      </c>
      <c r="V134">
        <f>VLOOKUP('Space Types'!$U134,Ventilation!$A$4:$H$299,6,FALSE)</f>
        <v>0.15</v>
      </c>
      <c r="W134">
        <f>VLOOKUP('Space Types'!$U134,Ventilation!$A$4:$H$299,5,FALSE)</f>
        <v>0</v>
      </c>
      <c r="X134">
        <f>VLOOKUP('Space Types'!$U134,Ventilation!$A$4:$H$299,7,FALSE)</f>
        <v>0</v>
      </c>
      <c r="Y134">
        <v>2</v>
      </c>
      <c r="Z134" s="58" t="s">
        <v>789</v>
      </c>
      <c r="AA134" s="58" t="s">
        <v>790</v>
      </c>
      <c r="AB134">
        <v>4.4600000000000001E-2</v>
      </c>
      <c r="AD134" s="58" t="s">
        <v>799</v>
      </c>
      <c r="AF134" t="s">
        <v>437</v>
      </c>
      <c r="AG134" t="s">
        <v>437</v>
      </c>
      <c r="AH134" t="s">
        <v>437</v>
      </c>
      <c r="AJ134">
        <v>0.13</v>
      </c>
      <c r="AK134">
        <v>0</v>
      </c>
      <c r="AL134">
        <v>0.5</v>
      </c>
      <c r="AM134">
        <v>0</v>
      </c>
      <c r="AN134" t="s">
        <v>858</v>
      </c>
      <c r="AO134" s="58" t="s">
        <v>825</v>
      </c>
      <c r="AP134" s="58" t="s">
        <v>839</v>
      </c>
      <c r="AS134" t="str">
        <f>IF('Space Types'!$AQ134=0,"",'Space Types'!$AQ134/'Space Types'!$AR134)</f>
        <v/>
      </c>
      <c r="BC134" t="str">
        <f>IF(ISBLANK(BB134),"",BB134/(AY134/AX134))</f>
        <v/>
      </c>
    </row>
    <row r="135" spans="1:56">
      <c r="A135" t="s">
        <v>935</v>
      </c>
      <c r="B135" t="s">
        <v>264</v>
      </c>
      <c r="C135" t="s">
        <v>308</v>
      </c>
      <c r="D135" t="s">
        <v>463</v>
      </c>
      <c r="H135" t="str">
        <f>'Space Types'!$E135&amp;'Space Types'!$F135&amp;'Space Types'!$G135</f>
        <v/>
      </c>
      <c r="K135">
        <v>0.62000000000000011</v>
      </c>
      <c r="N135">
        <v>0</v>
      </c>
      <c r="O135">
        <v>0.7</v>
      </c>
      <c r="P135">
        <v>0.2</v>
      </c>
      <c r="Q135" t="s">
        <v>737</v>
      </c>
      <c r="R135" t="s">
        <v>108</v>
      </c>
      <c r="S135" t="s">
        <v>48</v>
      </c>
      <c r="T135" t="s">
        <v>54</v>
      </c>
      <c r="U135" s="58" t="str">
        <f>'Space Types'!$R135&amp;'Space Types'!$S135&amp;'Space Types'!$T135</f>
        <v>ASHRAE 62.1-1999Retail Stores, Sales Floors, and Show Room FloorsShipping and receiving</v>
      </c>
      <c r="V135">
        <f>VLOOKUP('Space Types'!$U135,Ventilation!$A$4:$H$299,6,FALSE)</f>
        <v>0.15</v>
      </c>
      <c r="W135">
        <f>VLOOKUP('Space Types'!$U135,Ventilation!$A$4:$H$299,5,FALSE)</f>
        <v>0</v>
      </c>
      <c r="X135">
        <f>VLOOKUP('Space Types'!$U135,Ventilation!$A$4:$H$299,7,FALSE)</f>
        <v>0</v>
      </c>
      <c r="Y135">
        <v>2</v>
      </c>
      <c r="Z135" t="s">
        <v>789</v>
      </c>
      <c r="AA135" t="s">
        <v>790</v>
      </c>
      <c r="AC135" s="58">
        <v>0.22320000000000001</v>
      </c>
      <c r="AD135" t="s">
        <v>799</v>
      </c>
      <c r="AF135" t="s">
        <v>437</v>
      </c>
      <c r="AG135" t="s">
        <v>437</v>
      </c>
      <c r="AH135" t="s">
        <v>437</v>
      </c>
      <c r="AJ135">
        <v>0.24999999999999997</v>
      </c>
      <c r="AK135">
        <v>0</v>
      </c>
      <c r="AL135">
        <v>0.5</v>
      </c>
      <c r="AM135">
        <v>0</v>
      </c>
      <c r="AN135" t="s">
        <v>858</v>
      </c>
      <c r="AO135" t="s">
        <v>825</v>
      </c>
      <c r="AP135" t="s">
        <v>839</v>
      </c>
      <c r="AS135" t="str">
        <f>IF('Space Types'!$AQ135=0,"",'Space Types'!$AQ135/'Space Types'!$AR135)</f>
        <v/>
      </c>
      <c r="BC135" t="str">
        <f>IF(ISBLANK(BB135),"",BB135/(AY135/AX135))</f>
        <v/>
      </c>
    </row>
    <row r="136" spans="1:56">
      <c r="A136" t="s">
        <v>3322</v>
      </c>
      <c r="B136" t="s">
        <v>264</v>
      </c>
      <c r="C136" t="s">
        <v>238</v>
      </c>
      <c r="D136" t="s">
        <v>466</v>
      </c>
      <c r="E136" t="s">
        <v>217</v>
      </c>
      <c r="F136" t="s">
        <v>227</v>
      </c>
      <c r="G136" t="s">
        <v>253</v>
      </c>
      <c r="H136" t="str">
        <f>'Space Types'!$E136&amp;'Space Types'!$F136&amp;'Space Types'!$G136</f>
        <v>ASHRAE 90.1-2004Retail (not including accent lighting)Sales Area</v>
      </c>
      <c r="K136">
        <f>VLOOKUP('Space Types'!$H136,'Interior Lighting'!$A$4:$G$813,5,FALSE)</f>
        <v>1.7</v>
      </c>
      <c r="N136">
        <v>0</v>
      </c>
      <c r="O136">
        <v>0.7</v>
      </c>
      <c r="P136">
        <v>0.2</v>
      </c>
      <c r="Q136" t="s">
        <v>2320</v>
      </c>
      <c r="R136" t="s">
        <v>108</v>
      </c>
      <c r="S136" t="s">
        <v>48</v>
      </c>
      <c r="T136" t="s">
        <v>49</v>
      </c>
      <c r="U136" s="58" t="str">
        <f>'Space Types'!$R136&amp;'Space Types'!$S136&amp;'Space Types'!$T136</f>
        <v>ASHRAE 62.1-1999Retail Stores, Sales Floors, and Show Room FloorsBasement and street</v>
      </c>
      <c r="V136">
        <f>VLOOKUP('Space Types'!$U136,Ventilation!$A$4:$H$299,6,FALSE)</f>
        <v>0.3</v>
      </c>
      <c r="W136">
        <f>VLOOKUP('Space Types'!$U136,Ventilation!$A$4:$H$299,5,FALSE)</f>
        <v>0</v>
      </c>
      <c r="X136">
        <f>VLOOKUP('Space Types'!$U136,Ventilation!$A$4:$H$299,7,FALSE)</f>
        <v>0</v>
      </c>
      <c r="Y136">
        <v>15</v>
      </c>
      <c r="Z136" t="s">
        <v>2322</v>
      </c>
      <c r="AA136" t="s">
        <v>2304</v>
      </c>
      <c r="AB136">
        <v>5.9499999999999997E-2</v>
      </c>
      <c r="AD136" t="s">
        <v>2355</v>
      </c>
      <c r="AF136" t="s">
        <v>437</v>
      </c>
      <c r="AG136" t="s">
        <v>437</v>
      </c>
      <c r="AH136" t="s">
        <v>437</v>
      </c>
      <c r="AJ136">
        <v>1</v>
      </c>
      <c r="AK136">
        <v>0</v>
      </c>
      <c r="AL136">
        <v>0.5</v>
      </c>
      <c r="AM136">
        <v>0</v>
      </c>
      <c r="AN136" t="s">
        <v>2316</v>
      </c>
      <c r="AO136" t="s">
        <v>2349</v>
      </c>
      <c r="AP136" t="s">
        <v>2326</v>
      </c>
      <c r="AS136" t="str">
        <f>IF('Space Types'!$AQ136=0,"",'Space Types'!$AQ136/'Space Types'!$AR136)</f>
        <v/>
      </c>
      <c r="BC136" t="str">
        <f>IF(ISBLANK(BB136),"",BB136/(AY136/AX136))</f>
        <v/>
      </c>
    </row>
    <row r="137" spans="1:56">
      <c r="A137" t="s">
        <v>938</v>
      </c>
      <c r="B137" t="s">
        <v>264</v>
      </c>
      <c r="C137" t="s">
        <v>238</v>
      </c>
      <c r="D137" t="s">
        <v>466</v>
      </c>
      <c r="E137" t="s">
        <v>218</v>
      </c>
      <c r="F137" t="s">
        <v>227</v>
      </c>
      <c r="G137" t="s">
        <v>253</v>
      </c>
      <c r="H137" t="str">
        <f>'Space Types'!$E137&amp;'Space Types'!$F137&amp;'Space Types'!$G137</f>
        <v>ASHRAE 90.1-2007Retail (not including accent lighting)Sales Area</v>
      </c>
      <c r="K137">
        <f>VLOOKUP('Space Types'!$H137,'Interior Lighting'!$A$4:$G$813,5,FALSE)</f>
        <v>1.7</v>
      </c>
      <c r="N137">
        <v>0</v>
      </c>
      <c r="O137">
        <v>0.7</v>
      </c>
      <c r="P137">
        <v>0.2</v>
      </c>
      <c r="Q137" t="s">
        <v>2320</v>
      </c>
      <c r="R137" t="s">
        <v>109</v>
      </c>
      <c r="S137" t="s">
        <v>238</v>
      </c>
      <c r="T137" t="s">
        <v>237</v>
      </c>
      <c r="U137" s="58" t="str">
        <f>'Space Types'!$R137&amp;'Space Types'!$S137&amp;'Space Types'!$T137</f>
        <v>ASHRAE 62.1-2004RetailGeneral Sales</v>
      </c>
      <c r="V137">
        <f>VLOOKUP('Space Types'!$U137,Ventilation!$A$4:$H$299,6,FALSE)</f>
        <v>0.12</v>
      </c>
      <c r="W137">
        <f>VLOOKUP('Space Types'!$U137,Ventilation!$A$4:$H$299,5,FALSE)</f>
        <v>7.5</v>
      </c>
      <c r="X137">
        <f>VLOOKUP('Space Types'!$U137,Ventilation!$A$4:$H$299,7,FALSE)</f>
        <v>0</v>
      </c>
      <c r="Y137">
        <v>15</v>
      </c>
      <c r="Z137" t="s">
        <v>2322</v>
      </c>
      <c r="AA137" t="s">
        <v>2304</v>
      </c>
      <c r="AB137">
        <v>4.4600000000000001E-2</v>
      </c>
      <c r="AD137" t="s">
        <v>2355</v>
      </c>
      <c r="AF137" t="s">
        <v>437</v>
      </c>
      <c r="AG137" t="s">
        <v>437</v>
      </c>
      <c r="AH137" t="s">
        <v>437</v>
      </c>
      <c r="AJ137">
        <v>0.51</v>
      </c>
      <c r="AK137">
        <v>0</v>
      </c>
      <c r="AL137">
        <v>0.5</v>
      </c>
      <c r="AM137">
        <v>0</v>
      </c>
      <c r="AN137" t="s">
        <v>2316</v>
      </c>
      <c r="AO137" t="s">
        <v>2349</v>
      </c>
      <c r="AP137" t="s">
        <v>2326</v>
      </c>
      <c r="AS137" t="str">
        <f>IF('Space Types'!$AQ137=0,"",'Space Types'!$AQ137/'Space Types'!$AR137)</f>
        <v/>
      </c>
      <c r="BC137" t="str">
        <f>IF(ISBLANK(BB137),"",BB137/(AY137/AX137))</f>
        <v/>
      </c>
    </row>
    <row r="138" spans="1:56">
      <c r="A138" t="s">
        <v>982</v>
      </c>
      <c r="B138" t="s">
        <v>264</v>
      </c>
      <c r="C138" t="s">
        <v>238</v>
      </c>
      <c r="D138" t="s">
        <v>466</v>
      </c>
      <c r="E138" t="s">
        <v>981</v>
      </c>
      <c r="F138" t="s">
        <v>253</v>
      </c>
      <c r="G138" t="s">
        <v>223</v>
      </c>
      <c r="H138" t="str">
        <f>'Space Types'!$E138&amp;'Space Types'!$F138&amp;'Space Types'!$G138</f>
        <v>ASHRAE 90.1-2010Sales AreaGeneral</v>
      </c>
      <c r="K138">
        <f>VLOOKUP('Space Types'!$H138,'Interior Lighting'!$A$4:$G$813,5,FALSE)</f>
        <v>1.68</v>
      </c>
      <c r="N138">
        <v>0</v>
      </c>
      <c r="O138">
        <v>0.7</v>
      </c>
      <c r="P138">
        <v>0.2</v>
      </c>
      <c r="Q138" s="58" t="s">
        <v>2320</v>
      </c>
      <c r="R138" t="s">
        <v>110</v>
      </c>
      <c r="S138" t="s">
        <v>238</v>
      </c>
      <c r="T138" t="s">
        <v>237</v>
      </c>
      <c r="U138" s="58" t="str">
        <f>'Space Types'!$R138&amp;'Space Types'!$S138&amp;'Space Types'!$T138</f>
        <v>ASHRAE 62.1-2007RetailGeneral Sales</v>
      </c>
      <c r="V138">
        <f>VLOOKUP('Space Types'!$U138,Ventilation!$A$4:$H$299,6,FALSE)</f>
        <v>0.12</v>
      </c>
      <c r="W138">
        <f>VLOOKUP('Space Types'!$U138,Ventilation!$A$4:$H$299,5,FALSE)</f>
        <v>7.5</v>
      </c>
      <c r="X138">
        <f>VLOOKUP('Space Types'!$U138,Ventilation!$A$4:$H$299,7,FALSE)</f>
        <v>0</v>
      </c>
      <c r="Y138">
        <v>15</v>
      </c>
      <c r="Z138" s="58" t="s">
        <v>2322</v>
      </c>
      <c r="AA138" s="58" t="s">
        <v>2304</v>
      </c>
      <c r="AB138">
        <v>4.4600000000000001E-2</v>
      </c>
      <c r="AD138" s="58" t="s">
        <v>2355</v>
      </c>
      <c r="AF138" t="s">
        <v>437</v>
      </c>
      <c r="AG138" t="s">
        <v>437</v>
      </c>
      <c r="AH138" t="s">
        <v>437</v>
      </c>
      <c r="AJ138">
        <v>0.51</v>
      </c>
      <c r="AK138">
        <v>0</v>
      </c>
      <c r="AL138">
        <v>0.5</v>
      </c>
      <c r="AM138">
        <v>0</v>
      </c>
      <c r="AN138" s="58" t="s">
        <v>2316</v>
      </c>
      <c r="AO138" s="58" t="s">
        <v>2349</v>
      </c>
      <c r="AP138" s="58" t="s">
        <v>2326</v>
      </c>
      <c r="AS138" t="s">
        <v>437</v>
      </c>
      <c r="BC138" t="s">
        <v>437</v>
      </c>
    </row>
    <row r="139" spans="1:56">
      <c r="A139" t="s">
        <v>936</v>
      </c>
      <c r="B139" t="s">
        <v>264</v>
      </c>
      <c r="C139" t="s">
        <v>238</v>
      </c>
      <c r="D139" t="s">
        <v>466</v>
      </c>
      <c r="H139" t="str">
        <f>'Space Types'!$E139&amp;'Space Types'!$F139&amp;'Space Types'!$G139</f>
        <v/>
      </c>
      <c r="K139">
        <v>3.54</v>
      </c>
      <c r="N139">
        <v>0</v>
      </c>
      <c r="O139">
        <v>0.7</v>
      </c>
      <c r="P139">
        <v>0.2</v>
      </c>
      <c r="Q139" t="s">
        <v>737</v>
      </c>
      <c r="R139" t="s">
        <v>108</v>
      </c>
      <c r="S139" t="s">
        <v>48</v>
      </c>
      <c r="T139" t="s">
        <v>49</v>
      </c>
      <c r="U139" s="58" t="str">
        <f>'Space Types'!$R139&amp;'Space Types'!$S139&amp;'Space Types'!$T139</f>
        <v>ASHRAE 62.1-1999Retail Stores, Sales Floors, and Show Room FloorsBasement and street</v>
      </c>
      <c r="V139">
        <f>VLOOKUP('Space Types'!$U139,Ventilation!$A$4:$H$299,6,FALSE)</f>
        <v>0.3</v>
      </c>
      <c r="W139">
        <f>VLOOKUP('Space Types'!$U139,Ventilation!$A$4:$H$299,5,FALSE)</f>
        <v>0</v>
      </c>
      <c r="X139">
        <f>VLOOKUP('Space Types'!$U139,Ventilation!$A$4:$H$299,7,FALSE)</f>
        <v>0</v>
      </c>
      <c r="Y139">
        <v>15</v>
      </c>
      <c r="Z139" t="s">
        <v>789</v>
      </c>
      <c r="AA139" t="s">
        <v>790</v>
      </c>
      <c r="AC139" s="58">
        <v>0.22320000000000001</v>
      </c>
      <c r="AD139" t="s">
        <v>799</v>
      </c>
      <c r="AF139" t="s">
        <v>437</v>
      </c>
      <c r="AG139" t="s">
        <v>437</v>
      </c>
      <c r="AH139" t="s">
        <v>437</v>
      </c>
      <c r="AJ139">
        <v>1</v>
      </c>
      <c r="AK139">
        <v>0</v>
      </c>
      <c r="AL139">
        <v>0.5</v>
      </c>
      <c r="AM139">
        <v>0</v>
      </c>
      <c r="AN139" t="s">
        <v>858</v>
      </c>
      <c r="AO139" t="s">
        <v>825</v>
      </c>
      <c r="AP139" t="s">
        <v>839</v>
      </c>
      <c r="AS139" t="str">
        <f>IF('Space Types'!$AQ139=0,"",'Space Types'!$AQ139/'Space Types'!$AR139)</f>
        <v/>
      </c>
      <c r="BC139" t="str">
        <f>IF(ISBLANK(BB139),"",BB139/(AY139/AX139))</f>
        <v/>
      </c>
    </row>
    <row r="140" spans="1:56">
      <c r="A140" t="s">
        <v>937</v>
      </c>
      <c r="B140" t="s">
        <v>264</v>
      </c>
      <c r="C140" t="s">
        <v>238</v>
      </c>
      <c r="D140" t="s">
        <v>466</v>
      </c>
      <c r="E140" t="s">
        <v>435</v>
      </c>
      <c r="F140" t="s">
        <v>227</v>
      </c>
      <c r="G140" t="s">
        <v>253</v>
      </c>
      <c r="H140" t="str">
        <f>'Space Types'!$E140&amp;'Space Types'!$F140&amp;'Space Types'!$G140</f>
        <v>ASHRAE 189.1-2009Retail (not including accent lighting)Sales Area</v>
      </c>
      <c r="K140">
        <f>VLOOKUP('Space Types'!$H140,'Interior Lighting'!$A$4:$G$813,5,FALSE)</f>
        <v>1.53</v>
      </c>
      <c r="N140">
        <v>0</v>
      </c>
      <c r="O140">
        <v>0.7</v>
      </c>
      <c r="P140">
        <v>0.2</v>
      </c>
      <c r="Q140" t="s">
        <v>737</v>
      </c>
      <c r="R140" t="s">
        <v>108</v>
      </c>
      <c r="S140" t="s">
        <v>48</v>
      </c>
      <c r="T140" t="s">
        <v>49</v>
      </c>
      <c r="U140" s="58" t="str">
        <f>'Space Types'!$R140&amp;'Space Types'!$S140&amp;'Space Types'!$T140</f>
        <v>ASHRAE 62.1-1999Retail Stores, Sales Floors, and Show Room FloorsBasement and street</v>
      </c>
      <c r="V140">
        <f>VLOOKUP('Space Types'!$U140,Ventilation!$A$4:$H$299,6,FALSE)</f>
        <v>0.3</v>
      </c>
      <c r="W140">
        <f>VLOOKUP('Space Types'!$U140,Ventilation!$A$4:$H$299,5,FALSE)</f>
        <v>0</v>
      </c>
      <c r="X140">
        <f>VLOOKUP('Space Types'!$U140,Ventilation!$A$4:$H$299,7,FALSE)</f>
        <v>0</v>
      </c>
      <c r="Y140">
        <v>15</v>
      </c>
      <c r="Z140" t="s">
        <v>789</v>
      </c>
      <c r="AA140" t="s">
        <v>790</v>
      </c>
      <c r="AB140">
        <v>4.4600000000000001E-2</v>
      </c>
      <c r="AD140" t="s">
        <v>799</v>
      </c>
      <c r="AF140" t="s">
        <v>437</v>
      </c>
      <c r="AG140" t="s">
        <v>437</v>
      </c>
      <c r="AH140" t="s">
        <v>437</v>
      </c>
      <c r="AJ140">
        <v>0.51</v>
      </c>
      <c r="AK140">
        <v>0</v>
      </c>
      <c r="AL140">
        <v>0.5</v>
      </c>
      <c r="AM140">
        <v>0</v>
      </c>
      <c r="AN140" t="s">
        <v>858</v>
      </c>
      <c r="AO140" t="s">
        <v>825</v>
      </c>
      <c r="AP140" t="s">
        <v>839</v>
      </c>
      <c r="AS140" t="str">
        <f>IF('Space Types'!$AQ140=0,"",'Space Types'!$AQ140/'Space Types'!$AR140)</f>
        <v/>
      </c>
      <c r="BC140" t="str">
        <f>IF(ISBLANK(BB140),"",BB140/(AY140/AX140))</f>
        <v/>
      </c>
    </row>
    <row r="141" spans="1:56">
      <c r="A141" t="s">
        <v>935</v>
      </c>
      <c r="B141" t="s">
        <v>264</v>
      </c>
      <c r="C141" t="s">
        <v>238</v>
      </c>
      <c r="D141" t="s">
        <v>466</v>
      </c>
      <c r="H141" t="str">
        <f>'Space Types'!$E141&amp;'Space Types'!$F141&amp;'Space Types'!$G141</f>
        <v/>
      </c>
      <c r="K141">
        <v>5.04</v>
      </c>
      <c r="N141">
        <v>0</v>
      </c>
      <c r="O141">
        <v>0.7</v>
      </c>
      <c r="P141">
        <v>0.2</v>
      </c>
      <c r="Q141" t="s">
        <v>737</v>
      </c>
      <c r="R141" t="s">
        <v>108</v>
      </c>
      <c r="S141" t="s">
        <v>48</v>
      </c>
      <c r="T141" t="s">
        <v>49</v>
      </c>
      <c r="U141" s="58" t="str">
        <f>'Space Types'!$R141&amp;'Space Types'!$S141&amp;'Space Types'!$T141</f>
        <v>ASHRAE 62.1-1999Retail Stores, Sales Floors, and Show Room FloorsBasement and street</v>
      </c>
      <c r="V141">
        <f>VLOOKUP('Space Types'!$U141,Ventilation!$A$4:$H$299,6,FALSE)</f>
        <v>0.3</v>
      </c>
      <c r="W141">
        <f>VLOOKUP('Space Types'!$U141,Ventilation!$A$4:$H$299,5,FALSE)</f>
        <v>0</v>
      </c>
      <c r="X141">
        <f>VLOOKUP('Space Types'!$U141,Ventilation!$A$4:$H$299,7,FALSE)</f>
        <v>0</v>
      </c>
      <c r="Y141">
        <v>15</v>
      </c>
      <c r="Z141" t="s">
        <v>789</v>
      </c>
      <c r="AA141" t="s">
        <v>790</v>
      </c>
      <c r="AC141" s="58">
        <v>0.22320000000000001</v>
      </c>
      <c r="AD141" t="s">
        <v>799</v>
      </c>
      <c r="AF141" t="s">
        <v>437</v>
      </c>
      <c r="AG141" t="s">
        <v>437</v>
      </c>
      <c r="AH141" t="s">
        <v>437</v>
      </c>
      <c r="AJ141">
        <v>1</v>
      </c>
      <c r="AK141">
        <v>0</v>
      </c>
      <c r="AL141">
        <v>0.5</v>
      </c>
      <c r="AM141">
        <v>0</v>
      </c>
      <c r="AN141" t="s">
        <v>858</v>
      </c>
      <c r="AO141" t="s">
        <v>825</v>
      </c>
      <c r="AP141" t="s">
        <v>839</v>
      </c>
      <c r="AS141" t="str">
        <f>IF('Space Types'!$AQ141=0,"",'Space Types'!$AQ141/'Space Types'!$AR141)</f>
        <v/>
      </c>
      <c r="BC141" t="str">
        <f>IF(ISBLANK(BB141),"",BB141/(AY141/AX141))</f>
        <v/>
      </c>
    </row>
    <row r="142" spans="1:56">
      <c r="A142" t="s">
        <v>3322</v>
      </c>
      <c r="B142" t="s">
        <v>264</v>
      </c>
      <c r="C142" t="s">
        <v>275</v>
      </c>
      <c r="D142" t="s">
        <v>465</v>
      </c>
      <c r="E142" t="s">
        <v>217</v>
      </c>
      <c r="F142" t="s">
        <v>211</v>
      </c>
      <c r="G142" t="s">
        <v>223</v>
      </c>
      <c r="H142" t="str">
        <f>'Space Types'!$E142&amp;'Space Types'!$F142&amp;'Space Types'!$G142</f>
        <v>ASHRAE 90.1-2004Electrical/MechanicalGeneral</v>
      </c>
      <c r="K142">
        <f>VLOOKUP('Space Types'!$H142,'Interior Lighting'!$A$4:$G$813,5,FALSE)</f>
        <v>1.5</v>
      </c>
      <c r="N142">
        <v>0</v>
      </c>
      <c r="O142">
        <v>0.7</v>
      </c>
      <c r="P142">
        <v>0.2</v>
      </c>
      <c r="Q142" t="s">
        <v>2320</v>
      </c>
      <c r="R142" t="s">
        <v>108</v>
      </c>
      <c r="S142" t="s">
        <v>41</v>
      </c>
      <c r="T142" t="s">
        <v>42</v>
      </c>
      <c r="U142" s="58" t="str">
        <f>'Space Types'!$R142&amp;'Space Types'!$S142&amp;'Space Types'!$T142</f>
        <v>ASHRAE 62.1-1999Public SpacesCorridors and utilities</v>
      </c>
      <c r="V142">
        <f>VLOOKUP('Space Types'!$U142,Ventilation!$A$4:$H$299,6,FALSE)</f>
        <v>0.05</v>
      </c>
      <c r="W142">
        <f>VLOOKUP('Space Types'!$U142,Ventilation!$A$4:$H$299,5,FALSE)</f>
        <v>0</v>
      </c>
      <c r="X142">
        <f>VLOOKUP('Space Types'!$U142,Ventilation!$A$4:$H$299,7,FALSE)</f>
        <v>0</v>
      </c>
      <c r="Y142">
        <v>0</v>
      </c>
      <c r="Z142" t="s">
        <v>2322</v>
      </c>
      <c r="AA142" t="s">
        <v>2304</v>
      </c>
      <c r="AB142">
        <v>5.9499999999999997E-2</v>
      </c>
      <c r="AD142" t="s">
        <v>2355</v>
      </c>
      <c r="AF142" t="s">
        <v>437</v>
      </c>
      <c r="AG142" t="s">
        <v>437</v>
      </c>
      <c r="AH142" t="s">
        <v>437</v>
      </c>
      <c r="AJ142">
        <v>0.5</v>
      </c>
      <c r="AK142">
        <v>0</v>
      </c>
      <c r="AL142">
        <v>0.5</v>
      </c>
      <c r="AM142">
        <v>0</v>
      </c>
      <c r="AN142" t="s">
        <v>2312</v>
      </c>
      <c r="AO142" t="s">
        <v>2349</v>
      </c>
      <c r="AP142" t="s">
        <v>2326</v>
      </c>
      <c r="AS142" t="str">
        <f>IF('Space Types'!$AQ142=0,"",'Space Types'!$AQ142/'Space Types'!$AR142)</f>
        <v/>
      </c>
      <c r="BC142" t="str">
        <f>IF(ISBLANK(BB142),"",BB142/(AY142/AX142))</f>
        <v/>
      </c>
    </row>
    <row r="143" spans="1:56">
      <c r="A143" t="s">
        <v>938</v>
      </c>
      <c r="B143" t="s">
        <v>264</v>
      </c>
      <c r="C143" t="s">
        <v>275</v>
      </c>
      <c r="D143" t="s">
        <v>465</v>
      </c>
      <c r="E143" t="s">
        <v>218</v>
      </c>
      <c r="F143" t="s">
        <v>211</v>
      </c>
      <c r="G143" t="s">
        <v>223</v>
      </c>
      <c r="H143" t="str">
        <f>'Space Types'!$E143&amp;'Space Types'!$F143&amp;'Space Types'!$G143</f>
        <v>ASHRAE 90.1-2007Electrical/MechanicalGeneral</v>
      </c>
      <c r="K143">
        <f>VLOOKUP('Space Types'!$H143,'Interior Lighting'!$A$4:$G$813,5,FALSE)</f>
        <v>1.5</v>
      </c>
      <c r="N143">
        <v>0</v>
      </c>
      <c r="O143">
        <v>0.7</v>
      </c>
      <c r="P143">
        <v>0.2</v>
      </c>
      <c r="Q143" s="58" t="s">
        <v>2320</v>
      </c>
      <c r="R143" t="s">
        <v>109</v>
      </c>
      <c r="S143" t="s">
        <v>223</v>
      </c>
      <c r="T143" t="s">
        <v>51</v>
      </c>
      <c r="U143" s="58" t="str">
        <f>'Space Types'!$R143&amp;'Space Types'!$S143&amp;'Space Types'!$T143</f>
        <v>ASHRAE 62.1-2004GeneralStorage rooms</v>
      </c>
      <c r="V143">
        <f>VLOOKUP('Space Types'!$U143,Ventilation!$A$4:$H$299,6,FALSE)</f>
        <v>0.12</v>
      </c>
      <c r="W143">
        <f>VLOOKUP('Space Types'!$U143,Ventilation!$A$4:$H$299,5,FALSE)</f>
        <v>0</v>
      </c>
      <c r="X143">
        <f>VLOOKUP('Space Types'!$U143,Ventilation!$A$4:$H$299,7,FALSE)</f>
        <v>0</v>
      </c>
      <c r="Y143">
        <v>0</v>
      </c>
      <c r="Z143" s="58" t="s">
        <v>2322</v>
      </c>
      <c r="AA143" s="58" t="s">
        <v>2304</v>
      </c>
      <c r="AB143">
        <v>4.4600000000000001E-2</v>
      </c>
      <c r="AD143" s="58" t="s">
        <v>2355</v>
      </c>
      <c r="AF143" t="s">
        <v>437</v>
      </c>
      <c r="AG143" t="s">
        <v>437</v>
      </c>
      <c r="AH143" t="s">
        <v>437</v>
      </c>
      <c r="AJ143">
        <v>0.26</v>
      </c>
      <c r="AK143">
        <v>0</v>
      </c>
      <c r="AL143">
        <v>0.5</v>
      </c>
      <c r="AM143">
        <v>0</v>
      </c>
      <c r="AN143" s="58" t="s">
        <v>2312</v>
      </c>
      <c r="AO143" s="58" t="s">
        <v>2349</v>
      </c>
      <c r="AP143" s="58" t="s">
        <v>2326</v>
      </c>
      <c r="AS143" t="str">
        <f>IF('Space Types'!$AQ143=0,"",'Space Types'!$AQ143/'Space Types'!$AR143)</f>
        <v/>
      </c>
      <c r="BC143" t="str">
        <f>IF(ISBLANK(BB143),"",BB143/(AY143/AX143))</f>
        <v/>
      </c>
    </row>
    <row r="144" spans="1:56">
      <c r="A144" t="s">
        <v>982</v>
      </c>
      <c r="B144" t="s">
        <v>264</v>
      </c>
      <c r="C144" t="s">
        <v>275</v>
      </c>
      <c r="D144" t="s">
        <v>465</v>
      </c>
      <c r="E144" t="s">
        <v>981</v>
      </c>
      <c r="F144" t="s">
        <v>211</v>
      </c>
      <c r="G144" t="s">
        <v>223</v>
      </c>
      <c r="H144" t="str">
        <f>'Space Types'!$E144&amp;'Space Types'!$F144&amp;'Space Types'!$G144</f>
        <v>ASHRAE 90.1-2010Electrical/MechanicalGeneral</v>
      </c>
      <c r="K144">
        <f>VLOOKUP('Space Types'!$H144,'Interior Lighting'!$A$4:$G$813,5,FALSE)</f>
        <v>0.95</v>
      </c>
      <c r="N144">
        <v>0</v>
      </c>
      <c r="O144">
        <v>0.7</v>
      </c>
      <c r="P144">
        <v>0.2</v>
      </c>
      <c r="Q144" t="s">
        <v>2320</v>
      </c>
      <c r="R144" t="s">
        <v>110</v>
      </c>
      <c r="S144" t="s">
        <v>223</v>
      </c>
      <c r="T144" t="s">
        <v>51</v>
      </c>
      <c r="U144" s="58" t="str">
        <f>'Space Types'!$R144&amp;'Space Types'!$S144&amp;'Space Types'!$T144</f>
        <v>ASHRAE 62.1-2007GeneralStorage rooms</v>
      </c>
      <c r="V144">
        <f>VLOOKUP('Space Types'!$U144,Ventilation!$A$4:$H$299,6,FALSE)</f>
        <v>0.12</v>
      </c>
      <c r="W144">
        <f>VLOOKUP('Space Types'!$U144,Ventilation!$A$4:$H$299,5,FALSE)</f>
        <v>0</v>
      </c>
      <c r="X144">
        <f>VLOOKUP('Space Types'!$U144,Ventilation!$A$4:$H$299,7,FALSE)</f>
        <v>0</v>
      </c>
      <c r="Y144">
        <v>0</v>
      </c>
      <c r="Z144" t="s">
        <v>2322</v>
      </c>
      <c r="AA144" t="s">
        <v>2304</v>
      </c>
      <c r="AB144">
        <v>4.4600000000000001E-2</v>
      </c>
      <c r="AD144" t="s">
        <v>2355</v>
      </c>
      <c r="AF144" t="s">
        <v>437</v>
      </c>
      <c r="AG144" t="s">
        <v>437</v>
      </c>
      <c r="AH144" t="s">
        <v>437</v>
      </c>
      <c r="AJ144">
        <v>0.26</v>
      </c>
      <c r="AK144">
        <v>0</v>
      </c>
      <c r="AL144">
        <v>0.5</v>
      </c>
      <c r="AM144">
        <v>0</v>
      </c>
      <c r="AN144" t="s">
        <v>2312</v>
      </c>
      <c r="AO144" t="s">
        <v>2349</v>
      </c>
      <c r="AP144" t="s">
        <v>2326</v>
      </c>
      <c r="AS144" t="s">
        <v>437</v>
      </c>
      <c r="BC144" t="s">
        <v>437</v>
      </c>
    </row>
    <row r="145" spans="1:56">
      <c r="A145" s="58" t="s">
        <v>936</v>
      </c>
      <c r="B145" t="s">
        <v>264</v>
      </c>
      <c r="C145" t="s">
        <v>275</v>
      </c>
      <c r="D145" t="s">
        <v>465</v>
      </c>
      <c r="H145" t="str">
        <f>'Space Types'!$E145&amp;'Space Types'!$F145&amp;'Space Types'!$G145</f>
        <v/>
      </c>
      <c r="K145">
        <v>0.80000000000000016</v>
      </c>
      <c r="N145">
        <v>0</v>
      </c>
      <c r="O145">
        <v>0.7</v>
      </c>
      <c r="P145">
        <v>0.2</v>
      </c>
      <c r="Q145" s="58" t="s">
        <v>737</v>
      </c>
      <c r="R145" t="s">
        <v>108</v>
      </c>
      <c r="S145" t="s">
        <v>41</v>
      </c>
      <c r="T145" t="s">
        <v>42</v>
      </c>
      <c r="U145" s="58" t="str">
        <f>'Space Types'!$R145&amp;'Space Types'!$S145&amp;'Space Types'!$T145</f>
        <v>ASHRAE 62.1-1999Public SpacesCorridors and utilities</v>
      </c>
      <c r="V145">
        <f>VLOOKUP('Space Types'!$U145,Ventilation!$A$4:$H$299,6,FALSE)</f>
        <v>0.05</v>
      </c>
      <c r="W145">
        <f>VLOOKUP('Space Types'!$U145,Ventilation!$A$4:$H$299,5,FALSE)</f>
        <v>0</v>
      </c>
      <c r="X145">
        <f>VLOOKUP('Space Types'!$U145,Ventilation!$A$4:$H$299,7,FALSE)</f>
        <v>0</v>
      </c>
      <c r="Y145">
        <v>0</v>
      </c>
      <c r="Z145" s="58" t="s">
        <v>789</v>
      </c>
      <c r="AA145" s="58" t="s">
        <v>790</v>
      </c>
      <c r="AC145" s="58">
        <v>0.22320000000000001</v>
      </c>
      <c r="AD145" s="58" t="s">
        <v>799</v>
      </c>
      <c r="AF145" t="s">
        <v>437</v>
      </c>
      <c r="AG145" t="s">
        <v>437</v>
      </c>
      <c r="AH145" t="s">
        <v>437</v>
      </c>
      <c r="AJ145">
        <v>0.5</v>
      </c>
      <c r="AK145">
        <v>0</v>
      </c>
      <c r="AL145">
        <v>0.5</v>
      </c>
      <c r="AM145">
        <v>0</v>
      </c>
      <c r="AN145" s="58" t="s">
        <v>858</v>
      </c>
      <c r="AO145" s="58" t="s">
        <v>825</v>
      </c>
      <c r="AP145" s="58" t="s">
        <v>839</v>
      </c>
      <c r="AS145" t="str">
        <f>IF('Space Types'!$AQ145=0,"",'Space Types'!$AQ145/'Space Types'!$AR145)</f>
        <v/>
      </c>
      <c r="BC145" t="str">
        <f>IF(ISBLANK(BB145),"",BB145/(AY145/AX145))</f>
        <v/>
      </c>
    </row>
    <row r="146" spans="1:56">
      <c r="A146" s="58" t="s">
        <v>937</v>
      </c>
      <c r="B146" t="s">
        <v>264</v>
      </c>
      <c r="C146" t="s">
        <v>275</v>
      </c>
      <c r="D146" t="s">
        <v>465</v>
      </c>
      <c r="E146" t="s">
        <v>435</v>
      </c>
      <c r="F146" t="s">
        <v>211</v>
      </c>
      <c r="G146" t="s">
        <v>223</v>
      </c>
      <c r="H146" t="str">
        <f>'Space Types'!$E146&amp;'Space Types'!$F146&amp;'Space Types'!$G146</f>
        <v>ASHRAE 189.1-2009Electrical/MechanicalGeneral</v>
      </c>
      <c r="K146">
        <f>VLOOKUP('Space Types'!$H146,'Interior Lighting'!$A$4:$G$813,5,FALSE)</f>
        <v>1.35</v>
      </c>
      <c r="N146">
        <v>0</v>
      </c>
      <c r="O146">
        <v>0.7</v>
      </c>
      <c r="P146">
        <v>0.2</v>
      </c>
      <c r="Q146" t="s">
        <v>737</v>
      </c>
      <c r="R146" t="s">
        <v>108</v>
      </c>
      <c r="S146" t="s">
        <v>41</v>
      </c>
      <c r="T146" t="s">
        <v>42</v>
      </c>
      <c r="U146" s="58" t="str">
        <f>'Space Types'!$R146&amp;'Space Types'!$S146&amp;'Space Types'!$T146</f>
        <v>ASHRAE 62.1-1999Public SpacesCorridors and utilities</v>
      </c>
      <c r="V146">
        <f>VLOOKUP('Space Types'!$U146,Ventilation!$A$4:$H$299,6,FALSE)</f>
        <v>0.05</v>
      </c>
      <c r="W146">
        <f>VLOOKUP('Space Types'!$U146,Ventilation!$A$4:$H$299,5,FALSE)</f>
        <v>0</v>
      </c>
      <c r="X146">
        <f>VLOOKUP('Space Types'!$U146,Ventilation!$A$4:$H$299,7,FALSE)</f>
        <v>0</v>
      </c>
      <c r="Y146">
        <v>0</v>
      </c>
      <c r="Z146" t="s">
        <v>789</v>
      </c>
      <c r="AA146" t="s">
        <v>790</v>
      </c>
      <c r="AB146">
        <v>4.4600000000000001E-2</v>
      </c>
      <c r="AD146" t="s">
        <v>799</v>
      </c>
      <c r="AF146" t="s">
        <v>437</v>
      </c>
      <c r="AG146" t="s">
        <v>437</v>
      </c>
      <c r="AH146" t="s">
        <v>437</v>
      </c>
      <c r="AJ146">
        <v>0.26</v>
      </c>
      <c r="AK146">
        <v>0</v>
      </c>
      <c r="AL146">
        <v>0.5</v>
      </c>
      <c r="AM146">
        <v>0</v>
      </c>
      <c r="AN146" t="s">
        <v>858</v>
      </c>
      <c r="AO146" t="s">
        <v>825</v>
      </c>
      <c r="AP146" t="s">
        <v>839</v>
      </c>
      <c r="AS146" t="str">
        <f>IF('Space Types'!$AQ146=0,"",'Space Types'!$AQ146/'Space Types'!$AR146)</f>
        <v/>
      </c>
      <c r="BC146" t="str">
        <f>IF(ISBLANK(BB146),"",BB146/(AY146/AX146))</f>
        <v/>
      </c>
    </row>
    <row r="147" spans="1:56">
      <c r="A147" s="58" t="s">
        <v>935</v>
      </c>
      <c r="B147" t="s">
        <v>264</v>
      </c>
      <c r="C147" t="s">
        <v>275</v>
      </c>
      <c r="D147" t="s">
        <v>465</v>
      </c>
      <c r="H147" t="str">
        <f>'Space Types'!$E147&amp;'Space Types'!$F147&amp;'Space Types'!$G147</f>
        <v/>
      </c>
      <c r="K147">
        <v>0.6</v>
      </c>
      <c r="N147">
        <v>0</v>
      </c>
      <c r="O147">
        <v>0.7</v>
      </c>
      <c r="P147">
        <v>0.2</v>
      </c>
      <c r="Q147" t="s">
        <v>737</v>
      </c>
      <c r="R147" t="s">
        <v>108</v>
      </c>
      <c r="S147" t="s">
        <v>41</v>
      </c>
      <c r="T147" t="s">
        <v>42</v>
      </c>
      <c r="U147" s="58" t="str">
        <f>'Space Types'!$R147&amp;'Space Types'!$S147&amp;'Space Types'!$T147</f>
        <v>ASHRAE 62.1-1999Public SpacesCorridors and utilities</v>
      </c>
      <c r="V147">
        <f>VLOOKUP('Space Types'!$U147,Ventilation!$A$4:$H$299,6,FALSE)</f>
        <v>0.05</v>
      </c>
      <c r="W147">
        <f>VLOOKUP('Space Types'!$U147,Ventilation!$A$4:$H$299,5,FALSE)</f>
        <v>0</v>
      </c>
      <c r="X147">
        <f>VLOOKUP('Space Types'!$U147,Ventilation!$A$4:$H$299,7,FALSE)</f>
        <v>0</v>
      </c>
      <c r="Y147">
        <v>0</v>
      </c>
      <c r="Z147" t="s">
        <v>789</v>
      </c>
      <c r="AA147" t="s">
        <v>790</v>
      </c>
      <c r="AC147" s="58">
        <v>0.22320000000000001</v>
      </c>
      <c r="AD147" t="s">
        <v>799</v>
      </c>
      <c r="AF147" t="s">
        <v>437</v>
      </c>
      <c r="AG147" t="s">
        <v>437</v>
      </c>
      <c r="AH147" t="s">
        <v>437</v>
      </c>
      <c r="AJ147">
        <v>0.5</v>
      </c>
      <c r="AK147">
        <v>0</v>
      </c>
      <c r="AL147">
        <v>0.5</v>
      </c>
      <c r="AM147">
        <v>0</v>
      </c>
      <c r="AN147" t="s">
        <v>858</v>
      </c>
      <c r="AO147" t="s">
        <v>825</v>
      </c>
      <c r="AP147" t="s">
        <v>839</v>
      </c>
      <c r="AS147" t="str">
        <f>IF('Space Types'!$AQ147=0,"",'Space Types'!$AQ147/'Space Types'!$AR147)</f>
        <v/>
      </c>
      <c r="BC147" t="str">
        <f>IF(ISBLANK(BB147),"",BB147/(AY147/AX147))</f>
        <v/>
      </c>
    </row>
    <row r="148" spans="1:56">
      <c r="A148" t="s">
        <v>3322</v>
      </c>
      <c r="B148" s="58" t="s">
        <v>264</v>
      </c>
      <c r="C148" s="58" t="s">
        <v>246</v>
      </c>
      <c r="D148" t="s">
        <v>464</v>
      </c>
      <c r="E148" t="s">
        <v>217</v>
      </c>
      <c r="F148" t="s">
        <v>246</v>
      </c>
      <c r="G148" t="s">
        <v>335</v>
      </c>
      <c r="H148" t="str">
        <f>'Space Types'!$E148&amp;'Space Types'!$F148&amp;'Space Types'!$G148</f>
        <v>ASHRAE 90.1-2004LobbyFor Hotel</v>
      </c>
      <c r="K148">
        <f>VLOOKUP('Space Types'!$H148,'Interior Lighting'!$A$4:$G$813,5,FALSE)</f>
        <v>1.1000000000000001</v>
      </c>
      <c r="N148">
        <v>0</v>
      </c>
      <c r="O148">
        <v>0.7</v>
      </c>
      <c r="P148">
        <v>0.2</v>
      </c>
      <c r="Q148" t="s">
        <v>2320</v>
      </c>
      <c r="R148" t="s">
        <v>108</v>
      </c>
      <c r="S148" t="s">
        <v>409</v>
      </c>
      <c r="T148" t="s">
        <v>32</v>
      </c>
      <c r="U148" s="58" t="str">
        <f>'Space Types'!$R148&amp;'Space Types'!$S148&amp;'Space Types'!$T148</f>
        <v>ASHRAE 62.1-1999Hotels, Motels, Resorts, DormitoriesLobbies</v>
      </c>
      <c r="V148">
        <f>VLOOKUP('Space Types'!$U148,Ventilation!$A$4:$H$299,6,FALSE)</f>
        <v>0</v>
      </c>
      <c r="W148">
        <f>VLOOKUP('Space Types'!$U148,Ventilation!$A$4:$H$299,5,FALSE)</f>
        <v>15</v>
      </c>
      <c r="X148">
        <f>VLOOKUP('Space Types'!$U148,Ventilation!$A$4:$H$299,7,FALSE)</f>
        <v>0</v>
      </c>
      <c r="Y148">
        <v>30</v>
      </c>
      <c r="Z148" s="58" t="s">
        <v>2374</v>
      </c>
      <c r="AA148" s="58" t="s">
        <v>2304</v>
      </c>
      <c r="AB148">
        <v>5.9499999999999997E-2</v>
      </c>
      <c r="AD148" s="58" t="s">
        <v>2355</v>
      </c>
      <c r="AF148" t="s">
        <v>437</v>
      </c>
      <c r="AG148" t="s">
        <v>437</v>
      </c>
      <c r="AH148" t="s">
        <v>437</v>
      </c>
      <c r="AJ148">
        <v>0.75000000000000011</v>
      </c>
      <c r="AK148">
        <v>0</v>
      </c>
      <c r="AL148">
        <v>0.5</v>
      </c>
      <c r="AM148">
        <v>0</v>
      </c>
      <c r="AN148" s="58" t="s">
        <v>2316</v>
      </c>
      <c r="AO148" s="58" t="s">
        <v>2349</v>
      </c>
      <c r="AP148" s="58" t="s">
        <v>2326</v>
      </c>
      <c r="AS148" t="str">
        <f>IF('Space Types'!$AQ148=0,"",'Space Types'!$AQ148/'Space Types'!$AR148)</f>
        <v/>
      </c>
      <c r="BC148" t="str">
        <f>IF(ISBLANK(BB148),"",BB148/(AY148/AX148))</f>
        <v/>
      </c>
    </row>
    <row r="149" spans="1:56">
      <c r="A149" t="s">
        <v>938</v>
      </c>
      <c r="B149" t="s">
        <v>264</v>
      </c>
      <c r="C149" t="s">
        <v>246</v>
      </c>
      <c r="D149" t="s">
        <v>464</v>
      </c>
      <c r="E149" t="s">
        <v>218</v>
      </c>
      <c r="F149" t="s">
        <v>246</v>
      </c>
      <c r="G149" t="s">
        <v>335</v>
      </c>
      <c r="H149" t="str">
        <f>'Space Types'!$E149&amp;'Space Types'!$F149&amp;'Space Types'!$G149</f>
        <v>ASHRAE 90.1-2007LobbyFor Hotel</v>
      </c>
      <c r="K149">
        <f>VLOOKUP('Space Types'!$H149,'Interior Lighting'!$A$4:$G$813,5,FALSE)</f>
        <v>1.1000000000000001</v>
      </c>
      <c r="N149">
        <v>0</v>
      </c>
      <c r="O149">
        <v>0.7</v>
      </c>
      <c r="P149">
        <v>0.2</v>
      </c>
      <c r="Q149" t="s">
        <v>2320</v>
      </c>
      <c r="R149" t="s">
        <v>109</v>
      </c>
      <c r="S149" t="s">
        <v>409</v>
      </c>
      <c r="T149" t="s">
        <v>689</v>
      </c>
      <c r="U149" s="58" t="str">
        <f>'Space Types'!$R149&amp;'Space Types'!$S149&amp;'Space Types'!$T149</f>
        <v>ASHRAE 62.1-2004Hotels, Motels, Resorts, DormitoriesLobbies/prefunction</v>
      </c>
      <c r="V149">
        <f>VLOOKUP('Space Types'!$U149,Ventilation!$A$4:$H$299,6,FALSE)</f>
        <v>0.06</v>
      </c>
      <c r="W149">
        <f>VLOOKUP('Space Types'!$U149,Ventilation!$A$4:$H$299,5,FALSE)</f>
        <v>7.5</v>
      </c>
      <c r="X149">
        <f>VLOOKUP('Space Types'!$U149,Ventilation!$A$4:$H$299,7,FALSE)</f>
        <v>0</v>
      </c>
      <c r="Y149">
        <v>30</v>
      </c>
      <c r="Z149" s="58" t="s">
        <v>2374</v>
      </c>
      <c r="AA149" s="58" t="s">
        <v>2304</v>
      </c>
      <c r="AB149">
        <v>4.4600000000000001E-2</v>
      </c>
      <c r="AD149" s="58" t="s">
        <v>2355</v>
      </c>
      <c r="AF149" t="s">
        <v>437</v>
      </c>
      <c r="AG149" t="s">
        <v>437</v>
      </c>
      <c r="AH149" t="s">
        <v>437</v>
      </c>
      <c r="AJ149">
        <v>0.38</v>
      </c>
      <c r="AK149">
        <v>0</v>
      </c>
      <c r="AL149">
        <v>0.5</v>
      </c>
      <c r="AM149">
        <v>0</v>
      </c>
      <c r="AN149" s="58" t="s">
        <v>2316</v>
      </c>
      <c r="AO149" s="58" t="s">
        <v>2349</v>
      </c>
      <c r="AP149" s="58" t="s">
        <v>2326</v>
      </c>
      <c r="AS149" t="str">
        <f>IF('Space Types'!$AQ149=0,"",'Space Types'!$AQ149/'Space Types'!$AR149)</f>
        <v/>
      </c>
      <c r="BC149" t="str">
        <f>IF(ISBLANK(BB149),"",BB149/(AY149/AX149))</f>
        <v/>
      </c>
    </row>
    <row r="150" spans="1:56">
      <c r="A150" t="s">
        <v>982</v>
      </c>
      <c r="B150" t="s">
        <v>264</v>
      </c>
      <c r="C150" t="s">
        <v>246</v>
      </c>
      <c r="D150" t="s">
        <v>464</v>
      </c>
      <c r="E150" t="s">
        <v>981</v>
      </c>
      <c r="F150" t="s">
        <v>246</v>
      </c>
      <c r="G150" t="s">
        <v>335</v>
      </c>
      <c r="H150" t="str">
        <f>'Space Types'!$E150&amp;'Space Types'!$F150&amp;'Space Types'!$G150</f>
        <v>ASHRAE 90.1-2010LobbyFor Hotel</v>
      </c>
      <c r="K150">
        <f>VLOOKUP('Space Types'!$H150,'Interior Lighting'!$A$4:$G$813,5,FALSE)</f>
        <v>1.06</v>
      </c>
      <c r="N150">
        <v>0</v>
      </c>
      <c r="O150">
        <v>0.7</v>
      </c>
      <c r="P150">
        <v>0.2</v>
      </c>
      <c r="Q150" t="s">
        <v>2320</v>
      </c>
      <c r="R150" t="s">
        <v>110</v>
      </c>
      <c r="S150" t="s">
        <v>409</v>
      </c>
      <c r="T150" t="s">
        <v>689</v>
      </c>
      <c r="U150" s="58" t="str">
        <f>'Space Types'!$R150&amp;'Space Types'!$S150&amp;'Space Types'!$T150</f>
        <v>ASHRAE 62.1-2007Hotels, Motels, Resorts, DormitoriesLobbies/prefunction</v>
      </c>
      <c r="V150">
        <f>VLOOKUP('Space Types'!$U150,Ventilation!$A$4:$H$299,6,FALSE)</f>
        <v>0.06</v>
      </c>
      <c r="W150">
        <f>VLOOKUP('Space Types'!$U150,Ventilation!$A$4:$H$299,5,FALSE)</f>
        <v>7.5</v>
      </c>
      <c r="X150">
        <f>VLOOKUP('Space Types'!$U150,Ventilation!$A$4:$H$299,7,FALSE)</f>
        <v>0</v>
      </c>
      <c r="Y150">
        <v>30</v>
      </c>
      <c r="Z150" s="58" t="s">
        <v>2374</v>
      </c>
      <c r="AA150" s="58" t="s">
        <v>2304</v>
      </c>
      <c r="AB150">
        <v>4.4600000000000001E-2</v>
      </c>
      <c r="AD150" s="58" t="s">
        <v>2355</v>
      </c>
      <c r="AF150" t="s">
        <v>437</v>
      </c>
      <c r="AG150" t="s">
        <v>437</v>
      </c>
      <c r="AH150" t="s">
        <v>437</v>
      </c>
      <c r="AJ150">
        <v>0.38</v>
      </c>
      <c r="AK150">
        <v>0</v>
      </c>
      <c r="AL150">
        <v>0.5</v>
      </c>
      <c r="AM150">
        <v>0</v>
      </c>
      <c r="AN150" s="58" t="s">
        <v>2316</v>
      </c>
      <c r="AO150" s="58" t="s">
        <v>2349</v>
      </c>
      <c r="AP150" s="58" t="s">
        <v>2326</v>
      </c>
      <c r="AS150" t="s">
        <v>437</v>
      </c>
      <c r="BC150" t="s">
        <v>437</v>
      </c>
    </row>
    <row r="151" spans="1:56">
      <c r="A151" t="s">
        <v>936</v>
      </c>
      <c r="B151" t="s">
        <v>264</v>
      </c>
      <c r="C151" t="s">
        <v>246</v>
      </c>
      <c r="D151" t="s">
        <v>464</v>
      </c>
      <c r="H151" t="str">
        <f>'Space Types'!$E151&amp;'Space Types'!$F151&amp;'Space Types'!$G151</f>
        <v/>
      </c>
      <c r="K151">
        <v>1.88</v>
      </c>
      <c r="N151">
        <v>0</v>
      </c>
      <c r="O151">
        <v>0.7</v>
      </c>
      <c r="P151">
        <v>0.2</v>
      </c>
      <c r="Q151" s="58" t="s">
        <v>737</v>
      </c>
      <c r="R151" t="s">
        <v>108</v>
      </c>
      <c r="S151" t="s">
        <v>409</v>
      </c>
      <c r="T151" t="s">
        <v>32</v>
      </c>
      <c r="U151" s="58" t="str">
        <f>'Space Types'!$R151&amp;'Space Types'!$S151&amp;'Space Types'!$T151</f>
        <v>ASHRAE 62.1-1999Hotels, Motels, Resorts, DormitoriesLobbies</v>
      </c>
      <c r="V151">
        <f>VLOOKUP('Space Types'!$U151,Ventilation!$A$4:$H$299,6,FALSE)</f>
        <v>0</v>
      </c>
      <c r="W151">
        <f>VLOOKUP('Space Types'!$U151,Ventilation!$A$4:$H$299,5,FALSE)</f>
        <v>15</v>
      </c>
      <c r="X151">
        <f>VLOOKUP('Space Types'!$U151,Ventilation!$A$4:$H$299,7,FALSE)</f>
        <v>0</v>
      </c>
      <c r="Y151">
        <v>30</v>
      </c>
      <c r="Z151" s="58" t="s">
        <v>789</v>
      </c>
      <c r="AA151" s="58" t="s">
        <v>790</v>
      </c>
      <c r="AC151" s="58">
        <v>0.22320000000000001</v>
      </c>
      <c r="AD151" s="58" t="s">
        <v>799</v>
      </c>
      <c r="AF151" t="s">
        <v>437</v>
      </c>
      <c r="AG151" t="s">
        <v>437</v>
      </c>
      <c r="AH151" t="s">
        <v>437</v>
      </c>
      <c r="AJ151">
        <v>0.75000000000000011</v>
      </c>
      <c r="AK151">
        <v>0</v>
      </c>
      <c r="AL151">
        <v>0.5</v>
      </c>
      <c r="AM151">
        <v>0</v>
      </c>
      <c r="AN151" s="58" t="s">
        <v>858</v>
      </c>
      <c r="AO151" s="58" t="s">
        <v>825</v>
      </c>
      <c r="AP151" s="58" t="s">
        <v>839</v>
      </c>
      <c r="AS151" t="str">
        <f>IF('Space Types'!$AQ151=0,"",'Space Types'!$AQ151/'Space Types'!$AR151)</f>
        <v/>
      </c>
      <c r="BC151" t="str">
        <f>IF(ISBLANK(BB151),"",BB151/(AY151/AX151))</f>
        <v/>
      </c>
    </row>
    <row r="152" spans="1:56">
      <c r="A152" t="s">
        <v>937</v>
      </c>
      <c r="B152" t="s">
        <v>264</v>
      </c>
      <c r="C152" t="s">
        <v>246</v>
      </c>
      <c r="D152" t="s">
        <v>464</v>
      </c>
      <c r="E152" t="s">
        <v>435</v>
      </c>
      <c r="F152" t="s">
        <v>246</v>
      </c>
      <c r="G152" t="s">
        <v>335</v>
      </c>
      <c r="H152" t="str">
        <f>'Space Types'!$E152&amp;'Space Types'!$F152&amp;'Space Types'!$G152</f>
        <v>ASHRAE 189.1-2009LobbyFor Hotel</v>
      </c>
      <c r="K152">
        <f>VLOOKUP('Space Types'!$H152,'Interior Lighting'!$A$4:$G$813,5,FALSE)</f>
        <v>0.9900000000000001</v>
      </c>
      <c r="N152">
        <v>0</v>
      </c>
      <c r="O152">
        <v>0.7</v>
      </c>
      <c r="P152">
        <v>0.2</v>
      </c>
      <c r="Q152" s="58" t="s">
        <v>737</v>
      </c>
      <c r="R152" t="s">
        <v>108</v>
      </c>
      <c r="S152" t="s">
        <v>409</v>
      </c>
      <c r="T152" t="s">
        <v>32</v>
      </c>
      <c r="U152" s="58" t="str">
        <f>'Space Types'!$R152&amp;'Space Types'!$S152&amp;'Space Types'!$T152</f>
        <v>ASHRAE 62.1-1999Hotels, Motels, Resorts, DormitoriesLobbies</v>
      </c>
      <c r="V152">
        <f>VLOOKUP('Space Types'!$U152,Ventilation!$A$4:$H$299,6,FALSE)</f>
        <v>0</v>
      </c>
      <c r="W152">
        <f>VLOOKUP('Space Types'!$U152,Ventilation!$A$4:$H$299,5,FALSE)</f>
        <v>15</v>
      </c>
      <c r="X152">
        <f>VLOOKUP('Space Types'!$U152,Ventilation!$A$4:$H$299,7,FALSE)</f>
        <v>0</v>
      </c>
      <c r="Y152">
        <v>30</v>
      </c>
      <c r="Z152" s="58" t="s">
        <v>789</v>
      </c>
      <c r="AA152" s="58" t="s">
        <v>790</v>
      </c>
      <c r="AB152">
        <v>4.4600000000000001E-2</v>
      </c>
      <c r="AD152" s="58" t="s">
        <v>799</v>
      </c>
      <c r="AF152" t="s">
        <v>437</v>
      </c>
      <c r="AG152" t="s">
        <v>437</v>
      </c>
      <c r="AH152" t="s">
        <v>437</v>
      </c>
      <c r="AJ152">
        <v>0.38</v>
      </c>
      <c r="AK152">
        <v>0</v>
      </c>
      <c r="AL152">
        <v>0.5</v>
      </c>
      <c r="AM152">
        <v>0</v>
      </c>
      <c r="AN152" s="58" t="s">
        <v>858</v>
      </c>
      <c r="AO152" s="58" t="s">
        <v>825</v>
      </c>
      <c r="AP152" s="58" t="s">
        <v>839</v>
      </c>
      <c r="AS152" t="str">
        <f>IF('Space Types'!$AQ152=0,"",'Space Types'!$AQ152/'Space Types'!$AR152)</f>
        <v/>
      </c>
      <c r="AW152" s="58"/>
      <c r="BC152" t="str">
        <f>IF(ISBLANK(BB152),"",BB152/(AY152/AX152))</f>
        <v/>
      </c>
    </row>
    <row r="153" spans="1:56">
      <c r="A153" t="s">
        <v>935</v>
      </c>
      <c r="B153" t="s">
        <v>264</v>
      </c>
      <c r="C153" t="s">
        <v>246</v>
      </c>
      <c r="D153" t="s">
        <v>464</v>
      </c>
      <c r="H153" t="str">
        <f>'Space Types'!$E153&amp;'Space Types'!$F153&amp;'Space Types'!$G153</f>
        <v/>
      </c>
      <c r="K153">
        <v>1.4500000000000002</v>
      </c>
      <c r="N153">
        <v>0</v>
      </c>
      <c r="O153">
        <v>0.7</v>
      </c>
      <c r="P153">
        <v>0.2</v>
      </c>
      <c r="Q153" s="58" t="s">
        <v>737</v>
      </c>
      <c r="R153" t="s">
        <v>108</v>
      </c>
      <c r="S153" t="s">
        <v>409</v>
      </c>
      <c r="T153" t="s">
        <v>32</v>
      </c>
      <c r="U153" s="58" t="str">
        <f>'Space Types'!$R153&amp;'Space Types'!$S153&amp;'Space Types'!$T153</f>
        <v>ASHRAE 62.1-1999Hotels, Motels, Resorts, DormitoriesLobbies</v>
      </c>
      <c r="V153">
        <f>VLOOKUP('Space Types'!$U153,Ventilation!$A$4:$H$299,6,FALSE)</f>
        <v>0</v>
      </c>
      <c r="W153">
        <f>VLOOKUP('Space Types'!$U153,Ventilation!$A$4:$H$299,5,FALSE)</f>
        <v>15</v>
      </c>
      <c r="X153">
        <f>VLOOKUP('Space Types'!$U153,Ventilation!$A$4:$H$299,7,FALSE)</f>
        <v>0</v>
      </c>
      <c r="Y153">
        <v>30</v>
      </c>
      <c r="Z153" s="58" t="s">
        <v>789</v>
      </c>
      <c r="AA153" s="58" t="s">
        <v>790</v>
      </c>
      <c r="AC153" s="58">
        <v>0.22320000000000001</v>
      </c>
      <c r="AD153" s="58" t="s">
        <v>799</v>
      </c>
      <c r="AF153" t="s">
        <v>437</v>
      </c>
      <c r="AG153" t="s">
        <v>437</v>
      </c>
      <c r="AH153" t="s">
        <v>437</v>
      </c>
      <c r="AJ153">
        <v>0.75000000000000011</v>
      </c>
      <c r="AK153">
        <v>0</v>
      </c>
      <c r="AL153">
        <v>0.5</v>
      </c>
      <c r="AM153">
        <v>0</v>
      </c>
      <c r="AN153" s="58" t="s">
        <v>858</v>
      </c>
      <c r="AO153" s="58" t="s">
        <v>825</v>
      </c>
      <c r="AP153" s="58" t="s">
        <v>839</v>
      </c>
      <c r="AS153" t="str">
        <f>IF('Space Types'!$AQ153=0,"",'Space Types'!$AQ153/'Space Types'!$AR153)</f>
        <v/>
      </c>
      <c r="AW153" s="58"/>
      <c r="BC153" t="str">
        <f>IF(ISBLANK(BB153),"",BB153/(AY153/AX153))</f>
        <v/>
      </c>
    </row>
    <row r="154" spans="1:56">
      <c r="A154" t="s">
        <v>3322</v>
      </c>
      <c r="B154" t="s">
        <v>264</v>
      </c>
      <c r="C154" t="s">
        <v>300</v>
      </c>
      <c r="D154" t="s">
        <v>463</v>
      </c>
      <c r="E154" t="s">
        <v>217</v>
      </c>
      <c r="F154" t="s">
        <v>239</v>
      </c>
      <c r="G154" t="s">
        <v>349</v>
      </c>
      <c r="H154" t="str">
        <f>'Space Types'!$E154&amp;'Space Types'!$F154&amp;'Space Types'!$G154</f>
        <v>ASHRAE 90.1-2004HospitalLaundry-Washing</v>
      </c>
      <c r="K154">
        <f>VLOOKUP('Space Types'!$H154,'Interior Lighting'!$A$4:$G$813,5,FALSE)</f>
        <v>0.6</v>
      </c>
      <c r="N154">
        <v>0</v>
      </c>
      <c r="O154">
        <v>0.7</v>
      </c>
      <c r="P154">
        <v>0.2</v>
      </c>
      <c r="Q154" s="58" t="s">
        <v>2320</v>
      </c>
      <c r="R154" t="s">
        <v>108</v>
      </c>
      <c r="S154" t="s">
        <v>12</v>
      </c>
      <c r="T154" t="s">
        <v>431</v>
      </c>
      <c r="U154" s="58" t="str">
        <f>'Space Types'!$R154&amp;'Space Types'!$S154&amp;'Space Types'!$T154</f>
        <v>ASHRAE 62.1-1999Dry Cleaners, LaundriesCommercial Laundry</v>
      </c>
      <c r="V154">
        <f>VLOOKUP('Space Types'!$U154,Ventilation!$A$4:$H$299,6,FALSE)</f>
        <v>0</v>
      </c>
      <c r="W154">
        <f>VLOOKUP('Space Types'!$U154,Ventilation!$A$4:$H$299,5,FALSE)</f>
        <v>25</v>
      </c>
      <c r="X154">
        <f>VLOOKUP('Space Types'!$U154,Ventilation!$A$4:$H$299,7,FALSE)</f>
        <v>0</v>
      </c>
      <c r="Y154">
        <v>4</v>
      </c>
      <c r="Z154" s="58" t="s">
        <v>2370</v>
      </c>
      <c r="AA154" s="58" t="s">
        <v>2304</v>
      </c>
      <c r="AB154">
        <v>5.9499999999999997E-2</v>
      </c>
      <c r="AD154" s="58" t="s">
        <v>2355</v>
      </c>
      <c r="AE154">
        <v>170</v>
      </c>
      <c r="AF154">
        <v>0</v>
      </c>
      <c r="AG154">
        <v>0.5</v>
      </c>
      <c r="AH154">
        <v>0</v>
      </c>
      <c r="AI154" t="s">
        <v>2369</v>
      </c>
      <c r="AJ154">
        <v>5.73</v>
      </c>
      <c r="AK154">
        <v>0</v>
      </c>
      <c r="AL154">
        <v>0.5</v>
      </c>
      <c r="AM154">
        <v>0</v>
      </c>
      <c r="AN154" s="58" t="s">
        <v>2368</v>
      </c>
      <c r="AO154" s="58" t="s">
        <v>2349</v>
      </c>
      <c r="AP154" s="58" t="s">
        <v>2326</v>
      </c>
      <c r="AQ154">
        <v>156.6</v>
      </c>
      <c r="AR154">
        <v>840</v>
      </c>
      <c r="AS154">
        <f>IF('Space Types'!$AQ154=0,"",'Space Types'!$AQ154/'Space Types'!$AR154)</f>
        <v>0.18642857142857142</v>
      </c>
      <c r="AT154">
        <v>60</v>
      </c>
      <c r="AU154">
        <v>0.2</v>
      </c>
      <c r="AV154">
        <v>0.05</v>
      </c>
      <c r="AW154" s="58" t="s">
        <v>2371</v>
      </c>
      <c r="AX154">
        <v>0.59522763907256881</v>
      </c>
      <c r="AY154">
        <v>500</v>
      </c>
      <c r="AZ154">
        <v>0.33800000000000002</v>
      </c>
      <c r="BA154">
        <f>125/248.8</f>
        <v>0.502411575562701</v>
      </c>
      <c r="BB154">
        <f>AY154*BA154/AZ154/8.52</f>
        <v>87.231501160287834</v>
      </c>
      <c r="BC154">
        <f>IF(ISBLANK(BB154),"",BB154/(AY154/AX154))</f>
        <v>0.10384520097678836</v>
      </c>
      <c r="BD154" s="58" t="s">
        <v>2846</v>
      </c>
    </row>
    <row r="155" spans="1:56">
      <c r="A155" t="s">
        <v>938</v>
      </c>
      <c r="B155" t="s">
        <v>264</v>
      </c>
      <c r="C155" t="s">
        <v>300</v>
      </c>
      <c r="D155" t="s">
        <v>463</v>
      </c>
      <c r="E155" t="s">
        <v>218</v>
      </c>
      <c r="F155" t="s">
        <v>239</v>
      </c>
      <c r="G155" t="s">
        <v>349</v>
      </c>
      <c r="H155" t="str">
        <f>'Space Types'!$E155&amp;'Space Types'!$F155&amp;'Space Types'!$G155</f>
        <v>ASHRAE 90.1-2007HospitalLaundry-Washing</v>
      </c>
      <c r="K155">
        <f>VLOOKUP('Space Types'!$H155,'Interior Lighting'!$A$4:$G$813,5,FALSE)</f>
        <v>0.6</v>
      </c>
      <c r="N155">
        <v>0</v>
      </c>
      <c r="O155">
        <v>0.7</v>
      </c>
      <c r="P155">
        <v>0.2</v>
      </c>
      <c r="Q155" t="s">
        <v>2320</v>
      </c>
      <c r="R155" t="s">
        <v>109</v>
      </c>
      <c r="S155" t="s">
        <v>238</v>
      </c>
      <c r="T155" t="s">
        <v>970</v>
      </c>
      <c r="U155" s="58" t="str">
        <f>'Space Types'!$R155&amp;'Space Types'!$S155&amp;'Space Types'!$T155</f>
        <v>ASHRAE 62.1-2004RetailCoinoperated laundries</v>
      </c>
      <c r="V155">
        <f>VLOOKUP('Space Types'!$U155,Ventilation!$A$4:$H$299,6,FALSE)</f>
        <v>0.06</v>
      </c>
      <c r="W155">
        <f>VLOOKUP('Space Types'!$U155,Ventilation!$A$4:$H$299,5,FALSE)</f>
        <v>7.5</v>
      </c>
      <c r="X155">
        <f>VLOOKUP('Space Types'!$U155,Ventilation!$A$4:$H$299,7,FALSE)</f>
        <v>0</v>
      </c>
      <c r="Y155">
        <v>4</v>
      </c>
      <c r="Z155" t="s">
        <v>2370</v>
      </c>
      <c r="AA155" t="s">
        <v>2304</v>
      </c>
      <c r="AB155">
        <v>4.4600000000000001E-2</v>
      </c>
      <c r="AD155" t="s">
        <v>2355</v>
      </c>
      <c r="AE155">
        <v>123.8</v>
      </c>
      <c r="AF155">
        <v>0</v>
      </c>
      <c r="AG155">
        <v>0.5</v>
      </c>
      <c r="AH155">
        <v>0</v>
      </c>
      <c r="AI155" t="s">
        <v>2369</v>
      </c>
      <c r="AJ155">
        <v>2.93</v>
      </c>
      <c r="AK155">
        <v>0</v>
      </c>
      <c r="AL155">
        <v>0.5</v>
      </c>
      <c r="AM155">
        <v>0</v>
      </c>
      <c r="AN155" t="s">
        <v>2368</v>
      </c>
      <c r="AO155" t="s">
        <v>2349</v>
      </c>
      <c r="AP155" t="s">
        <v>2326</v>
      </c>
      <c r="AQ155">
        <v>156.6</v>
      </c>
      <c r="AR155">
        <v>840</v>
      </c>
      <c r="AS155">
        <f>IF('Space Types'!$AQ155=0,"",'Space Types'!$AQ155/'Space Types'!$AR155)</f>
        <v>0.18642857142857142</v>
      </c>
      <c r="AT155">
        <v>60</v>
      </c>
      <c r="AU155">
        <v>0.2</v>
      </c>
      <c r="AV155">
        <v>0.05</v>
      </c>
      <c r="AW155" t="s">
        <v>2371</v>
      </c>
      <c r="AX155">
        <v>0.59522763907256881</v>
      </c>
      <c r="AY155">
        <v>500</v>
      </c>
      <c r="AZ155">
        <v>0.33800000000000002</v>
      </c>
      <c r="BA155">
        <f>125/248.8</f>
        <v>0.502411575562701</v>
      </c>
      <c r="BB155">
        <f>AY155*BA155/AZ155/8.52</f>
        <v>87.231501160287834</v>
      </c>
      <c r="BC155">
        <f>IF(ISBLANK(BB155),"",BB155/(AY155/AX155))</f>
        <v>0.10384520097678836</v>
      </c>
      <c r="BD155" t="s">
        <v>2846</v>
      </c>
    </row>
    <row r="156" spans="1:56">
      <c r="A156" t="s">
        <v>982</v>
      </c>
      <c r="B156" t="s">
        <v>264</v>
      </c>
      <c r="C156" t="s">
        <v>300</v>
      </c>
      <c r="D156" t="s">
        <v>463</v>
      </c>
      <c r="E156" t="s">
        <v>981</v>
      </c>
      <c r="F156" t="s">
        <v>239</v>
      </c>
      <c r="G156" t="s">
        <v>349</v>
      </c>
      <c r="H156" t="str">
        <f>'Space Types'!$E156&amp;'Space Types'!$F156&amp;'Space Types'!$G156</f>
        <v>ASHRAE 90.1-2010HospitalLaundry-Washing</v>
      </c>
      <c r="K156">
        <f>VLOOKUP('Space Types'!$H156,'Interior Lighting'!$A$4:$G$813,5,FALSE)</f>
        <v>0.6</v>
      </c>
      <c r="N156">
        <v>0</v>
      </c>
      <c r="O156">
        <v>0.7</v>
      </c>
      <c r="P156">
        <v>0.2</v>
      </c>
      <c r="Q156" s="58" t="s">
        <v>2320</v>
      </c>
      <c r="R156" t="s">
        <v>110</v>
      </c>
      <c r="S156" t="s">
        <v>238</v>
      </c>
      <c r="T156" t="s">
        <v>970</v>
      </c>
      <c r="U156" s="58" t="str">
        <f>'Space Types'!$R156&amp;'Space Types'!$S156&amp;'Space Types'!$T156</f>
        <v>ASHRAE 62.1-2007RetailCoinoperated laundries</v>
      </c>
      <c r="V156">
        <f>VLOOKUP('Space Types'!$U156,Ventilation!$A$4:$H$299,6,FALSE)</f>
        <v>0.06</v>
      </c>
      <c r="W156">
        <f>VLOOKUP('Space Types'!$U156,Ventilation!$A$4:$H$299,5,FALSE)</f>
        <v>7.5</v>
      </c>
      <c r="X156">
        <f>VLOOKUP('Space Types'!$U156,Ventilation!$A$4:$H$299,7,FALSE)</f>
        <v>0</v>
      </c>
      <c r="Y156">
        <v>4</v>
      </c>
      <c r="Z156" s="58" t="s">
        <v>2370</v>
      </c>
      <c r="AA156" s="58" t="s">
        <v>2304</v>
      </c>
      <c r="AB156">
        <v>4.4600000000000001E-2</v>
      </c>
      <c r="AD156" s="58" t="s">
        <v>2355</v>
      </c>
      <c r="AE156">
        <v>123.8</v>
      </c>
      <c r="AF156">
        <v>0</v>
      </c>
      <c r="AG156">
        <v>0.5</v>
      </c>
      <c r="AH156">
        <v>0</v>
      </c>
      <c r="AI156" s="58" t="s">
        <v>2369</v>
      </c>
      <c r="AJ156">
        <v>2.93</v>
      </c>
      <c r="AK156">
        <v>0</v>
      </c>
      <c r="AL156">
        <v>0.5</v>
      </c>
      <c r="AM156">
        <v>0</v>
      </c>
      <c r="AN156" s="58" t="s">
        <v>2368</v>
      </c>
      <c r="AO156" s="58" t="s">
        <v>2349</v>
      </c>
      <c r="AP156" s="58" t="s">
        <v>2326</v>
      </c>
      <c r="AQ156">
        <v>156.6</v>
      </c>
      <c r="AR156">
        <v>840</v>
      </c>
      <c r="AS156">
        <v>0.18642857142857142</v>
      </c>
      <c r="AT156">
        <v>60</v>
      </c>
      <c r="AU156">
        <v>0.2</v>
      </c>
      <c r="AV156">
        <v>0.05</v>
      </c>
      <c r="AW156" s="58" t="s">
        <v>2371</v>
      </c>
      <c r="AX156">
        <v>0.59522763907256881</v>
      </c>
      <c r="AY156">
        <v>500</v>
      </c>
      <c r="AZ156">
        <v>0.33800000000000002</v>
      </c>
      <c r="BA156">
        <v>0.502411575562701</v>
      </c>
      <c r="BB156">
        <v>87.231501160287834</v>
      </c>
      <c r="BC156">
        <v>0.10384520097678836</v>
      </c>
      <c r="BD156" s="58" t="s">
        <v>2846</v>
      </c>
    </row>
    <row r="157" spans="1:56">
      <c r="A157" t="s">
        <v>936</v>
      </c>
      <c r="B157" t="s">
        <v>264</v>
      </c>
      <c r="C157" t="s">
        <v>300</v>
      </c>
      <c r="D157" t="s">
        <v>463</v>
      </c>
      <c r="H157" t="str">
        <f>'Space Types'!$E157&amp;'Space Types'!$F157&amp;'Space Types'!$G157</f>
        <v/>
      </c>
      <c r="K157">
        <v>1.1399999999999999</v>
      </c>
      <c r="N157">
        <v>0</v>
      </c>
      <c r="O157">
        <v>0.7</v>
      </c>
      <c r="P157">
        <v>0.2</v>
      </c>
      <c r="Q157" t="s">
        <v>737</v>
      </c>
      <c r="R157" t="s">
        <v>108</v>
      </c>
      <c r="S157" t="s">
        <v>12</v>
      </c>
      <c r="T157" t="s">
        <v>431</v>
      </c>
      <c r="U157" s="58" t="str">
        <f>'Space Types'!$R157&amp;'Space Types'!$S157&amp;'Space Types'!$T157</f>
        <v>ASHRAE 62.1-1999Dry Cleaners, LaundriesCommercial Laundry</v>
      </c>
      <c r="V157">
        <f>VLOOKUP('Space Types'!$U157,Ventilation!$A$4:$H$299,6,FALSE)</f>
        <v>0</v>
      </c>
      <c r="W157">
        <f>VLOOKUP('Space Types'!$U157,Ventilation!$A$4:$H$299,5,FALSE)</f>
        <v>25</v>
      </c>
      <c r="X157">
        <f>VLOOKUP('Space Types'!$U157,Ventilation!$A$4:$H$299,7,FALSE)</f>
        <v>0</v>
      </c>
      <c r="Y157">
        <v>4</v>
      </c>
      <c r="Z157" t="s">
        <v>789</v>
      </c>
      <c r="AA157" t="s">
        <v>790</v>
      </c>
      <c r="AC157" s="58">
        <v>0.22320000000000001</v>
      </c>
      <c r="AD157" t="s">
        <v>799</v>
      </c>
      <c r="AE157">
        <v>170</v>
      </c>
      <c r="AF157">
        <v>0</v>
      </c>
      <c r="AG157">
        <v>0.5</v>
      </c>
      <c r="AH157">
        <v>0</v>
      </c>
      <c r="AI157" t="s">
        <v>819</v>
      </c>
      <c r="AJ157">
        <v>5.73</v>
      </c>
      <c r="AK157">
        <v>0</v>
      </c>
      <c r="AL157">
        <v>0.5</v>
      </c>
      <c r="AM157">
        <v>0</v>
      </c>
      <c r="AN157" t="s">
        <v>876</v>
      </c>
      <c r="AO157" t="s">
        <v>825</v>
      </c>
      <c r="AP157" t="s">
        <v>839</v>
      </c>
      <c r="AQ157">
        <v>156.6</v>
      </c>
      <c r="AR157">
        <v>840</v>
      </c>
      <c r="AS157">
        <f>IF('Space Types'!$AQ157=0,"",'Space Types'!$AQ157/'Space Types'!$AR157)</f>
        <v>0.18642857142857142</v>
      </c>
      <c r="AT157">
        <v>60</v>
      </c>
      <c r="AU157">
        <v>0.2</v>
      </c>
      <c r="AV157">
        <v>0.05</v>
      </c>
      <c r="AW157" t="s">
        <v>921</v>
      </c>
      <c r="AX157">
        <v>0.59522763907256881</v>
      </c>
      <c r="AY157">
        <v>500</v>
      </c>
      <c r="AZ157">
        <v>0.33800000000000002</v>
      </c>
      <c r="BA157">
        <f>125/248.8</f>
        <v>0.502411575562701</v>
      </c>
      <c r="BB157">
        <f>AY157*BA157/AZ157/8.52</f>
        <v>87.231501160287834</v>
      </c>
      <c r="BC157">
        <f>IF(ISBLANK(BB157),"",BB157/(AY157/AX157))</f>
        <v>0.10384520097678836</v>
      </c>
      <c r="BD157" t="s">
        <v>906</v>
      </c>
    </row>
    <row r="158" spans="1:56">
      <c r="A158" t="s">
        <v>937</v>
      </c>
      <c r="B158" t="s">
        <v>264</v>
      </c>
      <c r="C158" t="s">
        <v>300</v>
      </c>
      <c r="D158" t="s">
        <v>463</v>
      </c>
      <c r="E158" t="s">
        <v>435</v>
      </c>
      <c r="F158" t="s">
        <v>239</v>
      </c>
      <c r="G158" t="s">
        <v>349</v>
      </c>
      <c r="H158" t="str">
        <f>'Space Types'!$E158&amp;'Space Types'!$F158&amp;'Space Types'!$G158</f>
        <v>ASHRAE 189.1-2009HospitalLaundry-Washing</v>
      </c>
      <c r="K158">
        <f>VLOOKUP('Space Types'!$H158,'Interior Lighting'!$A$4:$G$813,5,FALSE)</f>
        <v>0.54</v>
      </c>
      <c r="N158">
        <v>0</v>
      </c>
      <c r="O158">
        <v>0.7</v>
      </c>
      <c r="P158">
        <v>0.2</v>
      </c>
      <c r="Q158" t="s">
        <v>737</v>
      </c>
      <c r="R158" t="s">
        <v>108</v>
      </c>
      <c r="S158" t="s">
        <v>12</v>
      </c>
      <c r="T158" t="s">
        <v>431</v>
      </c>
      <c r="U158" s="58" t="str">
        <f>'Space Types'!$R158&amp;'Space Types'!$S158&amp;'Space Types'!$T158</f>
        <v>ASHRAE 62.1-1999Dry Cleaners, LaundriesCommercial Laundry</v>
      </c>
      <c r="V158">
        <f>VLOOKUP('Space Types'!$U158,Ventilation!$A$4:$H$299,6,FALSE)</f>
        <v>0</v>
      </c>
      <c r="W158">
        <f>VLOOKUP('Space Types'!$U158,Ventilation!$A$4:$H$299,5,FALSE)</f>
        <v>25</v>
      </c>
      <c r="X158">
        <f>VLOOKUP('Space Types'!$U158,Ventilation!$A$4:$H$299,7,FALSE)</f>
        <v>0</v>
      </c>
      <c r="Y158">
        <v>4</v>
      </c>
      <c r="Z158" t="s">
        <v>789</v>
      </c>
      <c r="AA158" t="s">
        <v>790</v>
      </c>
      <c r="AB158">
        <v>4.4600000000000001E-2</v>
      </c>
      <c r="AD158" t="s">
        <v>799</v>
      </c>
      <c r="AE158">
        <v>123.8</v>
      </c>
      <c r="AF158">
        <v>0</v>
      </c>
      <c r="AG158">
        <v>0.5</v>
      </c>
      <c r="AH158">
        <v>0</v>
      </c>
      <c r="AI158" t="s">
        <v>819</v>
      </c>
      <c r="AJ158">
        <v>2.93</v>
      </c>
      <c r="AK158">
        <v>0</v>
      </c>
      <c r="AL158">
        <v>0.5</v>
      </c>
      <c r="AM158">
        <v>0</v>
      </c>
      <c r="AN158" t="s">
        <v>876</v>
      </c>
      <c r="AO158" t="s">
        <v>825</v>
      </c>
      <c r="AP158" t="s">
        <v>839</v>
      </c>
      <c r="AQ158">
        <v>156.6</v>
      </c>
      <c r="AR158">
        <v>840</v>
      </c>
      <c r="AS158">
        <f>IF('Space Types'!$AQ158=0,"",'Space Types'!$AQ158/'Space Types'!$AR158)</f>
        <v>0.18642857142857142</v>
      </c>
      <c r="AT158">
        <v>60</v>
      </c>
      <c r="AU158">
        <v>0.2</v>
      </c>
      <c r="AV158">
        <v>0.05</v>
      </c>
      <c r="AW158" t="s">
        <v>921</v>
      </c>
      <c r="AX158">
        <v>0.59522763907256881</v>
      </c>
      <c r="AY158">
        <v>500</v>
      </c>
      <c r="AZ158">
        <v>0.33800000000000002</v>
      </c>
      <c r="BA158">
        <f>125/248.8</f>
        <v>0.502411575562701</v>
      </c>
      <c r="BB158">
        <f>AY158*BA158/AZ158/8.52</f>
        <v>87.231501160287834</v>
      </c>
      <c r="BC158">
        <f>IF(ISBLANK(BB158),"",BB158/(AY158/AX158))</f>
        <v>0.10384520097678836</v>
      </c>
      <c r="BD158" t="s">
        <v>906</v>
      </c>
    </row>
    <row r="159" spans="1:56">
      <c r="A159" t="s">
        <v>935</v>
      </c>
      <c r="B159" t="s">
        <v>264</v>
      </c>
      <c r="C159" t="s">
        <v>300</v>
      </c>
      <c r="D159" t="s">
        <v>463</v>
      </c>
      <c r="H159" t="str">
        <f>'Space Types'!$E159&amp;'Space Types'!$F159&amp;'Space Types'!$G159</f>
        <v/>
      </c>
      <c r="K159">
        <v>0.7</v>
      </c>
      <c r="N159">
        <v>0</v>
      </c>
      <c r="O159">
        <v>0.7</v>
      </c>
      <c r="P159">
        <v>0.2</v>
      </c>
      <c r="Q159" s="58" t="s">
        <v>737</v>
      </c>
      <c r="R159" t="s">
        <v>108</v>
      </c>
      <c r="S159" t="s">
        <v>12</v>
      </c>
      <c r="T159" t="s">
        <v>431</v>
      </c>
      <c r="U159" s="58" t="str">
        <f>'Space Types'!$R159&amp;'Space Types'!$S159&amp;'Space Types'!$T159</f>
        <v>ASHRAE 62.1-1999Dry Cleaners, LaundriesCommercial Laundry</v>
      </c>
      <c r="V159">
        <f>VLOOKUP('Space Types'!$U159,Ventilation!$A$4:$H$299,6,FALSE)</f>
        <v>0</v>
      </c>
      <c r="W159">
        <f>VLOOKUP('Space Types'!$U159,Ventilation!$A$4:$H$299,5,FALSE)</f>
        <v>25</v>
      </c>
      <c r="X159">
        <f>VLOOKUP('Space Types'!$U159,Ventilation!$A$4:$H$299,7,FALSE)</f>
        <v>0</v>
      </c>
      <c r="Y159">
        <v>4</v>
      </c>
      <c r="Z159" s="58" t="s">
        <v>789</v>
      </c>
      <c r="AA159" s="58" t="s">
        <v>790</v>
      </c>
      <c r="AC159" s="58">
        <v>0.22320000000000001</v>
      </c>
      <c r="AD159" s="58" t="s">
        <v>799</v>
      </c>
      <c r="AE159">
        <v>170</v>
      </c>
      <c r="AF159">
        <v>0</v>
      </c>
      <c r="AG159">
        <v>0.5</v>
      </c>
      <c r="AH159">
        <v>0</v>
      </c>
      <c r="AI159" s="58" t="s">
        <v>819</v>
      </c>
      <c r="AJ159">
        <v>5.73</v>
      </c>
      <c r="AK159">
        <v>0</v>
      </c>
      <c r="AL159">
        <v>0.5</v>
      </c>
      <c r="AM159">
        <v>0</v>
      </c>
      <c r="AN159" s="58" t="s">
        <v>876</v>
      </c>
      <c r="AO159" s="58" t="s">
        <v>825</v>
      </c>
      <c r="AP159" s="58" t="s">
        <v>839</v>
      </c>
      <c r="AQ159">
        <v>156.6</v>
      </c>
      <c r="AR159">
        <v>840</v>
      </c>
      <c r="AS159">
        <f>IF('Space Types'!$AQ159=0,"",'Space Types'!$AQ159/'Space Types'!$AR159)</f>
        <v>0.18642857142857142</v>
      </c>
      <c r="AT159">
        <v>60</v>
      </c>
      <c r="AU159">
        <v>0.2</v>
      </c>
      <c r="AV159">
        <v>0.05</v>
      </c>
      <c r="AW159" s="58" t="s">
        <v>921</v>
      </c>
      <c r="AX159">
        <v>0.59522763907256881</v>
      </c>
      <c r="AY159">
        <v>500</v>
      </c>
      <c r="AZ159">
        <v>0.33800000000000002</v>
      </c>
      <c r="BA159">
        <f>125/248.8</f>
        <v>0.502411575562701</v>
      </c>
      <c r="BB159">
        <f>AY159*BA159/AZ159/8.52</f>
        <v>87.231501160287834</v>
      </c>
      <c r="BC159">
        <f>IF(ISBLANK(BB159),"",BB159/(AY159/AX159))</f>
        <v>0.10384520097678836</v>
      </c>
      <c r="BD159" s="58" t="s">
        <v>906</v>
      </c>
    </row>
    <row r="160" spans="1:56">
      <c r="A160" t="s">
        <v>3322</v>
      </c>
      <c r="B160" t="s">
        <v>264</v>
      </c>
      <c r="C160" t="s">
        <v>273</v>
      </c>
      <c r="D160" t="s">
        <v>453</v>
      </c>
      <c r="E160" t="s">
        <v>217</v>
      </c>
      <c r="F160" t="s">
        <v>138</v>
      </c>
      <c r="G160" t="s">
        <v>223</v>
      </c>
      <c r="H160" t="str">
        <f>'Space Types'!$E160&amp;'Space Types'!$F160&amp;'Space Types'!$G160</f>
        <v>ASHRAE 90.1-2004Food PreparationGeneral</v>
      </c>
      <c r="K160">
        <f>VLOOKUP('Space Types'!$H160,'Interior Lighting'!$A$4:$G$813,5,FALSE)</f>
        <v>1.2</v>
      </c>
      <c r="N160">
        <v>0</v>
      </c>
      <c r="O160">
        <v>0.7</v>
      </c>
      <c r="P160">
        <v>0.2</v>
      </c>
      <c r="Q160" t="s">
        <v>2320</v>
      </c>
      <c r="R160" t="s">
        <v>108</v>
      </c>
      <c r="S160" t="s">
        <v>18</v>
      </c>
      <c r="T160" t="s">
        <v>22</v>
      </c>
      <c r="U160" s="58" t="str">
        <f>'Space Types'!$R160&amp;'Space Types'!$S160&amp;'Space Types'!$T160</f>
        <v>ASHRAE 62.1-1999Food and Beverage ServiceKitchens (cooking)</v>
      </c>
      <c r="V160">
        <f>VLOOKUP('Space Types'!$U160,Ventilation!$A$4:$H$299,6,FALSE)</f>
        <v>0</v>
      </c>
      <c r="W160">
        <f>VLOOKUP('Space Types'!$U160,Ventilation!$A$4:$H$299,5,FALSE)</f>
        <v>16.95</v>
      </c>
      <c r="X160">
        <f>VLOOKUP('Space Types'!$U160,Ventilation!$A$4:$H$299,7,FALSE)</f>
        <v>0</v>
      </c>
      <c r="Y160">
        <v>5</v>
      </c>
      <c r="Z160" t="s">
        <v>2322</v>
      </c>
      <c r="AA160" t="s">
        <v>2304</v>
      </c>
      <c r="AB160">
        <v>5.9499999999999997E-2</v>
      </c>
      <c r="AD160" t="s">
        <v>2355</v>
      </c>
      <c r="AE160">
        <v>511</v>
      </c>
      <c r="AF160">
        <v>0.1</v>
      </c>
      <c r="AG160">
        <v>0.2</v>
      </c>
      <c r="AH160">
        <v>0.7</v>
      </c>
      <c r="AI160" t="s">
        <v>2365</v>
      </c>
      <c r="AJ160">
        <v>47.22</v>
      </c>
      <c r="AK160">
        <v>0.2</v>
      </c>
      <c r="AL160">
        <v>0.5</v>
      </c>
      <c r="AM160">
        <v>0.1</v>
      </c>
      <c r="AN160" t="s">
        <v>2357</v>
      </c>
      <c r="AO160" t="s">
        <v>2349</v>
      </c>
      <c r="AP160" t="s">
        <v>2326</v>
      </c>
      <c r="AQ160">
        <v>133</v>
      </c>
      <c r="AR160">
        <v>1112</v>
      </c>
      <c r="AS160">
        <f>IF('Space Types'!$AQ160=0,"",'Space Types'!$AQ160/'Space Types'!$AR160)</f>
        <v>0.1196043165467626</v>
      </c>
      <c r="AT160">
        <v>49</v>
      </c>
      <c r="AU160">
        <v>0.2</v>
      </c>
      <c r="AV160">
        <v>0.05</v>
      </c>
      <c r="AW160" t="s">
        <v>2323</v>
      </c>
      <c r="AX160">
        <v>0.7</v>
      </c>
      <c r="AY160">
        <v>4000</v>
      </c>
      <c r="AZ160">
        <v>0.33800000000000002</v>
      </c>
      <c r="BA160">
        <v>0.502411575562701</v>
      </c>
      <c r="BB160">
        <v>697.85200928230267</v>
      </c>
      <c r="BC160">
        <f>IF(ISBLANK(BB160),"",BB160/(AY160/AX160))</f>
        <v>0.12212410162440296</v>
      </c>
      <c r="BD160" t="s">
        <v>2358</v>
      </c>
    </row>
    <row r="161" spans="1:56">
      <c r="A161" t="s">
        <v>938</v>
      </c>
      <c r="B161" t="s">
        <v>264</v>
      </c>
      <c r="C161" t="s">
        <v>273</v>
      </c>
      <c r="D161" t="s">
        <v>453</v>
      </c>
      <c r="E161" t="s">
        <v>218</v>
      </c>
      <c r="F161" t="s">
        <v>138</v>
      </c>
      <c r="G161" t="s">
        <v>223</v>
      </c>
      <c r="H161" t="str">
        <f>'Space Types'!$E161&amp;'Space Types'!$F161&amp;'Space Types'!$G161</f>
        <v>ASHRAE 90.1-2007Food PreparationGeneral</v>
      </c>
      <c r="K161">
        <f>VLOOKUP('Space Types'!$H161,'Interior Lighting'!$A$4:$G$813,5,FALSE)</f>
        <v>1.2</v>
      </c>
      <c r="N161">
        <v>0</v>
      </c>
      <c r="O161">
        <v>0.7</v>
      </c>
      <c r="P161">
        <v>0.2</v>
      </c>
      <c r="Q161" s="58" t="s">
        <v>2320</v>
      </c>
      <c r="R161" t="s">
        <v>109</v>
      </c>
      <c r="S161" t="s">
        <v>18</v>
      </c>
      <c r="T161" t="s">
        <v>957</v>
      </c>
      <c r="U161" s="58" t="str">
        <f>'Space Types'!$R161&amp;'Space Types'!$S161&amp;'Space Types'!$T161</f>
        <v>ASHRAE 62.1-2004Food and Beverage ServiceCafeteria/fast food dining</v>
      </c>
      <c r="V161">
        <f>VLOOKUP('Space Types'!$U161,Ventilation!$A$4:$H$299,6,FALSE)</f>
        <v>0.18</v>
      </c>
      <c r="W161">
        <f>VLOOKUP('Space Types'!$U161,Ventilation!$A$4:$H$299,5,FALSE)</f>
        <v>7.5</v>
      </c>
      <c r="X161">
        <f>VLOOKUP('Space Types'!$U161,Ventilation!$A$4:$H$299,7,FALSE)</f>
        <v>0</v>
      </c>
      <c r="Y161">
        <v>5</v>
      </c>
      <c r="Z161" s="58" t="s">
        <v>2322</v>
      </c>
      <c r="AA161" s="58" t="s">
        <v>2304</v>
      </c>
      <c r="AB161">
        <v>4.4600000000000001E-2</v>
      </c>
      <c r="AD161" s="58" t="s">
        <v>2355</v>
      </c>
      <c r="AE161">
        <v>373.8</v>
      </c>
      <c r="AF161">
        <v>0.1</v>
      </c>
      <c r="AG161">
        <v>0.2</v>
      </c>
      <c r="AH161">
        <v>0.7</v>
      </c>
      <c r="AI161" s="58" t="s">
        <v>2365</v>
      </c>
      <c r="AJ161">
        <v>24.16</v>
      </c>
      <c r="AK161">
        <v>0.2</v>
      </c>
      <c r="AL161">
        <v>0.5</v>
      </c>
      <c r="AM161">
        <v>0.1</v>
      </c>
      <c r="AN161" s="58" t="s">
        <v>2357</v>
      </c>
      <c r="AO161" s="58" t="s">
        <v>2349</v>
      </c>
      <c r="AP161" s="58" t="s">
        <v>2326</v>
      </c>
      <c r="AQ161">
        <v>133</v>
      </c>
      <c r="AR161">
        <v>1112</v>
      </c>
      <c r="AS161">
        <f>IF('Space Types'!$AQ161=0,"",'Space Types'!$AQ161/'Space Types'!$AR161)</f>
        <v>0.1196043165467626</v>
      </c>
      <c r="AT161">
        <v>49</v>
      </c>
      <c r="AU161">
        <v>0.2</v>
      </c>
      <c r="AV161">
        <v>0.05</v>
      </c>
      <c r="AW161" s="58" t="s">
        <v>2323</v>
      </c>
      <c r="AX161">
        <v>0.7</v>
      </c>
      <c r="AY161">
        <v>4000</v>
      </c>
      <c r="AZ161">
        <v>0.33800000000000002</v>
      </c>
      <c r="BA161">
        <v>0.502411575562701</v>
      </c>
      <c r="BB161">
        <v>697.85200928230267</v>
      </c>
      <c r="BC161">
        <f>IF(ISBLANK(BB161),"",BB161/(AY161/AX161))</f>
        <v>0.12212410162440296</v>
      </c>
      <c r="BD161" s="58" t="s">
        <v>2358</v>
      </c>
    </row>
    <row r="162" spans="1:56">
      <c r="A162" t="s">
        <v>982</v>
      </c>
      <c r="B162" t="s">
        <v>264</v>
      </c>
      <c r="C162" t="s">
        <v>273</v>
      </c>
      <c r="D162" t="s">
        <v>453</v>
      </c>
      <c r="E162" t="s">
        <v>981</v>
      </c>
      <c r="F162" t="s">
        <v>138</v>
      </c>
      <c r="G162" t="s">
        <v>223</v>
      </c>
      <c r="H162" t="str">
        <f>'Space Types'!$E162&amp;'Space Types'!$F162&amp;'Space Types'!$G162</f>
        <v>ASHRAE 90.1-2010Food PreparationGeneral</v>
      </c>
      <c r="K162">
        <f>VLOOKUP('Space Types'!$H162,'Interior Lighting'!$A$4:$G$813,5,FALSE)</f>
        <v>0.99</v>
      </c>
      <c r="N162">
        <v>0</v>
      </c>
      <c r="O162">
        <v>0.7</v>
      </c>
      <c r="P162">
        <v>0.2</v>
      </c>
      <c r="Q162" t="s">
        <v>2320</v>
      </c>
      <c r="R162" t="s">
        <v>110</v>
      </c>
      <c r="S162" t="s">
        <v>18</v>
      </c>
      <c r="T162" t="s">
        <v>957</v>
      </c>
      <c r="U162" s="58" t="str">
        <f>'Space Types'!$R162&amp;'Space Types'!$S162&amp;'Space Types'!$T162</f>
        <v>ASHRAE 62.1-2007Food and Beverage ServiceCafeteria/fast food dining</v>
      </c>
      <c r="V162">
        <f>VLOOKUP('Space Types'!$U162,Ventilation!$A$4:$H$299,6,FALSE)</f>
        <v>0.18</v>
      </c>
      <c r="W162">
        <f>VLOOKUP('Space Types'!$U162,Ventilation!$A$4:$H$299,5,FALSE)</f>
        <v>7.5</v>
      </c>
      <c r="X162">
        <f>VLOOKUP('Space Types'!$U162,Ventilation!$A$4:$H$299,7,FALSE)</f>
        <v>0</v>
      </c>
      <c r="Y162">
        <v>5</v>
      </c>
      <c r="Z162" t="s">
        <v>2322</v>
      </c>
      <c r="AA162" t="s">
        <v>2304</v>
      </c>
      <c r="AB162">
        <v>4.4600000000000001E-2</v>
      </c>
      <c r="AD162" t="s">
        <v>2355</v>
      </c>
      <c r="AE162">
        <v>373.8</v>
      </c>
      <c r="AF162">
        <v>0.1</v>
      </c>
      <c r="AG162">
        <v>0.2</v>
      </c>
      <c r="AH162">
        <v>0.7</v>
      </c>
      <c r="AI162" t="s">
        <v>2365</v>
      </c>
      <c r="AJ162">
        <v>24.16</v>
      </c>
      <c r="AK162">
        <v>0.2</v>
      </c>
      <c r="AL162">
        <v>0.5</v>
      </c>
      <c r="AM162">
        <v>0.1</v>
      </c>
      <c r="AN162" t="s">
        <v>2357</v>
      </c>
      <c r="AO162" t="s">
        <v>2349</v>
      </c>
      <c r="AP162" t="s">
        <v>2326</v>
      </c>
      <c r="AQ162">
        <v>133</v>
      </c>
      <c r="AR162">
        <v>1112</v>
      </c>
      <c r="AS162">
        <v>0.1196043165467626</v>
      </c>
      <c r="AT162">
        <v>49</v>
      </c>
      <c r="AU162">
        <v>0.2</v>
      </c>
      <c r="AV162">
        <v>0.05</v>
      </c>
      <c r="AW162" t="s">
        <v>2323</v>
      </c>
      <c r="AX162">
        <v>0.7</v>
      </c>
      <c r="AY162">
        <v>4000</v>
      </c>
      <c r="AZ162">
        <v>0.33800000000000002</v>
      </c>
      <c r="BA162">
        <v>0.502411575562701</v>
      </c>
      <c r="BB162">
        <v>697.85200928230267</v>
      </c>
      <c r="BC162">
        <v>0.12212410162440296</v>
      </c>
      <c r="BD162" t="s">
        <v>2358</v>
      </c>
    </row>
    <row r="163" spans="1:56">
      <c r="A163" t="s">
        <v>936</v>
      </c>
      <c r="B163" t="s">
        <v>264</v>
      </c>
      <c r="C163" t="s">
        <v>273</v>
      </c>
      <c r="D163" t="s">
        <v>453</v>
      </c>
      <c r="H163" t="str">
        <f>'Space Types'!$E163&amp;'Space Types'!$F163&amp;'Space Types'!$G163</f>
        <v/>
      </c>
      <c r="K163">
        <v>1.56</v>
      </c>
      <c r="N163">
        <v>0</v>
      </c>
      <c r="O163">
        <v>0.7</v>
      </c>
      <c r="P163">
        <v>0.2</v>
      </c>
      <c r="Q163" t="s">
        <v>737</v>
      </c>
      <c r="R163" t="s">
        <v>108</v>
      </c>
      <c r="S163" t="s">
        <v>18</v>
      </c>
      <c r="T163" t="s">
        <v>22</v>
      </c>
      <c r="U163" s="58" t="str">
        <f>'Space Types'!$R163&amp;'Space Types'!$S163&amp;'Space Types'!$T163</f>
        <v>ASHRAE 62.1-1999Food and Beverage ServiceKitchens (cooking)</v>
      </c>
      <c r="V163">
        <f>VLOOKUP('Space Types'!$U163,Ventilation!$A$4:$H$299,6,FALSE)</f>
        <v>0</v>
      </c>
      <c r="W163">
        <f>VLOOKUP('Space Types'!$U163,Ventilation!$A$4:$H$299,5,FALSE)</f>
        <v>16.95</v>
      </c>
      <c r="X163">
        <f>VLOOKUP('Space Types'!$U163,Ventilation!$A$4:$H$299,7,FALSE)</f>
        <v>0</v>
      </c>
      <c r="Y163">
        <v>5</v>
      </c>
      <c r="Z163" t="s">
        <v>789</v>
      </c>
      <c r="AA163" t="s">
        <v>790</v>
      </c>
      <c r="AC163" s="58">
        <v>0.22320000000000001</v>
      </c>
      <c r="AD163" t="s">
        <v>799</v>
      </c>
      <c r="AE163">
        <v>511</v>
      </c>
      <c r="AF163">
        <v>0.1</v>
      </c>
      <c r="AG163">
        <v>0.2</v>
      </c>
      <c r="AH163">
        <v>0.7</v>
      </c>
      <c r="AI163" t="s">
        <v>818</v>
      </c>
      <c r="AJ163">
        <v>47.22</v>
      </c>
      <c r="AK163">
        <v>0.2</v>
      </c>
      <c r="AL163">
        <v>0.5</v>
      </c>
      <c r="AM163">
        <v>0.1</v>
      </c>
      <c r="AN163" t="s">
        <v>886</v>
      </c>
      <c r="AO163" t="s">
        <v>928</v>
      </c>
      <c r="AP163" t="s">
        <v>929</v>
      </c>
      <c r="AQ163">
        <v>133</v>
      </c>
      <c r="AR163">
        <v>1112</v>
      </c>
      <c r="AS163">
        <f>IF('Space Types'!$AQ163=0,"",'Space Types'!$AQ163/'Space Types'!$AR163)</f>
        <v>0.1196043165467626</v>
      </c>
      <c r="AT163">
        <v>49</v>
      </c>
      <c r="AU163">
        <v>0.2</v>
      </c>
      <c r="AV163">
        <v>0.05</v>
      </c>
      <c r="AW163" t="s">
        <v>920</v>
      </c>
      <c r="AX163">
        <v>0.7</v>
      </c>
      <c r="AY163">
        <v>4000</v>
      </c>
      <c r="AZ163">
        <v>0.33800000000000002</v>
      </c>
      <c r="BA163">
        <v>0.502411575562701</v>
      </c>
      <c r="BB163">
        <v>697.85200928230267</v>
      </c>
      <c r="BC163">
        <f>IF(ISBLANK(BB163),"",BB163/(AY163/AX163))</f>
        <v>0.12212410162440296</v>
      </c>
      <c r="BD163" t="s">
        <v>887</v>
      </c>
    </row>
    <row r="164" spans="1:56">
      <c r="A164" t="s">
        <v>937</v>
      </c>
      <c r="B164" t="s">
        <v>264</v>
      </c>
      <c r="C164" t="s">
        <v>273</v>
      </c>
      <c r="D164" t="s">
        <v>453</v>
      </c>
      <c r="E164" t="s">
        <v>435</v>
      </c>
      <c r="F164" t="s">
        <v>138</v>
      </c>
      <c r="G164" t="s">
        <v>223</v>
      </c>
      <c r="H164" t="str">
        <f>'Space Types'!$E164&amp;'Space Types'!$F164&amp;'Space Types'!$G164</f>
        <v>ASHRAE 189.1-2009Food PreparationGeneral</v>
      </c>
      <c r="K164">
        <f>VLOOKUP('Space Types'!$H164,'Interior Lighting'!$A$4:$G$813,5,FALSE)</f>
        <v>1.08</v>
      </c>
      <c r="N164">
        <v>0</v>
      </c>
      <c r="O164">
        <v>0.7</v>
      </c>
      <c r="P164">
        <v>0.2</v>
      </c>
      <c r="Q164" s="58" t="s">
        <v>737</v>
      </c>
      <c r="R164" t="s">
        <v>108</v>
      </c>
      <c r="S164" t="s">
        <v>18</v>
      </c>
      <c r="T164" t="s">
        <v>22</v>
      </c>
      <c r="U164" s="58" t="str">
        <f>'Space Types'!$R164&amp;'Space Types'!$S164&amp;'Space Types'!$T164</f>
        <v>ASHRAE 62.1-1999Food and Beverage ServiceKitchens (cooking)</v>
      </c>
      <c r="V164">
        <f>VLOOKUP('Space Types'!$U164,Ventilation!$A$4:$H$299,6,FALSE)</f>
        <v>0</v>
      </c>
      <c r="W164">
        <f>VLOOKUP('Space Types'!$U164,Ventilation!$A$4:$H$299,5,FALSE)</f>
        <v>16.95</v>
      </c>
      <c r="X164">
        <f>VLOOKUP('Space Types'!$U164,Ventilation!$A$4:$H$299,7,FALSE)</f>
        <v>0</v>
      </c>
      <c r="Y164">
        <v>5</v>
      </c>
      <c r="Z164" s="58" t="s">
        <v>789</v>
      </c>
      <c r="AA164" s="58" t="s">
        <v>790</v>
      </c>
      <c r="AB164">
        <v>4.4600000000000001E-2</v>
      </c>
      <c r="AD164" s="58" t="s">
        <v>799</v>
      </c>
      <c r="AE164">
        <v>373.8</v>
      </c>
      <c r="AF164">
        <v>0.1</v>
      </c>
      <c r="AG164">
        <v>0.2</v>
      </c>
      <c r="AH164">
        <v>0.7</v>
      </c>
      <c r="AI164" s="58" t="s">
        <v>818</v>
      </c>
      <c r="AJ164">
        <v>24.16</v>
      </c>
      <c r="AK164">
        <v>0.2</v>
      </c>
      <c r="AL164">
        <v>0.5</v>
      </c>
      <c r="AM164">
        <v>0.1</v>
      </c>
      <c r="AN164" s="58" t="s">
        <v>886</v>
      </c>
      <c r="AO164" s="58" t="s">
        <v>928</v>
      </c>
      <c r="AP164" s="58" t="s">
        <v>929</v>
      </c>
      <c r="AQ164">
        <v>133</v>
      </c>
      <c r="AR164">
        <v>1112</v>
      </c>
      <c r="AS164">
        <f>IF('Space Types'!$AQ164=0,"",'Space Types'!$AQ164/'Space Types'!$AR164)</f>
        <v>0.1196043165467626</v>
      </c>
      <c r="AT164">
        <v>49</v>
      </c>
      <c r="AU164">
        <v>0.2</v>
      </c>
      <c r="AV164">
        <v>0.05</v>
      </c>
      <c r="AW164" s="58" t="s">
        <v>920</v>
      </c>
      <c r="AX164">
        <v>0.7</v>
      </c>
      <c r="AY164">
        <v>4000</v>
      </c>
      <c r="AZ164">
        <v>0.33800000000000002</v>
      </c>
      <c r="BA164">
        <v>0.502411575562701</v>
      </c>
      <c r="BB164">
        <v>697.85200928230267</v>
      </c>
      <c r="BC164">
        <f>IF(ISBLANK(BB164),"",BB164/(AY164/AX164))</f>
        <v>0.12212410162440296</v>
      </c>
      <c r="BD164" s="58" t="s">
        <v>887</v>
      </c>
    </row>
    <row r="165" spans="1:56">
      <c r="A165" s="58" t="s">
        <v>935</v>
      </c>
      <c r="B165" s="58" t="s">
        <v>264</v>
      </c>
      <c r="C165" s="58" t="s">
        <v>273</v>
      </c>
      <c r="D165" s="58" t="s">
        <v>453</v>
      </c>
      <c r="E165" s="58"/>
      <c r="H165" t="str">
        <f>'Space Types'!$E165&amp;'Space Types'!$F165&amp;'Space Types'!$G165</f>
        <v/>
      </c>
      <c r="K165">
        <v>2.2400000000000002</v>
      </c>
      <c r="N165">
        <v>0</v>
      </c>
      <c r="O165">
        <v>0.7</v>
      </c>
      <c r="P165">
        <v>0.2</v>
      </c>
      <c r="Q165" t="s">
        <v>737</v>
      </c>
      <c r="R165" s="58" t="s">
        <v>108</v>
      </c>
      <c r="S165" t="s">
        <v>18</v>
      </c>
      <c r="T165" t="s">
        <v>22</v>
      </c>
      <c r="U165" s="58" t="str">
        <f>'Space Types'!$R165&amp;'Space Types'!$S165&amp;'Space Types'!$T165</f>
        <v>ASHRAE 62.1-1999Food and Beverage ServiceKitchens (cooking)</v>
      </c>
      <c r="V165">
        <f>VLOOKUP('Space Types'!$U165,Ventilation!$A$4:$H$299,6,FALSE)</f>
        <v>0</v>
      </c>
      <c r="W165">
        <f>VLOOKUP('Space Types'!$U165,Ventilation!$A$4:$H$299,5,FALSE)</f>
        <v>16.95</v>
      </c>
      <c r="X165">
        <f>VLOOKUP('Space Types'!$U165,Ventilation!$A$4:$H$299,7,FALSE)</f>
        <v>0</v>
      </c>
      <c r="Y165" s="58">
        <v>5</v>
      </c>
      <c r="Z165" t="s">
        <v>789</v>
      </c>
      <c r="AA165" t="s">
        <v>790</v>
      </c>
      <c r="AB165" s="58"/>
      <c r="AC165" s="58">
        <v>0.22320000000000001</v>
      </c>
      <c r="AD165" s="58" t="s">
        <v>799</v>
      </c>
      <c r="AE165" s="58">
        <v>511</v>
      </c>
      <c r="AF165" s="58">
        <v>0.1</v>
      </c>
      <c r="AG165" s="58">
        <v>0.2</v>
      </c>
      <c r="AH165" s="58">
        <v>0.7</v>
      </c>
      <c r="AI165" s="58" t="s">
        <v>818</v>
      </c>
      <c r="AJ165" s="58">
        <v>47.22</v>
      </c>
      <c r="AK165" s="58">
        <v>0.2</v>
      </c>
      <c r="AL165" s="58">
        <v>0.5</v>
      </c>
      <c r="AM165" s="58">
        <v>0.1</v>
      </c>
      <c r="AN165" t="s">
        <v>886</v>
      </c>
      <c r="AO165" t="s">
        <v>928</v>
      </c>
      <c r="AP165" t="s">
        <v>929</v>
      </c>
      <c r="AQ165" s="58">
        <v>133</v>
      </c>
      <c r="AR165" s="58">
        <v>1112</v>
      </c>
      <c r="AS165" s="58">
        <f>IF('Space Types'!$AQ165=0,"",'Space Types'!$AQ165/'Space Types'!$AR165)</f>
        <v>0.1196043165467626</v>
      </c>
      <c r="AT165" s="58">
        <v>49</v>
      </c>
      <c r="AU165" s="58">
        <v>0.2</v>
      </c>
      <c r="AV165" s="58">
        <v>0.05</v>
      </c>
      <c r="AW165" s="58" t="s">
        <v>920</v>
      </c>
      <c r="AX165" s="58">
        <v>0.7</v>
      </c>
      <c r="AY165" s="58">
        <v>4000</v>
      </c>
      <c r="AZ165" s="58">
        <v>0.33800000000000002</v>
      </c>
      <c r="BA165" s="58">
        <v>0.502411575562701</v>
      </c>
      <c r="BB165" s="58">
        <v>697.85200928230267</v>
      </c>
      <c r="BC165" s="58">
        <f>IF(ISBLANK(BB165),"",BB165/(AY165/AX165))</f>
        <v>0.12212410162440296</v>
      </c>
      <c r="BD165" s="58" t="s">
        <v>887</v>
      </c>
    </row>
    <row r="166" spans="1:56">
      <c r="A166" s="58" t="s">
        <v>3322</v>
      </c>
      <c r="B166" s="58" t="s">
        <v>264</v>
      </c>
      <c r="C166" s="58" t="s">
        <v>302</v>
      </c>
      <c r="D166" t="s">
        <v>457</v>
      </c>
      <c r="E166" t="s">
        <v>217</v>
      </c>
      <c r="F166" t="s">
        <v>224</v>
      </c>
      <c r="G166" t="s">
        <v>225</v>
      </c>
      <c r="H166" t="str">
        <f>'Space Types'!$E166&amp;'Space Types'!$F166&amp;'Space Types'!$G166</f>
        <v>ASHRAE 90.1-2004Hotel/MotelGuest Rooms</v>
      </c>
      <c r="K166">
        <f>VLOOKUP('Space Types'!$H166,'Interior Lighting'!$A$4:$G$813,5,FALSE)</f>
        <v>1.1000000000000001</v>
      </c>
      <c r="N166">
        <v>0</v>
      </c>
      <c r="O166">
        <v>0.7</v>
      </c>
      <c r="P166">
        <v>0.2</v>
      </c>
      <c r="Q166" s="58" t="s">
        <v>2318</v>
      </c>
      <c r="R166" t="s">
        <v>108</v>
      </c>
      <c r="S166" t="s">
        <v>409</v>
      </c>
      <c r="T166" t="s">
        <v>35</v>
      </c>
      <c r="U166" s="58" t="str">
        <f>'Space Types'!$R166&amp;'Space Types'!$S166&amp;'Space Types'!$T166</f>
        <v>ASHRAE 62.1-1999Hotels, Motels, Resorts, DormitoriesDormitory sleeping areas</v>
      </c>
      <c r="V166">
        <f>VLOOKUP('Space Types'!$U166,Ventilation!$A$4:$H$299,6,FALSE)</f>
        <v>0</v>
      </c>
      <c r="W166">
        <f>VLOOKUP('Space Types'!$U166,Ventilation!$A$4:$H$299,5,FALSE)</f>
        <v>15</v>
      </c>
      <c r="X166">
        <f>VLOOKUP('Space Types'!$U166,Ventilation!$A$4:$H$299,7,FALSE)</f>
        <v>0</v>
      </c>
      <c r="Y166">
        <v>3.57</v>
      </c>
      <c r="Z166" s="58" t="s">
        <v>2345</v>
      </c>
      <c r="AA166" s="58" t="s">
        <v>2304</v>
      </c>
      <c r="AB166">
        <v>5.9499999999999997E-2</v>
      </c>
      <c r="AD166" s="58" t="s">
        <v>2355</v>
      </c>
      <c r="AF166" t="s">
        <v>437</v>
      </c>
      <c r="AG166" t="s">
        <v>437</v>
      </c>
      <c r="AH166" t="s">
        <v>437</v>
      </c>
      <c r="AI166" s="58"/>
      <c r="AJ166">
        <v>1.33</v>
      </c>
      <c r="AK166">
        <v>0</v>
      </c>
      <c r="AL166">
        <v>0.5</v>
      </c>
      <c r="AM166">
        <v>0</v>
      </c>
      <c r="AN166" s="58" t="s">
        <v>2344</v>
      </c>
      <c r="AO166" s="58" t="s">
        <v>2349</v>
      </c>
      <c r="AP166" s="58" t="s">
        <v>2326</v>
      </c>
      <c r="AQ166">
        <v>1.25</v>
      </c>
      <c r="AR166">
        <v>420</v>
      </c>
      <c r="AS166">
        <f>IF('Space Types'!$AQ166=0,"",'Space Types'!$AQ166/'Space Types'!$AR166)</f>
        <v>2.976190476190476E-3</v>
      </c>
      <c r="AT166">
        <v>43.3</v>
      </c>
      <c r="AU166">
        <v>0.2</v>
      </c>
      <c r="AV166">
        <v>0.05</v>
      </c>
      <c r="AW166" s="58" t="s">
        <v>2346</v>
      </c>
      <c r="BC166" t="str">
        <f>IF(ISBLANK(BB166),"",BB166/(AY166/AX166))</f>
        <v/>
      </c>
      <c r="BD166" s="58"/>
    </row>
    <row r="167" spans="1:56">
      <c r="A167" s="58" t="s">
        <v>938</v>
      </c>
      <c r="B167" s="58" t="s">
        <v>264</v>
      </c>
      <c r="C167" s="58" t="s">
        <v>302</v>
      </c>
      <c r="D167" t="s">
        <v>457</v>
      </c>
      <c r="E167" t="s">
        <v>218</v>
      </c>
      <c r="F167" t="s">
        <v>224</v>
      </c>
      <c r="G167" t="s">
        <v>225</v>
      </c>
      <c r="H167" t="str">
        <f>'Space Types'!$E167&amp;'Space Types'!$F167&amp;'Space Types'!$G167</f>
        <v>ASHRAE 90.1-2007Hotel/MotelGuest Rooms</v>
      </c>
      <c r="K167">
        <f>VLOOKUP('Space Types'!$H167,'Interior Lighting'!$A$4:$G$813,5,FALSE)</f>
        <v>1.1000000000000001</v>
      </c>
      <c r="N167">
        <v>0</v>
      </c>
      <c r="O167">
        <v>0.7</v>
      </c>
      <c r="P167">
        <v>0.2</v>
      </c>
      <c r="Q167" t="s">
        <v>2318</v>
      </c>
      <c r="R167" t="s">
        <v>109</v>
      </c>
      <c r="S167" t="s">
        <v>409</v>
      </c>
      <c r="T167" t="s">
        <v>687</v>
      </c>
      <c r="U167" s="58" t="str">
        <f>'Space Types'!$R167&amp;'Space Types'!$S167&amp;'Space Types'!$T167</f>
        <v>ASHRAE 62.1-2004Hotels, Motels, Resorts, DormitoriesBedroom/living Room</v>
      </c>
      <c r="V167">
        <f>VLOOKUP('Space Types'!$U167,Ventilation!$A$4:$H$299,6,FALSE)</f>
        <v>0.06</v>
      </c>
      <c r="W167">
        <f>VLOOKUP('Space Types'!$U167,Ventilation!$A$4:$H$299,5,FALSE)</f>
        <v>5</v>
      </c>
      <c r="X167">
        <f>VLOOKUP('Space Types'!$U167,Ventilation!$A$4:$H$299,7,FALSE)</f>
        <v>0</v>
      </c>
      <c r="Y167">
        <v>3.57</v>
      </c>
      <c r="Z167" t="s">
        <v>2345</v>
      </c>
      <c r="AA167" t="s">
        <v>2304</v>
      </c>
      <c r="AB167">
        <v>4.4600000000000001E-2</v>
      </c>
      <c r="AD167" t="s">
        <v>2355</v>
      </c>
      <c r="AF167" t="s">
        <v>437</v>
      </c>
      <c r="AG167" t="s">
        <v>437</v>
      </c>
      <c r="AH167" t="s">
        <v>437</v>
      </c>
      <c r="AJ167">
        <v>0.68</v>
      </c>
      <c r="AK167">
        <v>0</v>
      </c>
      <c r="AL167">
        <v>0.5</v>
      </c>
      <c r="AM167">
        <v>0</v>
      </c>
      <c r="AN167" t="s">
        <v>2344</v>
      </c>
      <c r="AO167" t="s">
        <v>2349</v>
      </c>
      <c r="AP167" t="s">
        <v>2326</v>
      </c>
      <c r="AQ167">
        <v>1.25</v>
      </c>
      <c r="AR167">
        <v>420</v>
      </c>
      <c r="AS167">
        <f>IF('Space Types'!$AQ167=0,"",'Space Types'!$AQ167/'Space Types'!$AR167)</f>
        <v>2.976190476190476E-3</v>
      </c>
      <c r="AT167">
        <v>43.3</v>
      </c>
      <c r="AU167">
        <v>0.2</v>
      </c>
      <c r="AV167">
        <v>0.05</v>
      </c>
      <c r="AW167" t="s">
        <v>2346</v>
      </c>
      <c r="BC167" t="str">
        <f>IF(ISBLANK(BB167),"",BB167/(AY167/AX167))</f>
        <v/>
      </c>
    </row>
    <row r="168" spans="1:56">
      <c r="A168" s="58" t="s">
        <v>982</v>
      </c>
      <c r="B168" s="58" t="s">
        <v>264</v>
      </c>
      <c r="C168" s="58" t="s">
        <v>302</v>
      </c>
      <c r="D168" t="s">
        <v>457</v>
      </c>
      <c r="E168" t="s">
        <v>981</v>
      </c>
      <c r="F168" t="s">
        <v>1006</v>
      </c>
      <c r="G168" t="s">
        <v>335</v>
      </c>
      <c r="H168" t="str">
        <f>'Space Types'!$E168&amp;'Space Types'!$F168&amp;'Space Types'!$G168</f>
        <v>ASHRAE 90.1-2010Guest RoomFor Hotel</v>
      </c>
      <c r="K168">
        <f>VLOOKUP('Space Types'!$H168,'Interior Lighting'!$A$4:$G$813,5,FALSE)</f>
        <v>1.1100000000000001</v>
      </c>
      <c r="N168">
        <v>0</v>
      </c>
      <c r="O168">
        <v>0.7</v>
      </c>
      <c r="P168">
        <v>0.2</v>
      </c>
      <c r="Q168" t="s">
        <v>2318</v>
      </c>
      <c r="R168" t="s">
        <v>110</v>
      </c>
      <c r="S168" t="s">
        <v>409</v>
      </c>
      <c r="T168" t="s">
        <v>687</v>
      </c>
      <c r="U168" s="58" t="str">
        <f>'Space Types'!$R168&amp;'Space Types'!$S168&amp;'Space Types'!$T168</f>
        <v>ASHRAE 62.1-2007Hotels, Motels, Resorts, DormitoriesBedroom/living Room</v>
      </c>
      <c r="V168">
        <f>VLOOKUP('Space Types'!$U168,Ventilation!$A$4:$H$299,6,FALSE)</f>
        <v>0.06</v>
      </c>
      <c r="W168">
        <f>VLOOKUP('Space Types'!$U168,Ventilation!$A$4:$H$299,5,FALSE)</f>
        <v>5</v>
      </c>
      <c r="X168">
        <f>VLOOKUP('Space Types'!$U168,Ventilation!$A$4:$H$299,7,FALSE)</f>
        <v>0</v>
      </c>
      <c r="Y168">
        <v>3.57</v>
      </c>
      <c r="Z168" t="s">
        <v>2345</v>
      </c>
      <c r="AA168" t="s">
        <v>2304</v>
      </c>
      <c r="AB168">
        <v>4.4600000000000001E-2</v>
      </c>
      <c r="AD168" t="s">
        <v>2355</v>
      </c>
      <c r="AF168" t="s">
        <v>437</v>
      </c>
      <c r="AG168" t="s">
        <v>437</v>
      </c>
      <c r="AH168" t="s">
        <v>437</v>
      </c>
      <c r="AJ168">
        <v>0.68</v>
      </c>
      <c r="AK168">
        <v>0</v>
      </c>
      <c r="AL168">
        <v>0.5</v>
      </c>
      <c r="AM168">
        <v>0</v>
      </c>
      <c r="AN168" t="s">
        <v>2344</v>
      </c>
      <c r="AO168" t="s">
        <v>2349</v>
      </c>
      <c r="AP168" t="s">
        <v>2326</v>
      </c>
      <c r="AQ168">
        <v>1.25</v>
      </c>
      <c r="AR168">
        <v>420</v>
      </c>
      <c r="AS168">
        <v>2.976190476190476E-3</v>
      </c>
      <c r="AT168">
        <v>43.3</v>
      </c>
      <c r="AU168">
        <v>0.2</v>
      </c>
      <c r="AV168">
        <v>0.05</v>
      </c>
      <c r="AW168" t="s">
        <v>2346</v>
      </c>
      <c r="BC168" t="s">
        <v>437</v>
      </c>
    </row>
    <row r="169" spans="1:56">
      <c r="A169" s="58" t="s">
        <v>936</v>
      </c>
      <c r="B169" s="58" t="s">
        <v>264</v>
      </c>
      <c r="C169" s="58" t="s">
        <v>302</v>
      </c>
      <c r="D169" t="s">
        <v>457</v>
      </c>
      <c r="H169" t="str">
        <f>'Space Types'!$E169&amp;'Space Types'!$F169&amp;'Space Types'!$G169</f>
        <v/>
      </c>
      <c r="K169">
        <v>1.77</v>
      </c>
      <c r="N169">
        <v>0</v>
      </c>
      <c r="O169">
        <v>0.7</v>
      </c>
      <c r="P169">
        <v>0.2</v>
      </c>
      <c r="Q169" t="s">
        <v>737</v>
      </c>
      <c r="R169" t="s">
        <v>108</v>
      </c>
      <c r="S169" t="s">
        <v>409</v>
      </c>
      <c r="T169" t="s">
        <v>35</v>
      </c>
      <c r="U169" s="58" t="str">
        <f>'Space Types'!$R169&amp;'Space Types'!$S169&amp;'Space Types'!$T169</f>
        <v>ASHRAE 62.1-1999Hotels, Motels, Resorts, DormitoriesDormitory sleeping areas</v>
      </c>
      <c r="V169">
        <f>VLOOKUP('Space Types'!$U169,Ventilation!$A$4:$H$299,6,FALSE)</f>
        <v>0</v>
      </c>
      <c r="W169">
        <f>VLOOKUP('Space Types'!$U169,Ventilation!$A$4:$H$299,5,FALSE)</f>
        <v>15</v>
      </c>
      <c r="X169">
        <f>VLOOKUP('Space Types'!$U169,Ventilation!$A$4:$H$299,7,FALSE)</f>
        <v>0</v>
      </c>
      <c r="Y169">
        <v>3.57</v>
      </c>
      <c r="Z169" t="s">
        <v>791</v>
      </c>
      <c r="AA169" t="s">
        <v>790</v>
      </c>
      <c r="AC169" s="58">
        <v>0.22320000000000001</v>
      </c>
      <c r="AD169" t="s">
        <v>799</v>
      </c>
      <c r="AF169" t="s">
        <v>437</v>
      </c>
      <c r="AG169" t="s">
        <v>437</v>
      </c>
      <c r="AH169" t="s">
        <v>437</v>
      </c>
      <c r="AJ169">
        <v>1.33</v>
      </c>
      <c r="AK169">
        <v>0</v>
      </c>
      <c r="AL169">
        <v>0.5</v>
      </c>
      <c r="AM169">
        <v>0</v>
      </c>
      <c r="AN169" t="s">
        <v>874</v>
      </c>
      <c r="AO169" t="s">
        <v>926</v>
      </c>
      <c r="AP169" t="s">
        <v>927</v>
      </c>
      <c r="AQ169">
        <v>1.25</v>
      </c>
      <c r="AR169">
        <v>420</v>
      </c>
      <c r="AS169">
        <f>IF('Space Types'!$AQ169=0,"",'Space Types'!$AQ169/'Space Types'!$AR169)</f>
        <v>2.976190476190476E-3</v>
      </c>
      <c r="AT169">
        <v>43.3</v>
      </c>
      <c r="AU169">
        <v>0.2</v>
      </c>
      <c r="AV169">
        <v>0.05</v>
      </c>
      <c r="AW169" t="s">
        <v>919</v>
      </c>
      <c r="BC169" t="str">
        <f t="shared" ref="BC169:BC176" si="0">IF(ISBLANK(BB169),"",BB169/(AY169/AX169))</f>
        <v/>
      </c>
    </row>
    <row r="170" spans="1:56">
      <c r="A170" t="s">
        <v>937</v>
      </c>
      <c r="B170" t="s">
        <v>264</v>
      </c>
      <c r="C170" t="s">
        <v>302</v>
      </c>
      <c r="D170" t="s">
        <v>457</v>
      </c>
      <c r="E170" t="s">
        <v>435</v>
      </c>
      <c r="F170" t="s">
        <v>224</v>
      </c>
      <c r="G170" t="s">
        <v>225</v>
      </c>
      <c r="H170" t="str">
        <f>'Space Types'!$E170&amp;'Space Types'!$F170&amp;'Space Types'!$G170</f>
        <v>ASHRAE 189.1-2009Hotel/MotelGuest Rooms</v>
      </c>
      <c r="K170">
        <f>VLOOKUP('Space Types'!$H170,'Interior Lighting'!$A$4:$G$813,5,FALSE)</f>
        <v>0.9900000000000001</v>
      </c>
      <c r="N170">
        <v>0</v>
      </c>
      <c r="O170">
        <v>0.7</v>
      </c>
      <c r="P170">
        <v>0.2</v>
      </c>
      <c r="Q170" s="58" t="s">
        <v>737</v>
      </c>
      <c r="R170" t="s">
        <v>108</v>
      </c>
      <c r="S170" t="s">
        <v>409</v>
      </c>
      <c r="T170" t="s">
        <v>35</v>
      </c>
      <c r="U170" s="58" t="str">
        <f>'Space Types'!$R170&amp;'Space Types'!$S170&amp;'Space Types'!$T170</f>
        <v>ASHRAE 62.1-1999Hotels, Motels, Resorts, DormitoriesDormitory sleeping areas</v>
      </c>
      <c r="V170">
        <f>VLOOKUP('Space Types'!$U170,Ventilation!$A$4:$H$299,6,FALSE)</f>
        <v>0</v>
      </c>
      <c r="W170">
        <f>VLOOKUP('Space Types'!$U170,Ventilation!$A$4:$H$299,5,FALSE)</f>
        <v>15</v>
      </c>
      <c r="X170">
        <f>VLOOKUP('Space Types'!$U170,Ventilation!$A$4:$H$299,7,FALSE)</f>
        <v>0</v>
      </c>
      <c r="Y170">
        <v>3.57</v>
      </c>
      <c r="Z170" s="58" t="s">
        <v>791</v>
      </c>
      <c r="AA170" s="58" t="s">
        <v>790</v>
      </c>
      <c r="AB170">
        <v>4.4600000000000001E-2</v>
      </c>
      <c r="AD170" s="58" t="s">
        <v>799</v>
      </c>
      <c r="AF170" t="s">
        <v>437</v>
      </c>
      <c r="AG170" t="s">
        <v>437</v>
      </c>
      <c r="AH170" t="s">
        <v>437</v>
      </c>
      <c r="AJ170">
        <v>0.68</v>
      </c>
      <c r="AK170">
        <v>0</v>
      </c>
      <c r="AL170">
        <v>0.5</v>
      </c>
      <c r="AM170">
        <v>0</v>
      </c>
      <c r="AN170" s="58" t="s">
        <v>874</v>
      </c>
      <c r="AO170" s="58" t="s">
        <v>926</v>
      </c>
      <c r="AP170" s="58" t="s">
        <v>927</v>
      </c>
      <c r="AQ170">
        <v>1.25</v>
      </c>
      <c r="AR170">
        <v>420</v>
      </c>
      <c r="AS170">
        <f>IF('Space Types'!$AQ170=0,"",'Space Types'!$AQ170/'Space Types'!$AR170)</f>
        <v>2.976190476190476E-3</v>
      </c>
      <c r="AT170">
        <v>43.3</v>
      </c>
      <c r="AU170">
        <v>0.2</v>
      </c>
      <c r="AV170">
        <v>0.05</v>
      </c>
      <c r="AW170" t="s">
        <v>919</v>
      </c>
      <c r="BC170" t="str">
        <f t="shared" si="0"/>
        <v/>
      </c>
    </row>
    <row r="171" spans="1:56">
      <c r="A171" t="s">
        <v>935</v>
      </c>
      <c r="B171" t="s">
        <v>264</v>
      </c>
      <c r="C171" t="s">
        <v>302</v>
      </c>
      <c r="D171" t="s">
        <v>457</v>
      </c>
      <c r="H171" t="str">
        <f>'Space Types'!$E171&amp;'Space Types'!$F171&amp;'Space Types'!$G171</f>
        <v/>
      </c>
      <c r="K171">
        <v>1.4</v>
      </c>
      <c r="N171">
        <v>0</v>
      </c>
      <c r="O171">
        <v>0.7</v>
      </c>
      <c r="P171">
        <v>0.2</v>
      </c>
      <c r="Q171" t="s">
        <v>737</v>
      </c>
      <c r="R171" t="s">
        <v>108</v>
      </c>
      <c r="S171" t="s">
        <v>409</v>
      </c>
      <c r="T171" t="s">
        <v>35</v>
      </c>
      <c r="U171" s="58" t="str">
        <f>'Space Types'!$R171&amp;'Space Types'!$S171&amp;'Space Types'!$T171</f>
        <v>ASHRAE 62.1-1999Hotels, Motels, Resorts, DormitoriesDormitory sleeping areas</v>
      </c>
      <c r="V171">
        <f>VLOOKUP('Space Types'!$U171,Ventilation!$A$4:$H$299,6,FALSE)</f>
        <v>0</v>
      </c>
      <c r="W171">
        <f>VLOOKUP('Space Types'!$U171,Ventilation!$A$4:$H$299,5,FALSE)</f>
        <v>15</v>
      </c>
      <c r="X171">
        <f>VLOOKUP('Space Types'!$U171,Ventilation!$A$4:$H$299,7,FALSE)</f>
        <v>0</v>
      </c>
      <c r="Y171">
        <v>3.57</v>
      </c>
      <c r="Z171" t="s">
        <v>791</v>
      </c>
      <c r="AA171" t="s">
        <v>790</v>
      </c>
      <c r="AC171" s="58">
        <v>0.22320000000000001</v>
      </c>
      <c r="AD171" t="s">
        <v>799</v>
      </c>
      <c r="AF171" t="s">
        <v>437</v>
      </c>
      <c r="AG171" t="s">
        <v>437</v>
      </c>
      <c r="AH171" t="s">
        <v>437</v>
      </c>
      <c r="AJ171">
        <v>1.33</v>
      </c>
      <c r="AK171">
        <v>0</v>
      </c>
      <c r="AL171">
        <v>0.5</v>
      </c>
      <c r="AM171">
        <v>0</v>
      </c>
      <c r="AN171" t="s">
        <v>874</v>
      </c>
      <c r="AO171" t="s">
        <v>926</v>
      </c>
      <c r="AP171" t="s">
        <v>927</v>
      </c>
      <c r="AQ171">
        <v>1.25</v>
      </c>
      <c r="AR171">
        <v>420</v>
      </c>
      <c r="AS171">
        <f>IF('Space Types'!$AQ171=0,"",'Space Types'!$AQ171/'Space Types'!$AR171)</f>
        <v>2.976190476190476E-3</v>
      </c>
      <c r="AT171">
        <v>43.3</v>
      </c>
      <c r="AU171">
        <v>0.2</v>
      </c>
      <c r="AV171">
        <v>0.05</v>
      </c>
      <c r="AW171" t="s">
        <v>919</v>
      </c>
      <c r="BC171" t="str">
        <f t="shared" si="0"/>
        <v/>
      </c>
    </row>
    <row r="172" spans="1:56">
      <c r="A172" t="s">
        <v>936</v>
      </c>
      <c r="B172" t="s">
        <v>264</v>
      </c>
      <c r="C172" t="s">
        <v>270</v>
      </c>
      <c r="D172" t="s">
        <v>454</v>
      </c>
      <c r="H172" t="str">
        <f>'Space Types'!$E172&amp;'Space Types'!$F172&amp;'Space Types'!$G172</f>
        <v/>
      </c>
      <c r="K172">
        <v>1.22</v>
      </c>
      <c r="N172">
        <v>0</v>
      </c>
      <c r="O172">
        <v>0.7</v>
      </c>
      <c r="P172">
        <v>0.2</v>
      </c>
      <c r="Q172" s="58" t="s">
        <v>737</v>
      </c>
      <c r="R172" t="s">
        <v>108</v>
      </c>
      <c r="S172" t="s">
        <v>41</v>
      </c>
      <c r="T172" t="s">
        <v>42</v>
      </c>
      <c r="U172" s="58" t="str">
        <f>'Space Types'!$R172&amp;'Space Types'!$S172&amp;'Space Types'!$T172</f>
        <v>ASHRAE 62.1-1999Public SpacesCorridors and utilities</v>
      </c>
      <c r="V172">
        <f>VLOOKUP('Space Types'!$U172,Ventilation!$A$4:$H$299,6,FALSE)</f>
        <v>0.05</v>
      </c>
      <c r="W172">
        <f>VLOOKUP('Space Types'!$U172,Ventilation!$A$4:$H$299,5,FALSE)</f>
        <v>0</v>
      </c>
      <c r="X172">
        <f>VLOOKUP('Space Types'!$U172,Ventilation!$A$4:$H$299,7,FALSE)</f>
        <v>0</v>
      </c>
      <c r="Y172">
        <v>1</v>
      </c>
      <c r="Z172" s="58" t="s">
        <v>789</v>
      </c>
      <c r="AA172" s="58" t="s">
        <v>790</v>
      </c>
      <c r="AC172" s="58">
        <v>0.22320000000000001</v>
      </c>
      <c r="AD172" s="58" t="s">
        <v>799</v>
      </c>
      <c r="AF172" t="s">
        <v>437</v>
      </c>
      <c r="AG172" t="s">
        <v>437</v>
      </c>
      <c r="AH172" t="s">
        <v>437</v>
      </c>
      <c r="AJ172">
        <v>0</v>
      </c>
      <c r="AK172">
        <v>0</v>
      </c>
      <c r="AL172">
        <v>0.5</v>
      </c>
      <c r="AM172">
        <v>0</v>
      </c>
      <c r="AN172" s="58" t="s">
        <v>858</v>
      </c>
      <c r="AO172" s="58" t="s">
        <v>925</v>
      </c>
      <c r="AP172" s="58" t="s">
        <v>934</v>
      </c>
      <c r="AS172" t="str">
        <f>IF('Space Types'!$AQ172=0,"",'Space Types'!$AQ172/'Space Types'!$AR172)</f>
        <v/>
      </c>
      <c r="BC172" t="str">
        <f t="shared" si="0"/>
        <v/>
      </c>
    </row>
    <row r="173" spans="1:56">
      <c r="A173" t="s">
        <v>937</v>
      </c>
      <c r="B173" t="s">
        <v>264</v>
      </c>
      <c r="C173" t="s">
        <v>270</v>
      </c>
      <c r="D173" t="s">
        <v>454</v>
      </c>
      <c r="E173" t="s">
        <v>435</v>
      </c>
      <c r="F173" t="s">
        <v>337</v>
      </c>
      <c r="G173" t="s">
        <v>223</v>
      </c>
      <c r="H173" t="str">
        <f>'Space Types'!$E173&amp;'Space Types'!$F173&amp;'Space Types'!$G173</f>
        <v>ASHRAE 189.1-2009Corridor/TransitionGeneral</v>
      </c>
      <c r="K173">
        <f>VLOOKUP('Space Types'!$H173,'Interior Lighting'!$A$4:$G$813,5,FALSE)</f>
        <v>0.45</v>
      </c>
      <c r="N173">
        <v>0</v>
      </c>
      <c r="O173">
        <v>0.7</v>
      </c>
      <c r="P173">
        <v>0.2</v>
      </c>
      <c r="Q173" t="s">
        <v>737</v>
      </c>
      <c r="R173" t="s">
        <v>108</v>
      </c>
      <c r="S173" t="s">
        <v>41</v>
      </c>
      <c r="T173" t="s">
        <v>42</v>
      </c>
      <c r="U173" s="58" t="str">
        <f>'Space Types'!$R173&amp;'Space Types'!$S173&amp;'Space Types'!$T173</f>
        <v>ASHRAE 62.1-1999Public SpacesCorridors and utilities</v>
      </c>
      <c r="V173">
        <f>VLOOKUP('Space Types'!$U173,Ventilation!$A$4:$H$299,6,FALSE)</f>
        <v>0.05</v>
      </c>
      <c r="W173">
        <f>VLOOKUP('Space Types'!$U173,Ventilation!$A$4:$H$299,5,FALSE)</f>
        <v>0</v>
      </c>
      <c r="X173">
        <f>VLOOKUP('Space Types'!$U173,Ventilation!$A$4:$H$299,7,FALSE)</f>
        <v>0</v>
      </c>
      <c r="Y173">
        <v>1</v>
      </c>
      <c r="Z173" t="s">
        <v>789</v>
      </c>
      <c r="AA173" t="s">
        <v>790</v>
      </c>
      <c r="AB173">
        <v>4.4600000000000001E-2</v>
      </c>
      <c r="AD173" t="s">
        <v>799</v>
      </c>
      <c r="AF173" t="s">
        <v>437</v>
      </c>
      <c r="AG173" t="s">
        <v>437</v>
      </c>
      <c r="AH173" t="s">
        <v>437</v>
      </c>
      <c r="AJ173">
        <v>0</v>
      </c>
      <c r="AK173">
        <v>0</v>
      </c>
      <c r="AL173">
        <v>0.5</v>
      </c>
      <c r="AM173">
        <v>0</v>
      </c>
      <c r="AN173" t="s">
        <v>858</v>
      </c>
      <c r="AO173" t="s">
        <v>925</v>
      </c>
      <c r="AP173" t="s">
        <v>934</v>
      </c>
      <c r="AS173" t="str">
        <f>IF('Space Types'!$AQ173=0,"",'Space Types'!$AQ173/'Space Types'!$AR173)</f>
        <v/>
      </c>
      <c r="BC173" t="str">
        <f t="shared" si="0"/>
        <v/>
      </c>
    </row>
    <row r="174" spans="1:56">
      <c r="A174" t="s">
        <v>935</v>
      </c>
      <c r="B174" t="s">
        <v>264</v>
      </c>
      <c r="C174" t="s">
        <v>270</v>
      </c>
      <c r="D174" t="s">
        <v>454</v>
      </c>
      <c r="H174" t="str">
        <f>'Space Types'!$E174&amp;'Space Types'!$F174&amp;'Space Types'!$G174</f>
        <v/>
      </c>
      <c r="K174">
        <v>0.6</v>
      </c>
      <c r="N174">
        <v>0</v>
      </c>
      <c r="O174">
        <v>0.7</v>
      </c>
      <c r="P174">
        <v>0.2</v>
      </c>
      <c r="Q174" t="s">
        <v>737</v>
      </c>
      <c r="R174" t="s">
        <v>108</v>
      </c>
      <c r="S174" t="s">
        <v>41</v>
      </c>
      <c r="T174" t="s">
        <v>42</v>
      </c>
      <c r="U174" s="58" t="str">
        <f>'Space Types'!$R174&amp;'Space Types'!$S174&amp;'Space Types'!$T174</f>
        <v>ASHRAE 62.1-1999Public SpacesCorridors and utilities</v>
      </c>
      <c r="V174">
        <f>VLOOKUP('Space Types'!$U174,Ventilation!$A$4:$H$299,6,FALSE)</f>
        <v>0.05</v>
      </c>
      <c r="W174">
        <f>VLOOKUP('Space Types'!$U174,Ventilation!$A$4:$H$299,5,FALSE)</f>
        <v>0</v>
      </c>
      <c r="X174">
        <f>VLOOKUP('Space Types'!$U174,Ventilation!$A$4:$H$299,7,FALSE)</f>
        <v>0</v>
      </c>
      <c r="Y174">
        <v>1</v>
      </c>
      <c r="Z174" t="s">
        <v>789</v>
      </c>
      <c r="AA174" t="s">
        <v>790</v>
      </c>
      <c r="AC174" s="58">
        <v>0.22320000000000001</v>
      </c>
      <c r="AD174" t="s">
        <v>799</v>
      </c>
      <c r="AF174" t="s">
        <v>437</v>
      </c>
      <c r="AG174" t="s">
        <v>437</v>
      </c>
      <c r="AH174" t="s">
        <v>437</v>
      </c>
      <c r="AJ174">
        <v>0</v>
      </c>
      <c r="AK174">
        <v>0</v>
      </c>
      <c r="AL174">
        <v>0.5</v>
      </c>
      <c r="AM174">
        <v>0</v>
      </c>
      <c r="AN174" t="s">
        <v>858</v>
      </c>
      <c r="AO174" t="s">
        <v>925</v>
      </c>
      <c r="AP174" t="s">
        <v>934</v>
      </c>
      <c r="AS174" t="str">
        <f>IF('Space Types'!$AQ174=0,"",'Space Types'!$AQ174/'Space Types'!$AR174)</f>
        <v/>
      </c>
      <c r="BC174" t="str">
        <f t="shared" si="0"/>
        <v/>
      </c>
    </row>
    <row r="175" spans="1:56">
      <c r="A175" t="s">
        <v>3322</v>
      </c>
      <c r="B175" t="s">
        <v>264</v>
      </c>
      <c r="C175" t="s">
        <v>270</v>
      </c>
      <c r="D175" t="s">
        <v>454</v>
      </c>
      <c r="E175" t="s">
        <v>217</v>
      </c>
      <c r="F175" t="s">
        <v>337</v>
      </c>
      <c r="G175" t="s">
        <v>223</v>
      </c>
      <c r="H175" t="str">
        <f>'Space Types'!$E175&amp;'Space Types'!$F175&amp;'Space Types'!$G175</f>
        <v>ASHRAE 90.1-2004Corridor/TransitionGeneral</v>
      </c>
      <c r="K175">
        <f>VLOOKUP('Space Types'!$H175,'Interior Lighting'!$A$4:$G$813,5,FALSE)</f>
        <v>0.5</v>
      </c>
      <c r="N175">
        <v>0</v>
      </c>
      <c r="O175">
        <v>0.7</v>
      </c>
      <c r="P175">
        <v>0.2</v>
      </c>
      <c r="Q175" s="58" t="s">
        <v>2317</v>
      </c>
      <c r="R175" t="s">
        <v>108</v>
      </c>
      <c r="S175" t="s">
        <v>41</v>
      </c>
      <c r="T175" t="s">
        <v>42</v>
      </c>
      <c r="U175" s="58" t="str">
        <f>'Space Types'!$R175&amp;'Space Types'!$S175&amp;'Space Types'!$T175</f>
        <v>ASHRAE 62.1-1999Public SpacesCorridors and utilities</v>
      </c>
      <c r="V175">
        <f>VLOOKUP('Space Types'!$U175,Ventilation!$A$4:$H$299,6,FALSE)</f>
        <v>0.05</v>
      </c>
      <c r="W175">
        <f>VLOOKUP('Space Types'!$U175,Ventilation!$A$4:$H$299,5,FALSE)</f>
        <v>0</v>
      </c>
      <c r="X175">
        <f>VLOOKUP('Space Types'!$U175,Ventilation!$A$4:$H$299,7,FALSE)</f>
        <v>0</v>
      </c>
      <c r="Y175">
        <v>1</v>
      </c>
      <c r="Z175" s="58" t="s">
        <v>2322</v>
      </c>
      <c r="AA175" s="58" t="s">
        <v>2304</v>
      </c>
      <c r="AB175">
        <v>5.9499999999999997E-2</v>
      </c>
      <c r="AD175" s="58" t="s">
        <v>2355</v>
      </c>
      <c r="AF175" t="s">
        <v>437</v>
      </c>
      <c r="AG175" t="s">
        <v>437</v>
      </c>
      <c r="AH175" t="s">
        <v>437</v>
      </c>
      <c r="AJ175">
        <v>0</v>
      </c>
      <c r="AK175">
        <v>0</v>
      </c>
      <c r="AL175">
        <v>0.5</v>
      </c>
      <c r="AM175">
        <v>0</v>
      </c>
      <c r="AN175" s="58" t="s">
        <v>2316</v>
      </c>
      <c r="AO175" s="58" t="s">
        <v>2349</v>
      </c>
      <c r="AP175" s="58" t="s">
        <v>2326</v>
      </c>
      <c r="AS175" t="str">
        <f>IF('Space Types'!$AQ175=0,"",'Space Types'!$AQ175/'Space Types'!$AR175)</f>
        <v/>
      </c>
      <c r="BC175" t="str">
        <f t="shared" si="0"/>
        <v/>
      </c>
    </row>
    <row r="176" spans="1:56">
      <c r="A176" t="s">
        <v>938</v>
      </c>
      <c r="B176" s="58" t="s">
        <v>264</v>
      </c>
      <c r="C176" s="58" t="s">
        <v>270</v>
      </c>
      <c r="D176" t="s">
        <v>454</v>
      </c>
      <c r="E176" t="s">
        <v>218</v>
      </c>
      <c r="F176" t="s">
        <v>337</v>
      </c>
      <c r="G176" t="s">
        <v>223</v>
      </c>
      <c r="H176" t="str">
        <f>'Space Types'!$E176&amp;'Space Types'!$F176&amp;'Space Types'!$G176</f>
        <v>ASHRAE 90.1-2007Corridor/TransitionGeneral</v>
      </c>
      <c r="K176">
        <f>VLOOKUP('Space Types'!$H176,'Interior Lighting'!$A$4:$G$813,5,FALSE)</f>
        <v>0.5</v>
      </c>
      <c r="N176">
        <v>0</v>
      </c>
      <c r="O176">
        <v>0.7</v>
      </c>
      <c r="P176">
        <v>0.2</v>
      </c>
      <c r="Q176" s="58" t="s">
        <v>2317</v>
      </c>
      <c r="R176" t="s">
        <v>109</v>
      </c>
      <c r="S176" t="s">
        <v>223</v>
      </c>
      <c r="T176" t="s">
        <v>96</v>
      </c>
      <c r="U176" s="58" t="str">
        <f>'Space Types'!$R176&amp;'Space Types'!$S176&amp;'Space Types'!$T176</f>
        <v>ASHRAE 62.1-2004GeneralCorridors</v>
      </c>
      <c r="V176">
        <f>VLOOKUP('Space Types'!$U176,Ventilation!$A$4:$H$299,6,FALSE)</f>
        <v>0.06</v>
      </c>
      <c r="W176">
        <f>VLOOKUP('Space Types'!$U176,Ventilation!$A$4:$H$299,5,FALSE)</f>
        <v>0</v>
      </c>
      <c r="X176">
        <f>VLOOKUP('Space Types'!$U176,Ventilation!$A$4:$H$299,7,FALSE)</f>
        <v>0</v>
      </c>
      <c r="Y176">
        <v>1</v>
      </c>
      <c r="Z176" s="58" t="s">
        <v>2322</v>
      </c>
      <c r="AA176" s="58" t="s">
        <v>2304</v>
      </c>
      <c r="AB176">
        <v>4.4600000000000001E-2</v>
      </c>
      <c r="AD176" s="58" t="s">
        <v>2355</v>
      </c>
      <c r="AF176" t="s">
        <v>437</v>
      </c>
      <c r="AG176" t="s">
        <v>437</v>
      </c>
      <c r="AH176" t="s">
        <v>437</v>
      </c>
      <c r="AJ176">
        <v>0</v>
      </c>
      <c r="AK176">
        <v>0</v>
      </c>
      <c r="AL176">
        <v>0.5</v>
      </c>
      <c r="AM176">
        <v>0</v>
      </c>
      <c r="AN176" s="58" t="s">
        <v>2316</v>
      </c>
      <c r="AO176" s="58" t="s">
        <v>2349</v>
      </c>
      <c r="AP176" s="58" t="s">
        <v>2326</v>
      </c>
      <c r="AS176" t="str">
        <f>IF('Space Types'!$AQ176=0,"",'Space Types'!$AQ176/'Space Types'!$AR176)</f>
        <v/>
      </c>
      <c r="BC176" t="str">
        <f t="shared" si="0"/>
        <v/>
      </c>
    </row>
    <row r="177" spans="1:56">
      <c r="A177" t="s">
        <v>982</v>
      </c>
      <c r="B177" t="s">
        <v>264</v>
      </c>
      <c r="C177" t="s">
        <v>270</v>
      </c>
      <c r="D177" t="s">
        <v>454</v>
      </c>
      <c r="E177" t="s">
        <v>981</v>
      </c>
      <c r="F177" t="s">
        <v>337</v>
      </c>
      <c r="G177" t="s">
        <v>223</v>
      </c>
      <c r="H177" t="str">
        <f>'Space Types'!$E177&amp;'Space Types'!$F177&amp;'Space Types'!$G177</f>
        <v>ASHRAE 90.1-2010Corridor/TransitionGeneral</v>
      </c>
      <c r="K177">
        <f>VLOOKUP('Space Types'!$H177,'Interior Lighting'!$A$4:$G$813,5,FALSE)</f>
        <v>0.66</v>
      </c>
      <c r="N177">
        <v>0</v>
      </c>
      <c r="O177">
        <v>0.7</v>
      </c>
      <c r="P177">
        <v>0.2</v>
      </c>
      <c r="Q177" s="58" t="s">
        <v>2317</v>
      </c>
      <c r="R177" t="s">
        <v>110</v>
      </c>
      <c r="S177" t="s">
        <v>223</v>
      </c>
      <c r="T177" t="s">
        <v>96</v>
      </c>
      <c r="U177" s="58" t="str">
        <f>'Space Types'!$R177&amp;'Space Types'!$S177&amp;'Space Types'!$T177</f>
        <v>ASHRAE 62.1-2007GeneralCorridors</v>
      </c>
      <c r="V177">
        <f>VLOOKUP('Space Types'!$U177,Ventilation!$A$4:$H$299,6,FALSE)</f>
        <v>0.06</v>
      </c>
      <c r="W177">
        <f>VLOOKUP('Space Types'!$U177,Ventilation!$A$4:$H$299,5,FALSE)</f>
        <v>0</v>
      </c>
      <c r="X177">
        <f>VLOOKUP('Space Types'!$U177,Ventilation!$A$4:$H$299,7,FALSE)</f>
        <v>0</v>
      </c>
      <c r="Y177">
        <v>1</v>
      </c>
      <c r="Z177" s="58" t="s">
        <v>2322</v>
      </c>
      <c r="AA177" s="58" t="s">
        <v>2304</v>
      </c>
      <c r="AB177">
        <v>4.4600000000000001E-2</v>
      </c>
      <c r="AD177" s="58" t="s">
        <v>2355</v>
      </c>
      <c r="AF177" t="s">
        <v>437</v>
      </c>
      <c r="AG177" t="s">
        <v>437</v>
      </c>
      <c r="AH177" t="s">
        <v>437</v>
      </c>
      <c r="AJ177">
        <v>0</v>
      </c>
      <c r="AK177">
        <v>0</v>
      </c>
      <c r="AL177">
        <v>0.5</v>
      </c>
      <c r="AM177">
        <v>0</v>
      </c>
      <c r="AN177" s="58" t="s">
        <v>2316</v>
      </c>
      <c r="AO177" s="58" t="s">
        <v>2349</v>
      </c>
      <c r="AP177" s="58" t="s">
        <v>2326</v>
      </c>
      <c r="AS177" t="s">
        <v>437</v>
      </c>
      <c r="BC177" t="s">
        <v>437</v>
      </c>
    </row>
    <row r="178" spans="1:56">
      <c r="A178" t="s">
        <v>936</v>
      </c>
      <c r="B178" t="s">
        <v>264</v>
      </c>
      <c r="C178" t="s">
        <v>286</v>
      </c>
      <c r="D178" t="s">
        <v>452</v>
      </c>
      <c r="H178" t="str">
        <f>'Space Types'!$E178&amp;'Space Types'!$F178&amp;'Space Types'!$G178</f>
        <v/>
      </c>
      <c r="K178">
        <v>1.46</v>
      </c>
      <c r="N178">
        <v>0</v>
      </c>
      <c r="O178">
        <v>0.7</v>
      </c>
      <c r="P178">
        <v>0.2</v>
      </c>
      <c r="Q178" s="58" t="s">
        <v>737</v>
      </c>
      <c r="R178" t="s">
        <v>108</v>
      </c>
      <c r="S178" t="s">
        <v>18</v>
      </c>
      <c r="T178" t="s">
        <v>20</v>
      </c>
      <c r="U178" s="58" t="str">
        <f>'Space Types'!$R178&amp;'Space Types'!$S178&amp;'Space Types'!$T178</f>
        <v>ASHRAE 62.1-1999Food and Beverage ServiceCafeteria, fast food</v>
      </c>
      <c r="V178">
        <f>VLOOKUP('Space Types'!$U178,Ventilation!$A$4:$H$299,6,FALSE)</f>
        <v>0</v>
      </c>
      <c r="W178">
        <f>VLOOKUP('Space Types'!$U178,Ventilation!$A$4:$H$299,5,FALSE)</f>
        <v>21.2</v>
      </c>
      <c r="X178">
        <f>VLOOKUP('Space Types'!$U178,Ventilation!$A$4:$H$299,7,FALSE)</f>
        <v>0</v>
      </c>
      <c r="Y178">
        <v>67</v>
      </c>
      <c r="Z178" s="58" t="s">
        <v>789</v>
      </c>
      <c r="AA178" s="58" t="s">
        <v>790</v>
      </c>
      <c r="AC178" s="58">
        <v>0.22320000000000001</v>
      </c>
      <c r="AD178" s="58" t="s">
        <v>799</v>
      </c>
      <c r="AF178" t="s">
        <v>437</v>
      </c>
      <c r="AG178" t="s">
        <v>437</v>
      </c>
      <c r="AH178" t="s">
        <v>437</v>
      </c>
      <c r="AJ178">
        <v>0.5</v>
      </c>
      <c r="AK178">
        <v>0</v>
      </c>
      <c r="AL178">
        <v>0.5</v>
      </c>
      <c r="AM178">
        <v>0</v>
      </c>
      <c r="AN178" s="58" t="s">
        <v>858</v>
      </c>
      <c r="AO178" s="58" t="s">
        <v>825</v>
      </c>
      <c r="AP178" s="58" t="s">
        <v>839</v>
      </c>
      <c r="AS178" t="str">
        <f>IF('Space Types'!$AQ178=0,"",'Space Types'!$AQ178/'Space Types'!$AR178)</f>
        <v/>
      </c>
      <c r="BC178" t="str">
        <f>IF(ISBLANK(BB178),"",BB178/(AY178/AX178))</f>
        <v/>
      </c>
    </row>
    <row r="179" spans="1:56">
      <c r="A179" t="s">
        <v>937</v>
      </c>
      <c r="B179" t="s">
        <v>264</v>
      </c>
      <c r="C179" t="s">
        <v>286</v>
      </c>
      <c r="D179" t="s">
        <v>452</v>
      </c>
      <c r="E179" t="s">
        <v>435</v>
      </c>
      <c r="F179" t="s">
        <v>243</v>
      </c>
      <c r="G179" t="s">
        <v>335</v>
      </c>
      <c r="H179" t="str">
        <f>'Space Types'!$E179&amp;'Space Types'!$F179&amp;'Space Types'!$G179</f>
        <v>ASHRAE 189.1-2009Dining AreaFor Hotel</v>
      </c>
      <c r="K179">
        <f>VLOOKUP('Space Types'!$H179,'Interior Lighting'!$A$4:$G$813,5,FALSE)</f>
        <v>1.1700000000000002</v>
      </c>
      <c r="N179">
        <v>0</v>
      </c>
      <c r="O179">
        <v>0.7</v>
      </c>
      <c r="P179">
        <v>0.2</v>
      </c>
      <c r="Q179" s="58" t="s">
        <v>737</v>
      </c>
      <c r="R179" t="s">
        <v>108</v>
      </c>
      <c r="S179" t="s">
        <v>18</v>
      </c>
      <c r="T179" t="s">
        <v>20</v>
      </c>
      <c r="U179" s="58" t="str">
        <f>'Space Types'!$R179&amp;'Space Types'!$S179&amp;'Space Types'!$T179</f>
        <v>ASHRAE 62.1-1999Food and Beverage ServiceCafeteria, fast food</v>
      </c>
      <c r="V179">
        <f>VLOOKUP('Space Types'!$U179,Ventilation!$A$4:$H$299,6,FALSE)</f>
        <v>0</v>
      </c>
      <c r="W179">
        <f>VLOOKUP('Space Types'!$U179,Ventilation!$A$4:$H$299,5,FALSE)</f>
        <v>21.2</v>
      </c>
      <c r="X179">
        <f>VLOOKUP('Space Types'!$U179,Ventilation!$A$4:$H$299,7,FALSE)</f>
        <v>0</v>
      </c>
      <c r="Y179">
        <v>67</v>
      </c>
      <c r="Z179" s="58" t="s">
        <v>789</v>
      </c>
      <c r="AA179" s="58" t="s">
        <v>790</v>
      </c>
      <c r="AB179">
        <v>4.4600000000000001E-2</v>
      </c>
      <c r="AD179" s="58" t="s">
        <v>799</v>
      </c>
      <c r="AF179" t="s">
        <v>437</v>
      </c>
      <c r="AG179" t="s">
        <v>437</v>
      </c>
      <c r="AH179" t="s">
        <v>437</v>
      </c>
      <c r="AJ179">
        <v>0.26</v>
      </c>
      <c r="AK179">
        <v>0</v>
      </c>
      <c r="AL179">
        <v>0.5</v>
      </c>
      <c r="AM179">
        <v>0</v>
      </c>
      <c r="AN179" s="58" t="s">
        <v>858</v>
      </c>
      <c r="AO179" s="58" t="s">
        <v>825</v>
      </c>
      <c r="AP179" s="58" t="s">
        <v>839</v>
      </c>
      <c r="AS179" t="str">
        <f>IF('Space Types'!$AQ179=0,"",'Space Types'!$AQ179/'Space Types'!$AR179)</f>
        <v/>
      </c>
      <c r="BC179" t="str">
        <f>IF(ISBLANK(BB179),"",BB179/(AY179/AX179))</f>
        <v/>
      </c>
    </row>
    <row r="180" spans="1:56">
      <c r="A180" t="s">
        <v>935</v>
      </c>
      <c r="B180" t="s">
        <v>264</v>
      </c>
      <c r="C180" t="s">
        <v>286</v>
      </c>
      <c r="D180" t="s">
        <v>452</v>
      </c>
      <c r="H180" t="str">
        <f>'Space Types'!$E180&amp;'Space Types'!$F180&amp;'Space Types'!$G180</f>
        <v/>
      </c>
      <c r="K180">
        <v>3.7000000000000006</v>
      </c>
      <c r="N180">
        <v>0</v>
      </c>
      <c r="O180">
        <v>0.7</v>
      </c>
      <c r="P180">
        <v>0.2</v>
      </c>
      <c r="Q180" t="s">
        <v>737</v>
      </c>
      <c r="R180" t="s">
        <v>108</v>
      </c>
      <c r="S180" t="s">
        <v>18</v>
      </c>
      <c r="T180" t="s">
        <v>20</v>
      </c>
      <c r="U180" s="58" t="str">
        <f>'Space Types'!$R180&amp;'Space Types'!$S180&amp;'Space Types'!$T180</f>
        <v>ASHRAE 62.1-1999Food and Beverage ServiceCafeteria, fast food</v>
      </c>
      <c r="V180">
        <f>VLOOKUP('Space Types'!$U180,Ventilation!$A$4:$H$299,6,FALSE)</f>
        <v>0</v>
      </c>
      <c r="W180">
        <f>VLOOKUP('Space Types'!$U180,Ventilation!$A$4:$H$299,5,FALSE)</f>
        <v>21.2</v>
      </c>
      <c r="X180">
        <f>VLOOKUP('Space Types'!$U180,Ventilation!$A$4:$H$299,7,FALSE)</f>
        <v>0</v>
      </c>
      <c r="Y180">
        <v>67</v>
      </c>
      <c r="Z180" t="s">
        <v>789</v>
      </c>
      <c r="AA180" t="s">
        <v>790</v>
      </c>
      <c r="AC180" s="58">
        <v>0.22320000000000001</v>
      </c>
      <c r="AD180" t="s">
        <v>799</v>
      </c>
      <c r="AF180" t="s">
        <v>437</v>
      </c>
      <c r="AG180" t="s">
        <v>437</v>
      </c>
      <c r="AH180" t="s">
        <v>437</v>
      </c>
      <c r="AJ180">
        <v>0.5</v>
      </c>
      <c r="AK180">
        <v>0</v>
      </c>
      <c r="AL180">
        <v>0.5</v>
      </c>
      <c r="AM180">
        <v>0</v>
      </c>
      <c r="AN180" t="s">
        <v>858</v>
      </c>
      <c r="AO180" t="s">
        <v>825</v>
      </c>
      <c r="AP180" t="s">
        <v>839</v>
      </c>
      <c r="AS180" t="str">
        <f>IF('Space Types'!$AQ180=0,"",'Space Types'!$AQ180/'Space Types'!$AR180)</f>
        <v/>
      </c>
      <c r="BC180" t="str">
        <f>IF(ISBLANK(BB180),"",BB180/(AY180/AX180))</f>
        <v/>
      </c>
    </row>
    <row r="181" spans="1:56">
      <c r="A181" t="s">
        <v>938</v>
      </c>
      <c r="B181" t="s">
        <v>264</v>
      </c>
      <c r="C181" t="s">
        <v>286</v>
      </c>
      <c r="D181" t="s">
        <v>452</v>
      </c>
      <c r="E181" t="s">
        <v>218</v>
      </c>
      <c r="F181" t="s">
        <v>243</v>
      </c>
      <c r="G181" t="s">
        <v>335</v>
      </c>
      <c r="H181" t="str">
        <f>'Space Types'!$E181&amp;'Space Types'!$F181&amp;'Space Types'!$G181</f>
        <v>ASHRAE 90.1-2007Dining AreaFor Hotel</v>
      </c>
      <c r="K181">
        <f>VLOOKUP('Space Types'!$H181,'Interior Lighting'!$A$4:$G$813,5,FALSE)</f>
        <v>1.3</v>
      </c>
      <c r="N181">
        <v>0</v>
      </c>
      <c r="O181">
        <v>0.7</v>
      </c>
      <c r="P181">
        <v>0.2</v>
      </c>
      <c r="Q181" t="s">
        <v>2320</v>
      </c>
      <c r="R181" t="s">
        <v>109</v>
      </c>
      <c r="S181" t="s">
        <v>18</v>
      </c>
      <c r="T181" t="s">
        <v>957</v>
      </c>
      <c r="U181" s="58" t="str">
        <f>'Space Types'!$R181&amp;'Space Types'!$S181&amp;'Space Types'!$T181</f>
        <v>ASHRAE 62.1-2004Food and Beverage ServiceCafeteria/fast food dining</v>
      </c>
      <c r="V181">
        <f>VLOOKUP('Space Types'!$U181,Ventilation!$A$4:$H$299,6,FALSE)</f>
        <v>0.18</v>
      </c>
      <c r="W181">
        <f>VLOOKUP('Space Types'!$U181,Ventilation!$A$4:$H$299,5,FALSE)</f>
        <v>7.5</v>
      </c>
      <c r="X181">
        <f>VLOOKUP('Space Types'!$U181,Ventilation!$A$4:$H$299,7,FALSE)</f>
        <v>0</v>
      </c>
      <c r="Y181">
        <v>67</v>
      </c>
      <c r="Z181" t="s">
        <v>2322</v>
      </c>
      <c r="AA181" t="s">
        <v>2304</v>
      </c>
      <c r="AB181">
        <v>4.4600000000000001E-2</v>
      </c>
      <c r="AD181" t="s">
        <v>2355</v>
      </c>
      <c r="AF181" t="s">
        <v>437</v>
      </c>
      <c r="AG181" t="s">
        <v>437</v>
      </c>
      <c r="AH181" t="s">
        <v>437</v>
      </c>
      <c r="AJ181">
        <v>0.26</v>
      </c>
      <c r="AK181">
        <v>0</v>
      </c>
      <c r="AL181">
        <v>0.5</v>
      </c>
      <c r="AM181">
        <v>0</v>
      </c>
      <c r="AN181" t="s">
        <v>2316</v>
      </c>
      <c r="AO181" t="s">
        <v>2349</v>
      </c>
      <c r="AP181" t="s">
        <v>2326</v>
      </c>
      <c r="AS181" t="str">
        <f>IF('Space Types'!$AQ181=0,"",'Space Types'!$AQ181/'Space Types'!$AR181)</f>
        <v/>
      </c>
      <c r="BC181" t="str">
        <f>IF(ISBLANK(BB181),"",BB181/(AY181/AX181))</f>
        <v/>
      </c>
    </row>
    <row r="182" spans="1:56">
      <c r="A182" s="58" t="s">
        <v>3322</v>
      </c>
      <c r="B182" t="s">
        <v>264</v>
      </c>
      <c r="C182" t="s">
        <v>286</v>
      </c>
      <c r="D182" t="s">
        <v>452</v>
      </c>
      <c r="E182" t="s">
        <v>217</v>
      </c>
      <c r="F182" t="s">
        <v>243</v>
      </c>
      <c r="G182" t="s">
        <v>335</v>
      </c>
      <c r="H182" t="str">
        <f>'Space Types'!$E182&amp;'Space Types'!$F182&amp;'Space Types'!$G182</f>
        <v>ASHRAE 90.1-2004Dining AreaFor Hotel</v>
      </c>
      <c r="K182">
        <f>VLOOKUP('Space Types'!$H182,'Interior Lighting'!$A$4:$G$813,5,FALSE)</f>
        <v>1.3</v>
      </c>
      <c r="N182">
        <v>0</v>
      </c>
      <c r="O182">
        <v>0.7</v>
      </c>
      <c r="P182">
        <v>0.2</v>
      </c>
      <c r="Q182" t="s">
        <v>2320</v>
      </c>
      <c r="R182" t="s">
        <v>108</v>
      </c>
      <c r="S182" t="s">
        <v>18</v>
      </c>
      <c r="T182" t="s">
        <v>20</v>
      </c>
      <c r="U182" s="58" t="str">
        <f>'Space Types'!$R182&amp;'Space Types'!$S182&amp;'Space Types'!$T182</f>
        <v>ASHRAE 62.1-1999Food and Beverage ServiceCafeteria, fast food</v>
      </c>
      <c r="V182">
        <f>VLOOKUP('Space Types'!$U182,Ventilation!$A$4:$H$299,6,FALSE)</f>
        <v>0</v>
      </c>
      <c r="W182">
        <f>VLOOKUP('Space Types'!$U182,Ventilation!$A$4:$H$299,5,FALSE)</f>
        <v>21.2</v>
      </c>
      <c r="X182">
        <f>VLOOKUP('Space Types'!$U182,Ventilation!$A$4:$H$299,7,FALSE)</f>
        <v>0</v>
      </c>
      <c r="Y182">
        <v>67</v>
      </c>
      <c r="Z182" t="s">
        <v>2322</v>
      </c>
      <c r="AA182" t="s">
        <v>2304</v>
      </c>
      <c r="AB182">
        <v>5.9499999999999997E-2</v>
      </c>
      <c r="AD182" t="s">
        <v>2355</v>
      </c>
      <c r="AF182" t="s">
        <v>437</v>
      </c>
      <c r="AG182" t="s">
        <v>437</v>
      </c>
      <c r="AH182" t="s">
        <v>437</v>
      </c>
      <c r="AJ182">
        <v>0.5</v>
      </c>
      <c r="AK182">
        <v>0</v>
      </c>
      <c r="AL182">
        <v>0.5</v>
      </c>
      <c r="AM182">
        <v>0</v>
      </c>
      <c r="AN182" t="s">
        <v>2316</v>
      </c>
      <c r="AO182" t="s">
        <v>2349</v>
      </c>
      <c r="AP182" t="s">
        <v>2326</v>
      </c>
      <c r="AS182" t="str">
        <f>IF('Space Types'!$AQ182=0,"",'Space Types'!$AQ182/'Space Types'!$AR182)</f>
        <v/>
      </c>
      <c r="BC182" t="str">
        <f>IF(ISBLANK(BB182),"",BB182/(AY182/AX182))</f>
        <v/>
      </c>
    </row>
    <row r="183" spans="1:56">
      <c r="A183" s="58" t="s">
        <v>982</v>
      </c>
      <c r="B183" t="s">
        <v>264</v>
      </c>
      <c r="C183" t="s">
        <v>286</v>
      </c>
      <c r="D183" t="s">
        <v>452</v>
      </c>
      <c r="E183" t="s">
        <v>981</v>
      </c>
      <c r="F183" t="s">
        <v>243</v>
      </c>
      <c r="G183" t="s">
        <v>335</v>
      </c>
      <c r="H183" t="str">
        <f>'Space Types'!$E183&amp;'Space Types'!$F183&amp;'Space Types'!$G183</f>
        <v>ASHRAE 90.1-2010Dining AreaFor Hotel</v>
      </c>
      <c r="K183" s="58">
        <f>VLOOKUP('Space Types'!$H183,'Interior Lighting'!$A$4:$G$813,5,FALSE)</f>
        <v>0.82</v>
      </c>
      <c r="N183">
        <v>0</v>
      </c>
      <c r="O183">
        <v>0.7</v>
      </c>
      <c r="P183">
        <v>0.2</v>
      </c>
      <c r="Q183" s="58" t="s">
        <v>2760</v>
      </c>
      <c r="R183" t="s">
        <v>110</v>
      </c>
      <c r="S183" t="s">
        <v>18</v>
      </c>
      <c r="T183" t="s">
        <v>957</v>
      </c>
      <c r="U183" s="58" t="str">
        <f>'Space Types'!$R183&amp;'Space Types'!$S183&amp;'Space Types'!$T183</f>
        <v>ASHRAE 62.1-2007Food and Beverage ServiceCafeteria/fast food dining</v>
      </c>
      <c r="V183">
        <f>VLOOKUP('Space Types'!$U183,Ventilation!$A$4:$H$299,6,FALSE)</f>
        <v>0.18</v>
      </c>
      <c r="W183">
        <f>VLOOKUP('Space Types'!$U183,Ventilation!$A$4:$H$299,5,FALSE)</f>
        <v>7.5</v>
      </c>
      <c r="X183">
        <f>VLOOKUP('Space Types'!$U183,Ventilation!$A$4:$H$299,7,FALSE)</f>
        <v>0</v>
      </c>
      <c r="Y183">
        <v>67</v>
      </c>
      <c r="Z183" s="58" t="s">
        <v>2322</v>
      </c>
      <c r="AA183" s="58" t="s">
        <v>2304</v>
      </c>
      <c r="AB183">
        <v>4.4600000000000001E-2</v>
      </c>
      <c r="AD183" s="58" t="s">
        <v>2355</v>
      </c>
      <c r="AF183" t="s">
        <v>437</v>
      </c>
      <c r="AG183" t="s">
        <v>437</v>
      </c>
      <c r="AH183" t="s">
        <v>437</v>
      </c>
      <c r="AJ183">
        <v>0.26</v>
      </c>
      <c r="AK183">
        <v>0</v>
      </c>
      <c r="AL183">
        <v>0.5</v>
      </c>
      <c r="AM183">
        <v>0</v>
      </c>
      <c r="AN183" s="58" t="s">
        <v>2316</v>
      </c>
      <c r="AO183" s="58" t="s">
        <v>2349</v>
      </c>
      <c r="AP183" s="58" t="s">
        <v>2326</v>
      </c>
      <c r="AS183" t="s">
        <v>437</v>
      </c>
      <c r="BC183" t="s">
        <v>437</v>
      </c>
    </row>
    <row r="184" spans="1:56">
      <c r="A184" s="58" t="s">
        <v>936</v>
      </c>
      <c r="B184" t="s">
        <v>264</v>
      </c>
      <c r="C184" t="s">
        <v>283</v>
      </c>
      <c r="D184" t="s">
        <v>462</v>
      </c>
      <c r="H184" t="str">
        <f>'Space Types'!$E184&amp;'Space Types'!$F184&amp;'Space Types'!$G184</f>
        <v/>
      </c>
      <c r="K184">
        <v>2.56</v>
      </c>
      <c r="N184">
        <v>0</v>
      </c>
      <c r="O184">
        <v>0.7</v>
      </c>
      <c r="P184">
        <v>0.2</v>
      </c>
      <c r="Q184" s="58" t="s">
        <v>737</v>
      </c>
      <c r="R184" t="s">
        <v>108</v>
      </c>
      <c r="S184" t="s">
        <v>409</v>
      </c>
      <c r="T184" t="s">
        <v>33</v>
      </c>
      <c r="U184" s="58" t="str">
        <f>'Space Types'!$R184&amp;'Space Types'!$S184&amp;'Space Types'!$T184</f>
        <v>ASHRAE 62.1-1999Hotels, Motels, Resorts, DormitoriesConference rooms</v>
      </c>
      <c r="V184">
        <f>VLOOKUP('Space Types'!$U184,Ventilation!$A$4:$H$299,6,FALSE)</f>
        <v>0</v>
      </c>
      <c r="W184">
        <f>VLOOKUP('Space Types'!$U184,Ventilation!$A$4:$H$299,5,FALSE)</f>
        <v>20</v>
      </c>
      <c r="X184">
        <f>VLOOKUP('Space Types'!$U184,Ventilation!$A$4:$H$299,7,FALSE)</f>
        <v>0</v>
      </c>
      <c r="Y184">
        <v>67</v>
      </c>
      <c r="Z184" s="58" t="s">
        <v>789</v>
      </c>
      <c r="AA184" s="58" t="s">
        <v>790</v>
      </c>
      <c r="AC184" s="58">
        <v>0.22320000000000001</v>
      </c>
      <c r="AD184" s="58" t="s">
        <v>799</v>
      </c>
      <c r="AF184" t="s">
        <v>437</v>
      </c>
      <c r="AG184" t="s">
        <v>437</v>
      </c>
      <c r="AH184" t="s">
        <v>437</v>
      </c>
      <c r="AJ184">
        <v>6.3</v>
      </c>
      <c r="AK184">
        <v>0</v>
      </c>
      <c r="AL184">
        <v>0.5</v>
      </c>
      <c r="AM184">
        <v>0</v>
      </c>
      <c r="AN184" s="58" t="s">
        <v>858</v>
      </c>
      <c r="AO184" s="58" t="s">
        <v>825</v>
      </c>
      <c r="AP184" s="58" t="s">
        <v>839</v>
      </c>
      <c r="AS184" t="str">
        <f>IF('Space Types'!$AQ184=0,"",'Space Types'!$AQ184/'Space Types'!$AR184)</f>
        <v/>
      </c>
      <c r="BC184" t="str">
        <f>IF(ISBLANK(BB184),"",BB184/(AY184/AX184))</f>
        <v/>
      </c>
    </row>
    <row r="185" spans="1:56">
      <c r="A185" s="58" t="s">
        <v>937</v>
      </c>
      <c r="B185" t="s">
        <v>264</v>
      </c>
      <c r="C185" t="s">
        <v>283</v>
      </c>
      <c r="D185" t="s">
        <v>462</v>
      </c>
      <c r="E185" t="s">
        <v>435</v>
      </c>
      <c r="F185" t="s">
        <v>332</v>
      </c>
      <c r="G185" t="s">
        <v>223</v>
      </c>
      <c r="H185" t="str">
        <f>'Space Types'!$E185&amp;'Space Types'!$F185&amp;'Space Types'!$G185</f>
        <v>ASHRAE 189.1-2009Conference/Meeting/MultipurposeGeneral</v>
      </c>
      <c r="K185" s="58">
        <f>VLOOKUP('Space Types'!$H185,'Interior Lighting'!$A$4:$G$813,5,FALSE)</f>
        <v>1.1700000000000002</v>
      </c>
      <c r="N185">
        <v>0</v>
      </c>
      <c r="O185">
        <v>0.7</v>
      </c>
      <c r="P185">
        <v>0.2</v>
      </c>
      <c r="Q185" s="58" t="s">
        <v>737</v>
      </c>
      <c r="R185" t="s">
        <v>108</v>
      </c>
      <c r="S185" t="s">
        <v>409</v>
      </c>
      <c r="T185" t="s">
        <v>33</v>
      </c>
      <c r="U185" s="58" t="str">
        <f>'Space Types'!$R185&amp;'Space Types'!$S185&amp;'Space Types'!$T185</f>
        <v>ASHRAE 62.1-1999Hotels, Motels, Resorts, DormitoriesConference rooms</v>
      </c>
      <c r="V185">
        <f>VLOOKUP('Space Types'!$U185,Ventilation!$A$4:$H$299,6,FALSE)</f>
        <v>0</v>
      </c>
      <c r="W185">
        <f>VLOOKUP('Space Types'!$U185,Ventilation!$A$4:$H$299,5,FALSE)</f>
        <v>20</v>
      </c>
      <c r="X185">
        <f>VLOOKUP('Space Types'!$U185,Ventilation!$A$4:$H$299,7,FALSE)</f>
        <v>0</v>
      </c>
      <c r="Y185">
        <v>67</v>
      </c>
      <c r="Z185" s="58" t="s">
        <v>789</v>
      </c>
      <c r="AA185" s="58" t="s">
        <v>790</v>
      </c>
      <c r="AB185">
        <v>4.4600000000000001E-2</v>
      </c>
      <c r="AD185" s="58" t="s">
        <v>799</v>
      </c>
      <c r="AF185" t="s">
        <v>437</v>
      </c>
      <c r="AG185" t="s">
        <v>437</v>
      </c>
      <c r="AH185" t="s">
        <v>437</v>
      </c>
      <c r="AJ185">
        <v>3.0000000000000004</v>
      </c>
      <c r="AK185">
        <v>0</v>
      </c>
      <c r="AL185">
        <v>0.5</v>
      </c>
      <c r="AM185">
        <v>0</v>
      </c>
      <c r="AN185" s="58" t="s">
        <v>858</v>
      </c>
      <c r="AO185" s="58" t="s">
        <v>825</v>
      </c>
      <c r="AP185" s="58" t="s">
        <v>839</v>
      </c>
      <c r="AS185" t="str">
        <f>IF('Space Types'!$AQ185=0,"",'Space Types'!$AQ185/'Space Types'!$AR185)</f>
        <v/>
      </c>
      <c r="BC185" t="str">
        <f>IF(ISBLANK(BB185),"",BB185/(AY185/AX185))</f>
        <v/>
      </c>
    </row>
    <row r="186" spans="1:56">
      <c r="A186" s="58" t="s">
        <v>935</v>
      </c>
      <c r="B186" t="s">
        <v>264</v>
      </c>
      <c r="C186" t="s">
        <v>283</v>
      </c>
      <c r="D186" t="s">
        <v>462</v>
      </c>
      <c r="H186" t="str">
        <f>'Space Types'!$E186&amp;'Space Types'!$F186&amp;'Space Types'!$G186</f>
        <v/>
      </c>
      <c r="K186" s="58">
        <v>2.7700000000000005</v>
      </c>
      <c r="N186">
        <v>0</v>
      </c>
      <c r="O186">
        <v>0.7</v>
      </c>
      <c r="P186">
        <v>0.2</v>
      </c>
      <c r="Q186" t="s">
        <v>737</v>
      </c>
      <c r="R186" t="s">
        <v>108</v>
      </c>
      <c r="S186" t="s">
        <v>409</v>
      </c>
      <c r="T186" t="s">
        <v>33</v>
      </c>
      <c r="U186" s="58" t="str">
        <f>'Space Types'!$R186&amp;'Space Types'!$S186&amp;'Space Types'!$T186</f>
        <v>ASHRAE 62.1-1999Hotels, Motels, Resorts, DormitoriesConference rooms</v>
      </c>
      <c r="V186">
        <f>VLOOKUP('Space Types'!$U186,Ventilation!$A$4:$H$299,6,FALSE)</f>
        <v>0</v>
      </c>
      <c r="W186">
        <f>VLOOKUP('Space Types'!$U186,Ventilation!$A$4:$H$299,5,FALSE)</f>
        <v>20</v>
      </c>
      <c r="X186">
        <f>VLOOKUP('Space Types'!$U186,Ventilation!$A$4:$H$299,7,FALSE)</f>
        <v>0</v>
      </c>
      <c r="Y186">
        <v>67</v>
      </c>
      <c r="Z186" t="s">
        <v>789</v>
      </c>
      <c r="AA186" t="s">
        <v>790</v>
      </c>
      <c r="AC186" s="58">
        <v>0.22320000000000001</v>
      </c>
      <c r="AD186" t="s">
        <v>799</v>
      </c>
      <c r="AF186" t="s">
        <v>437</v>
      </c>
      <c r="AG186" t="s">
        <v>437</v>
      </c>
      <c r="AH186" t="s">
        <v>437</v>
      </c>
      <c r="AJ186">
        <v>6.3</v>
      </c>
      <c r="AK186">
        <v>0</v>
      </c>
      <c r="AL186">
        <v>0.5</v>
      </c>
      <c r="AM186">
        <v>0</v>
      </c>
      <c r="AN186" t="s">
        <v>858</v>
      </c>
      <c r="AO186" t="s">
        <v>825</v>
      </c>
      <c r="AP186" t="s">
        <v>839</v>
      </c>
      <c r="AS186" t="str">
        <f>IF('Space Types'!$AQ186=0,"",'Space Types'!$AQ186/'Space Types'!$AR186)</f>
        <v/>
      </c>
      <c r="BC186" t="str">
        <f>IF(ISBLANK(BB186),"",BB186/(AY186/AX186))</f>
        <v/>
      </c>
    </row>
    <row r="187" spans="1:56">
      <c r="A187" s="58" t="s">
        <v>938</v>
      </c>
      <c r="B187" t="s">
        <v>264</v>
      </c>
      <c r="C187" t="s">
        <v>283</v>
      </c>
      <c r="D187" t="s">
        <v>462</v>
      </c>
      <c r="E187" t="s">
        <v>218</v>
      </c>
      <c r="F187" t="s">
        <v>332</v>
      </c>
      <c r="G187" t="s">
        <v>223</v>
      </c>
      <c r="H187" t="str">
        <f>'Space Types'!$E187&amp;'Space Types'!$F187&amp;'Space Types'!$G187</f>
        <v>ASHRAE 90.1-2007Conference/Meeting/MultipurposeGeneral</v>
      </c>
      <c r="K187" s="58">
        <f>VLOOKUP('Space Types'!$H187,'Interior Lighting'!$A$4:$G$813,5,FALSE)</f>
        <v>1.3</v>
      </c>
      <c r="N187">
        <v>0</v>
      </c>
      <c r="O187">
        <v>0.7</v>
      </c>
      <c r="P187">
        <v>0.2</v>
      </c>
      <c r="Q187" t="s">
        <v>2112</v>
      </c>
      <c r="R187" t="s">
        <v>109</v>
      </c>
      <c r="S187" t="s">
        <v>409</v>
      </c>
      <c r="T187" t="s">
        <v>690</v>
      </c>
      <c r="U187" s="58" t="str">
        <f>'Space Types'!$R187&amp;'Space Types'!$S187&amp;'Space Types'!$T187</f>
        <v>ASHRAE 62.1-2004Hotels, Motels, Resorts, DormitoriesMultipurpose assembly</v>
      </c>
      <c r="V187">
        <f>VLOOKUP('Space Types'!$U187,Ventilation!$A$4:$H$299,6,FALSE)</f>
        <v>0.06</v>
      </c>
      <c r="W187">
        <f>VLOOKUP('Space Types'!$U187,Ventilation!$A$4:$H$299,5,FALSE)</f>
        <v>5</v>
      </c>
      <c r="X187">
        <f>VLOOKUP('Space Types'!$U187,Ventilation!$A$4:$H$299,7,FALSE)</f>
        <v>0</v>
      </c>
      <c r="Y187">
        <v>67</v>
      </c>
      <c r="Z187" t="s">
        <v>2377</v>
      </c>
      <c r="AA187" t="s">
        <v>2304</v>
      </c>
      <c r="AB187">
        <v>4.4600000000000001E-2</v>
      </c>
      <c r="AD187" t="s">
        <v>2355</v>
      </c>
      <c r="AF187" t="s">
        <v>437</v>
      </c>
      <c r="AG187" t="s">
        <v>437</v>
      </c>
      <c r="AH187" t="s">
        <v>437</v>
      </c>
      <c r="AJ187">
        <v>3.0000000000000004</v>
      </c>
      <c r="AK187">
        <v>0</v>
      </c>
      <c r="AL187">
        <v>0.5</v>
      </c>
      <c r="AM187">
        <v>0</v>
      </c>
      <c r="AN187" t="s">
        <v>2316</v>
      </c>
      <c r="AO187" t="s">
        <v>2349</v>
      </c>
      <c r="AP187" t="s">
        <v>2326</v>
      </c>
      <c r="AS187" t="str">
        <f>IF('Space Types'!$AQ187=0,"",'Space Types'!$AQ187/'Space Types'!$AR187)</f>
        <v/>
      </c>
      <c r="BC187" t="str">
        <f>IF(ISBLANK(BB187),"",BB187/(AY187/AX187))</f>
        <v/>
      </c>
    </row>
    <row r="188" spans="1:56">
      <c r="A188" s="58" t="s">
        <v>3322</v>
      </c>
      <c r="B188" t="s">
        <v>264</v>
      </c>
      <c r="C188" t="s">
        <v>283</v>
      </c>
      <c r="D188" t="s">
        <v>462</v>
      </c>
      <c r="E188" t="s">
        <v>217</v>
      </c>
      <c r="F188" t="s">
        <v>332</v>
      </c>
      <c r="G188" t="s">
        <v>223</v>
      </c>
      <c r="H188" t="str">
        <f>'Space Types'!$E188&amp;'Space Types'!$F188&amp;'Space Types'!$G188</f>
        <v>ASHRAE 90.1-2004Conference/Meeting/MultipurposeGeneral</v>
      </c>
      <c r="K188">
        <f>VLOOKUP('Space Types'!$H188,'Interior Lighting'!$A$4:$G$813,5,FALSE)</f>
        <v>1.3</v>
      </c>
      <c r="N188">
        <v>0</v>
      </c>
      <c r="O188">
        <v>0.7</v>
      </c>
      <c r="P188">
        <v>0.2</v>
      </c>
      <c r="Q188" t="s">
        <v>2112</v>
      </c>
      <c r="R188" t="s">
        <v>108</v>
      </c>
      <c r="S188" t="s">
        <v>409</v>
      </c>
      <c r="T188" t="s">
        <v>33</v>
      </c>
      <c r="U188" s="58" t="str">
        <f>'Space Types'!$R188&amp;'Space Types'!$S188&amp;'Space Types'!$T188</f>
        <v>ASHRAE 62.1-1999Hotels, Motels, Resorts, DormitoriesConference rooms</v>
      </c>
      <c r="V188">
        <f>VLOOKUP('Space Types'!$U188,Ventilation!$A$4:$H$299,6,FALSE)</f>
        <v>0</v>
      </c>
      <c r="W188">
        <f>VLOOKUP('Space Types'!$U188,Ventilation!$A$4:$H$299,5,FALSE)</f>
        <v>20</v>
      </c>
      <c r="X188">
        <f>VLOOKUP('Space Types'!$U188,Ventilation!$A$4:$H$299,7,FALSE)</f>
        <v>0</v>
      </c>
      <c r="Y188">
        <v>67</v>
      </c>
      <c r="Z188" t="s">
        <v>2377</v>
      </c>
      <c r="AA188" t="s">
        <v>2304</v>
      </c>
      <c r="AB188">
        <v>5.9499999999999997E-2</v>
      </c>
      <c r="AD188" t="s">
        <v>2355</v>
      </c>
      <c r="AF188" t="s">
        <v>437</v>
      </c>
      <c r="AG188" t="s">
        <v>437</v>
      </c>
      <c r="AH188" t="s">
        <v>437</v>
      </c>
      <c r="AJ188">
        <v>6.3</v>
      </c>
      <c r="AK188">
        <v>0</v>
      </c>
      <c r="AL188">
        <v>0.5</v>
      </c>
      <c r="AM188">
        <v>0</v>
      </c>
      <c r="AN188" t="s">
        <v>2316</v>
      </c>
      <c r="AO188" t="s">
        <v>2349</v>
      </c>
      <c r="AP188" t="s">
        <v>2326</v>
      </c>
      <c r="AS188" t="str">
        <f>IF('Space Types'!$AQ188=0,"",'Space Types'!$AQ188/'Space Types'!$AR188)</f>
        <v/>
      </c>
      <c r="BC188" t="str">
        <f>IF(ISBLANK(BB188),"",BB188/(AY188/AX188))</f>
        <v/>
      </c>
    </row>
    <row r="189" spans="1:56" s="39" customFormat="1">
      <c r="A189" s="58" t="s">
        <v>982</v>
      </c>
      <c r="B189" s="58" t="s">
        <v>264</v>
      </c>
      <c r="C189" s="58" t="s">
        <v>283</v>
      </c>
      <c r="D189" s="58" t="s">
        <v>462</v>
      </c>
      <c r="E189" s="58" t="s">
        <v>981</v>
      </c>
      <c r="F189" t="s">
        <v>332</v>
      </c>
      <c r="G189" t="s">
        <v>223</v>
      </c>
      <c r="H189" t="str">
        <f>'Space Types'!$E189&amp;'Space Types'!$F189&amp;'Space Types'!$G189</f>
        <v>ASHRAE 90.1-2010Conference/Meeting/MultipurposeGeneral</v>
      </c>
      <c r="I189"/>
      <c r="J189"/>
      <c r="K189">
        <f>VLOOKUP('Space Types'!$H189,'Interior Lighting'!$A$4:$G$813,5,FALSE)</f>
        <v>1.23</v>
      </c>
      <c r="L189"/>
      <c r="M189"/>
      <c r="N189">
        <v>0</v>
      </c>
      <c r="O189">
        <v>0.7</v>
      </c>
      <c r="P189">
        <v>0.2</v>
      </c>
      <c r="Q189" s="58" t="s">
        <v>2112</v>
      </c>
      <c r="R189" s="58" t="s">
        <v>110</v>
      </c>
      <c r="S189" t="s">
        <v>409</v>
      </c>
      <c r="T189" t="s">
        <v>690</v>
      </c>
      <c r="U189" s="58" t="str">
        <f>'Space Types'!$R189&amp;'Space Types'!$S189&amp;'Space Types'!$T189</f>
        <v>ASHRAE 62.1-2007Hotels, Motels, Resorts, DormitoriesMultipurpose assembly</v>
      </c>
      <c r="V189">
        <f>VLOOKUP('Space Types'!$U189,Ventilation!$A$4:$H$299,6,FALSE)</f>
        <v>0.06</v>
      </c>
      <c r="W189">
        <f>VLOOKUP('Space Types'!$U189,Ventilation!$A$4:$H$299,5,FALSE)</f>
        <v>5</v>
      </c>
      <c r="X189">
        <f>VLOOKUP('Space Types'!$U189,Ventilation!$A$4:$H$299,7,FALSE)</f>
        <v>0</v>
      </c>
      <c r="Y189" s="58">
        <v>67</v>
      </c>
      <c r="Z189" s="58" t="s">
        <v>2377</v>
      </c>
      <c r="AA189" s="58" t="s">
        <v>2304</v>
      </c>
      <c r="AB189" s="58">
        <v>4.4600000000000001E-2</v>
      </c>
      <c r="AC189" s="58"/>
      <c r="AD189" s="58" t="s">
        <v>2355</v>
      </c>
      <c r="AE189" s="58"/>
      <c r="AF189" s="58" t="s">
        <v>437</v>
      </c>
      <c r="AG189" s="58" t="s">
        <v>437</v>
      </c>
      <c r="AH189" s="58" t="s">
        <v>437</v>
      </c>
      <c r="AI189" s="58"/>
      <c r="AJ189" s="58">
        <v>3.0000000000000004</v>
      </c>
      <c r="AK189" s="58">
        <v>0</v>
      </c>
      <c r="AL189" s="58">
        <v>0.5</v>
      </c>
      <c r="AM189" s="58">
        <v>0</v>
      </c>
      <c r="AN189" s="58" t="s">
        <v>2316</v>
      </c>
      <c r="AO189" s="58" t="s">
        <v>2349</v>
      </c>
      <c r="AP189" s="58" t="s">
        <v>2326</v>
      </c>
      <c r="AQ189" s="58"/>
      <c r="AR189" s="58"/>
      <c r="AS189" s="58" t="s">
        <v>437</v>
      </c>
      <c r="AT189" s="58"/>
      <c r="AU189" s="58"/>
      <c r="AV189" s="58"/>
      <c r="AW189" s="58"/>
      <c r="AX189" s="58"/>
      <c r="AY189" s="58"/>
      <c r="AZ189" s="58"/>
      <c r="BA189" s="58"/>
      <c r="BB189" s="58"/>
      <c r="BC189" s="58" t="s">
        <v>437</v>
      </c>
      <c r="BD189" s="58"/>
    </row>
    <row r="190" spans="1:56">
      <c r="A190" s="58" t="s">
        <v>3322</v>
      </c>
      <c r="B190" t="s">
        <v>734</v>
      </c>
      <c r="C190" t="s">
        <v>222</v>
      </c>
      <c r="D190" t="s">
        <v>459</v>
      </c>
      <c r="E190" t="s">
        <v>217</v>
      </c>
      <c r="F190" t="s">
        <v>347</v>
      </c>
      <c r="G190" t="s">
        <v>223</v>
      </c>
      <c r="H190" t="str">
        <f>'Space Types'!$E190&amp;'Space Types'!$F190&amp;'Space Types'!$G190</f>
        <v>ASHRAE 90.1-2004Office-EnclosedGeneral</v>
      </c>
      <c r="K190" s="58">
        <f>VLOOKUP('Space Types'!$H190,'Interior Lighting'!$A$4:$G$813,5,FALSE)</f>
        <v>1.1000000000000001</v>
      </c>
      <c r="N190">
        <v>0</v>
      </c>
      <c r="O190">
        <v>0.7</v>
      </c>
      <c r="P190">
        <v>0.2</v>
      </c>
      <c r="Q190" t="s">
        <v>2087</v>
      </c>
      <c r="R190" t="s">
        <v>108</v>
      </c>
      <c r="S190" t="s">
        <v>37</v>
      </c>
      <c r="T190" t="s">
        <v>432</v>
      </c>
      <c r="U190" s="58" t="str">
        <f>'Space Types'!$R190&amp;'Space Types'!$S190&amp;'Space Types'!$T190</f>
        <v>ASHRAE 62.1-1999OfficesOffice Space</v>
      </c>
      <c r="V190">
        <f>VLOOKUP('Space Types'!$U190,Ventilation!$A$4:$H$299,6,FALSE)</f>
        <v>0</v>
      </c>
      <c r="W190">
        <f>VLOOKUP('Space Types'!$U190,Ventilation!$A$4:$H$299,5,FALSE)</f>
        <v>21.2</v>
      </c>
      <c r="X190">
        <f>VLOOKUP('Space Types'!$U190,Ventilation!$A$4:$H$299,7,FALSE)</f>
        <v>0</v>
      </c>
      <c r="Y190">
        <v>2.11</v>
      </c>
      <c r="Z190" t="s">
        <v>2091</v>
      </c>
      <c r="AA190" t="s">
        <v>2057</v>
      </c>
      <c r="AB190">
        <v>5.9499999999999997E-2</v>
      </c>
      <c r="AD190" t="s">
        <v>2084</v>
      </c>
      <c r="AF190" t="s">
        <v>437</v>
      </c>
      <c r="AG190" t="s">
        <v>437</v>
      </c>
      <c r="AH190" t="s">
        <v>437</v>
      </c>
      <c r="AJ190">
        <v>1.2</v>
      </c>
      <c r="AK190">
        <v>0</v>
      </c>
      <c r="AL190">
        <v>0.5</v>
      </c>
      <c r="AM190">
        <v>0</v>
      </c>
      <c r="AN190" t="s">
        <v>2074</v>
      </c>
      <c r="AO190" t="s">
        <v>2078</v>
      </c>
      <c r="AP190" t="s">
        <v>2062</v>
      </c>
      <c r="AS190" t="str">
        <f>IF('Space Types'!$AQ190=0,"",'Space Types'!$AQ190/'Space Types'!$AR190)</f>
        <v/>
      </c>
      <c r="BC190" t="str">
        <f>IF(ISBLANK(BB190),"",BB190/(AY190/AX190))</f>
        <v/>
      </c>
    </row>
    <row r="191" spans="1:56">
      <c r="A191" s="58" t="s">
        <v>938</v>
      </c>
      <c r="B191" t="s">
        <v>734</v>
      </c>
      <c r="C191" t="s">
        <v>222</v>
      </c>
      <c r="D191" t="s">
        <v>459</v>
      </c>
      <c r="E191" t="s">
        <v>218</v>
      </c>
      <c r="F191" t="s">
        <v>347</v>
      </c>
      <c r="G191" t="s">
        <v>223</v>
      </c>
      <c r="H191" t="str">
        <f>'Space Types'!$E191&amp;'Space Types'!$F191&amp;'Space Types'!$G191</f>
        <v>ASHRAE 90.1-2007Office-EnclosedGeneral</v>
      </c>
      <c r="K191" s="58">
        <f>VLOOKUP('Space Types'!$H191,'Interior Lighting'!$A$4:$G$813,5,FALSE)</f>
        <v>1.1000000000000001</v>
      </c>
      <c r="N191">
        <v>0</v>
      </c>
      <c r="O191">
        <v>0.7</v>
      </c>
      <c r="P191">
        <v>0.2</v>
      </c>
      <c r="Q191" t="s">
        <v>2087</v>
      </c>
      <c r="R191" t="s">
        <v>109</v>
      </c>
      <c r="S191" t="s">
        <v>678</v>
      </c>
      <c r="T191" t="s">
        <v>38</v>
      </c>
      <c r="U191" s="58" t="str">
        <f>'Space Types'!$R191&amp;'Space Types'!$S191&amp;'Space Types'!$T191</f>
        <v>ASHRAE 62.1-2004Office BuildingsOffice space</v>
      </c>
      <c r="V191">
        <f>VLOOKUP('Space Types'!$U191,Ventilation!$A$4:$H$299,6,FALSE)</f>
        <v>0.06</v>
      </c>
      <c r="W191">
        <f>VLOOKUP('Space Types'!$U191,Ventilation!$A$4:$H$299,5,FALSE)</f>
        <v>5</v>
      </c>
      <c r="X191">
        <f>VLOOKUP('Space Types'!$U191,Ventilation!$A$4:$H$299,7,FALSE)</f>
        <v>0</v>
      </c>
      <c r="Y191">
        <v>2.11</v>
      </c>
      <c r="Z191" t="s">
        <v>2091</v>
      </c>
      <c r="AA191" s="58" t="s">
        <v>2057</v>
      </c>
      <c r="AB191">
        <v>4.4600000000000001E-2</v>
      </c>
      <c r="AD191" t="s">
        <v>2084</v>
      </c>
      <c r="AF191" t="s">
        <v>437</v>
      </c>
      <c r="AG191" t="s">
        <v>437</v>
      </c>
      <c r="AH191" t="s">
        <v>437</v>
      </c>
      <c r="AJ191">
        <v>0.87</v>
      </c>
      <c r="AK191">
        <v>0</v>
      </c>
      <c r="AL191">
        <v>0.5</v>
      </c>
      <c r="AM191">
        <v>0</v>
      </c>
      <c r="AN191" t="s">
        <v>2074</v>
      </c>
      <c r="AO191" s="58" t="s">
        <v>2078</v>
      </c>
      <c r="AP191" s="58" t="s">
        <v>2062</v>
      </c>
      <c r="AS191" t="str">
        <f>IF('Space Types'!$AQ191=0,"",'Space Types'!$AQ191/'Space Types'!$AR191)</f>
        <v/>
      </c>
      <c r="AW191" s="58"/>
      <c r="BC191" t="str">
        <f>IF(ISBLANK(BB191),"",BB191/(AY191/AX191))</f>
        <v/>
      </c>
    </row>
    <row r="192" spans="1:56">
      <c r="A192" s="58" t="s">
        <v>982</v>
      </c>
      <c r="B192" t="s">
        <v>734</v>
      </c>
      <c r="C192" t="s">
        <v>222</v>
      </c>
      <c r="D192" t="s">
        <v>459</v>
      </c>
      <c r="E192" t="s">
        <v>981</v>
      </c>
      <c r="F192" t="s">
        <v>347</v>
      </c>
      <c r="G192" t="s">
        <v>223</v>
      </c>
      <c r="H192" t="str">
        <f>'Space Types'!$E192&amp;'Space Types'!$F192&amp;'Space Types'!$G192</f>
        <v>ASHRAE 90.1-2010Office-EnclosedGeneral</v>
      </c>
      <c r="K192" s="58">
        <f>VLOOKUP('Space Types'!$H192,'Interior Lighting'!$A$4:$G$813,5,FALSE)</f>
        <v>1.1100000000000001</v>
      </c>
      <c r="N192">
        <v>0</v>
      </c>
      <c r="O192">
        <v>0.7</v>
      </c>
      <c r="P192">
        <v>0.2</v>
      </c>
      <c r="Q192" t="s">
        <v>2087</v>
      </c>
      <c r="R192" t="s">
        <v>110</v>
      </c>
      <c r="S192" t="s">
        <v>678</v>
      </c>
      <c r="T192" t="s">
        <v>38</v>
      </c>
      <c r="U192" s="58" t="str">
        <f>'Space Types'!$R192&amp;'Space Types'!$S192&amp;'Space Types'!$T192</f>
        <v>ASHRAE 62.1-2007Office BuildingsOffice space</v>
      </c>
      <c r="V192">
        <f>VLOOKUP('Space Types'!$U192,Ventilation!$A$4:$H$299,6,FALSE)</f>
        <v>0.06</v>
      </c>
      <c r="W192">
        <f>VLOOKUP('Space Types'!$U192,Ventilation!$A$4:$H$299,5,FALSE)</f>
        <v>5</v>
      </c>
      <c r="X192">
        <f>VLOOKUP('Space Types'!$U192,Ventilation!$A$4:$H$299,7,FALSE)</f>
        <v>0</v>
      </c>
      <c r="Y192">
        <v>2.11</v>
      </c>
      <c r="Z192" t="s">
        <v>2091</v>
      </c>
      <c r="AA192" t="s">
        <v>2057</v>
      </c>
      <c r="AB192">
        <v>4.4600000000000001E-2</v>
      </c>
      <c r="AD192" t="s">
        <v>2084</v>
      </c>
      <c r="AF192" t="s">
        <v>437</v>
      </c>
      <c r="AG192" t="s">
        <v>437</v>
      </c>
      <c r="AH192" t="s">
        <v>437</v>
      </c>
      <c r="AJ192">
        <v>0.87</v>
      </c>
      <c r="AK192">
        <v>0</v>
      </c>
      <c r="AL192">
        <v>0.5</v>
      </c>
      <c r="AM192">
        <v>0</v>
      </c>
      <c r="AN192" t="s">
        <v>2074</v>
      </c>
      <c r="AO192" t="s">
        <v>2078</v>
      </c>
      <c r="AP192" t="s">
        <v>2062</v>
      </c>
      <c r="AS192" t="s">
        <v>437</v>
      </c>
      <c r="BC192" t="s">
        <v>437</v>
      </c>
    </row>
    <row r="193" spans="1:55">
      <c r="A193" s="58" t="s">
        <v>936</v>
      </c>
      <c r="B193" t="s">
        <v>734</v>
      </c>
      <c r="C193" t="s">
        <v>222</v>
      </c>
      <c r="D193" t="s">
        <v>459</v>
      </c>
      <c r="H193" t="str">
        <f>'Space Types'!$E193&amp;'Space Types'!$F193&amp;'Space Types'!$G193</f>
        <v/>
      </c>
      <c r="K193">
        <v>2.04</v>
      </c>
      <c r="N193">
        <v>0</v>
      </c>
      <c r="O193">
        <v>0.7</v>
      </c>
      <c r="P193">
        <v>0.2</v>
      </c>
      <c r="Q193" t="s">
        <v>740</v>
      </c>
      <c r="R193" t="s">
        <v>108</v>
      </c>
      <c r="S193" t="s">
        <v>37</v>
      </c>
      <c r="T193" t="s">
        <v>432</v>
      </c>
      <c r="U193" s="58" t="str">
        <f>'Space Types'!$R193&amp;'Space Types'!$S193&amp;'Space Types'!$T193</f>
        <v>ASHRAE 62.1-1999OfficesOffice Space</v>
      </c>
      <c r="V193">
        <f>VLOOKUP('Space Types'!$U193,Ventilation!$A$4:$H$299,6,FALSE)</f>
        <v>0</v>
      </c>
      <c r="W193">
        <f>VLOOKUP('Space Types'!$U193,Ventilation!$A$4:$H$299,5,FALSE)</f>
        <v>21.2</v>
      </c>
      <c r="X193">
        <f>VLOOKUP('Space Types'!$U193,Ventilation!$A$4:$H$299,7,FALSE)</f>
        <v>0</v>
      </c>
      <c r="Y193">
        <v>2.11</v>
      </c>
      <c r="Z193" t="s">
        <v>787</v>
      </c>
      <c r="AA193" t="s">
        <v>788</v>
      </c>
      <c r="AC193" s="58">
        <v>0.22320000000000001</v>
      </c>
      <c r="AD193" t="s">
        <v>800</v>
      </c>
      <c r="AF193" t="s">
        <v>437</v>
      </c>
      <c r="AG193" t="s">
        <v>437</v>
      </c>
      <c r="AH193" t="s">
        <v>437</v>
      </c>
      <c r="AJ193">
        <v>1.2</v>
      </c>
      <c r="AK193">
        <v>0</v>
      </c>
      <c r="AL193">
        <v>0.5</v>
      </c>
      <c r="AM193">
        <v>0</v>
      </c>
      <c r="AN193" t="s">
        <v>879</v>
      </c>
      <c r="AO193" t="s">
        <v>930</v>
      </c>
      <c r="AP193" t="s">
        <v>931</v>
      </c>
      <c r="AS193" t="str">
        <f>IF('Space Types'!$AQ193=0,"",'Space Types'!$AQ193/'Space Types'!$AR193)</f>
        <v/>
      </c>
      <c r="BC193" t="str">
        <f t="shared" ref="BC193:BC200" si="1">IF(ISBLANK(BB193),"",BB193/(AY193/AX193))</f>
        <v/>
      </c>
    </row>
    <row r="194" spans="1:55">
      <c r="A194" s="58" t="s">
        <v>937</v>
      </c>
      <c r="B194" t="s">
        <v>734</v>
      </c>
      <c r="C194" t="s">
        <v>222</v>
      </c>
      <c r="D194" t="s">
        <v>459</v>
      </c>
      <c r="E194" t="s">
        <v>435</v>
      </c>
      <c r="F194" t="s">
        <v>347</v>
      </c>
      <c r="G194" t="s">
        <v>223</v>
      </c>
      <c r="H194" t="str">
        <f>'Space Types'!$E194&amp;'Space Types'!$F194&amp;'Space Types'!$G194</f>
        <v>ASHRAE 189.1-2009Office-EnclosedGeneral</v>
      </c>
      <c r="K194" s="58">
        <f>VLOOKUP('Space Types'!$H194,'Interior Lighting'!$A$4:$G$813,5,FALSE)</f>
        <v>0.9900000000000001</v>
      </c>
      <c r="N194">
        <v>0</v>
      </c>
      <c r="O194">
        <v>0.7</v>
      </c>
      <c r="P194">
        <v>0.2</v>
      </c>
      <c r="Q194" t="s">
        <v>740</v>
      </c>
      <c r="R194" t="s">
        <v>108</v>
      </c>
      <c r="S194" t="s">
        <v>37</v>
      </c>
      <c r="T194" t="s">
        <v>432</v>
      </c>
      <c r="U194" s="58" t="str">
        <f>'Space Types'!$R194&amp;'Space Types'!$S194&amp;'Space Types'!$T194</f>
        <v>ASHRAE 62.1-1999OfficesOffice Space</v>
      </c>
      <c r="V194">
        <f>VLOOKUP('Space Types'!$U194,Ventilation!$A$4:$H$299,6,FALSE)</f>
        <v>0</v>
      </c>
      <c r="W194">
        <f>VLOOKUP('Space Types'!$U194,Ventilation!$A$4:$H$299,5,FALSE)</f>
        <v>21.2</v>
      </c>
      <c r="X194">
        <f>VLOOKUP('Space Types'!$U194,Ventilation!$A$4:$H$299,7,FALSE)</f>
        <v>0</v>
      </c>
      <c r="Y194">
        <v>2.11</v>
      </c>
      <c r="Z194" t="s">
        <v>787</v>
      </c>
      <c r="AA194" t="s">
        <v>788</v>
      </c>
      <c r="AB194">
        <v>4.4600000000000001E-2</v>
      </c>
      <c r="AD194" t="s">
        <v>800</v>
      </c>
      <c r="AF194" t="s">
        <v>437</v>
      </c>
      <c r="AG194" t="s">
        <v>437</v>
      </c>
      <c r="AH194" t="s">
        <v>437</v>
      </c>
      <c r="AJ194">
        <v>0.87</v>
      </c>
      <c r="AK194">
        <v>0</v>
      </c>
      <c r="AL194">
        <v>0.5</v>
      </c>
      <c r="AM194">
        <v>0</v>
      </c>
      <c r="AN194" t="s">
        <v>879</v>
      </c>
      <c r="AO194" t="s">
        <v>930</v>
      </c>
      <c r="AP194" t="s">
        <v>931</v>
      </c>
      <c r="AS194" t="str">
        <f>IF('Space Types'!$AQ194=0,"",'Space Types'!$AQ194/'Space Types'!$AR194)</f>
        <v/>
      </c>
      <c r="BC194" t="str">
        <f t="shared" si="1"/>
        <v/>
      </c>
    </row>
    <row r="195" spans="1:55">
      <c r="A195" s="58" t="s">
        <v>935</v>
      </c>
      <c r="B195" t="s">
        <v>734</v>
      </c>
      <c r="C195" t="s">
        <v>222</v>
      </c>
      <c r="D195" t="s">
        <v>459</v>
      </c>
      <c r="H195" t="str">
        <f>'Space Types'!$E195&amp;'Space Types'!$F195&amp;'Space Types'!$G195</f>
        <v/>
      </c>
      <c r="K195" s="58">
        <v>2.04</v>
      </c>
      <c r="N195">
        <v>0</v>
      </c>
      <c r="O195">
        <v>0.7</v>
      </c>
      <c r="P195">
        <v>0.2</v>
      </c>
      <c r="Q195" t="s">
        <v>740</v>
      </c>
      <c r="R195" t="s">
        <v>108</v>
      </c>
      <c r="S195" t="s">
        <v>37</v>
      </c>
      <c r="T195" t="s">
        <v>432</v>
      </c>
      <c r="U195" s="58" t="str">
        <f>'Space Types'!$R195&amp;'Space Types'!$S195&amp;'Space Types'!$T195</f>
        <v>ASHRAE 62.1-1999OfficesOffice Space</v>
      </c>
      <c r="V195">
        <f>VLOOKUP('Space Types'!$U195,Ventilation!$A$4:$H$299,6,FALSE)</f>
        <v>0</v>
      </c>
      <c r="W195">
        <f>VLOOKUP('Space Types'!$U195,Ventilation!$A$4:$H$299,5,FALSE)</f>
        <v>21.2</v>
      </c>
      <c r="X195">
        <f>VLOOKUP('Space Types'!$U195,Ventilation!$A$4:$H$299,7,FALSE)</f>
        <v>0</v>
      </c>
      <c r="Y195">
        <v>2.11</v>
      </c>
      <c r="Z195" t="s">
        <v>787</v>
      </c>
      <c r="AA195" t="s">
        <v>788</v>
      </c>
      <c r="AC195" s="58">
        <v>0.22320000000000001</v>
      </c>
      <c r="AD195" t="s">
        <v>800</v>
      </c>
      <c r="AF195" t="s">
        <v>437</v>
      </c>
      <c r="AG195" t="s">
        <v>437</v>
      </c>
      <c r="AH195" t="s">
        <v>437</v>
      </c>
      <c r="AJ195">
        <v>1.2</v>
      </c>
      <c r="AK195">
        <v>0</v>
      </c>
      <c r="AL195">
        <v>0.5</v>
      </c>
      <c r="AM195">
        <v>0</v>
      </c>
      <c r="AN195" t="s">
        <v>879</v>
      </c>
      <c r="AO195" t="s">
        <v>930</v>
      </c>
      <c r="AP195" t="s">
        <v>931</v>
      </c>
      <c r="AS195" t="str">
        <f>IF('Space Types'!$AQ195=0,"",'Space Types'!$AQ195/'Space Types'!$AR195)</f>
        <v/>
      </c>
      <c r="BC195" t="str">
        <f t="shared" si="1"/>
        <v/>
      </c>
    </row>
    <row r="196" spans="1:55">
      <c r="A196" s="58" t="s">
        <v>936</v>
      </c>
      <c r="B196" t="s">
        <v>734</v>
      </c>
      <c r="C196" t="s">
        <v>270</v>
      </c>
      <c r="D196" t="s">
        <v>454</v>
      </c>
      <c r="H196" t="str">
        <f>'Space Types'!$E196&amp;'Space Types'!$F196&amp;'Space Types'!$G196</f>
        <v/>
      </c>
      <c r="K196" s="58">
        <v>0.92</v>
      </c>
      <c r="N196">
        <v>0</v>
      </c>
      <c r="O196">
        <v>0.7</v>
      </c>
      <c r="P196">
        <v>0.2</v>
      </c>
      <c r="Q196" t="s">
        <v>739</v>
      </c>
      <c r="R196" t="s">
        <v>108</v>
      </c>
      <c r="S196" t="s">
        <v>41</v>
      </c>
      <c r="T196" t="s">
        <v>42</v>
      </c>
      <c r="U196" s="58" t="str">
        <f>'Space Types'!$R196&amp;'Space Types'!$S196&amp;'Space Types'!$T196</f>
        <v>ASHRAE 62.1-1999Public SpacesCorridors and utilities</v>
      </c>
      <c r="V196">
        <f>VLOOKUP('Space Types'!$U196,Ventilation!$A$4:$H$299,6,FALSE)</f>
        <v>0.05</v>
      </c>
      <c r="W196">
        <f>VLOOKUP('Space Types'!$U196,Ventilation!$A$4:$H$299,5,FALSE)</f>
        <v>0</v>
      </c>
      <c r="X196">
        <f>VLOOKUP('Space Types'!$U196,Ventilation!$A$4:$H$299,7,FALSE)</f>
        <v>0</v>
      </c>
      <c r="Y196">
        <v>0</v>
      </c>
      <c r="Z196" s="58"/>
      <c r="AA196" s="58"/>
      <c r="AC196" s="58">
        <v>0.22320000000000001</v>
      </c>
      <c r="AD196" s="58" t="s">
        <v>800</v>
      </c>
      <c r="AF196" t="s">
        <v>437</v>
      </c>
      <c r="AG196" t="s">
        <v>437</v>
      </c>
      <c r="AH196" t="s">
        <v>437</v>
      </c>
      <c r="AJ196">
        <v>0</v>
      </c>
      <c r="AK196">
        <v>0</v>
      </c>
      <c r="AL196">
        <v>0.5</v>
      </c>
      <c r="AM196">
        <v>0</v>
      </c>
      <c r="AN196" s="58"/>
      <c r="AO196" s="58" t="s">
        <v>1821</v>
      </c>
      <c r="AP196" s="58" t="s">
        <v>1822</v>
      </c>
      <c r="AS196" t="str">
        <f>IF('Space Types'!$AQ196=0,"",'Space Types'!$AQ196/'Space Types'!$AR196)</f>
        <v/>
      </c>
      <c r="AW196" s="58"/>
      <c r="BC196" t="str">
        <f t="shared" si="1"/>
        <v/>
      </c>
    </row>
    <row r="197" spans="1:55">
      <c r="A197" s="58" t="s">
        <v>937</v>
      </c>
      <c r="B197" t="s">
        <v>734</v>
      </c>
      <c r="C197" t="s">
        <v>270</v>
      </c>
      <c r="D197" t="s">
        <v>454</v>
      </c>
      <c r="E197" t="s">
        <v>435</v>
      </c>
      <c r="F197" t="s">
        <v>337</v>
      </c>
      <c r="G197" t="s">
        <v>223</v>
      </c>
      <c r="H197" t="str">
        <f>'Space Types'!$E197&amp;'Space Types'!$F197&amp;'Space Types'!$G197</f>
        <v>ASHRAE 189.1-2009Corridor/TransitionGeneral</v>
      </c>
      <c r="K197">
        <f>VLOOKUP('Space Types'!$H197,'Interior Lighting'!$A$4:$G$813,5,FALSE)</f>
        <v>0.45</v>
      </c>
      <c r="N197">
        <v>0</v>
      </c>
      <c r="O197">
        <v>0.7</v>
      </c>
      <c r="P197">
        <v>0.2</v>
      </c>
      <c r="Q197" t="s">
        <v>739</v>
      </c>
      <c r="R197" t="s">
        <v>108</v>
      </c>
      <c r="S197" t="s">
        <v>41</v>
      </c>
      <c r="T197" t="s">
        <v>42</v>
      </c>
      <c r="U197" s="58" t="str">
        <f>'Space Types'!$R197&amp;'Space Types'!$S197&amp;'Space Types'!$T197</f>
        <v>ASHRAE 62.1-1999Public SpacesCorridors and utilities</v>
      </c>
      <c r="V197">
        <f>VLOOKUP('Space Types'!$U197,Ventilation!$A$4:$H$299,6,FALSE)</f>
        <v>0.05</v>
      </c>
      <c r="W197">
        <f>VLOOKUP('Space Types'!$U197,Ventilation!$A$4:$H$299,5,FALSE)</f>
        <v>0</v>
      </c>
      <c r="X197">
        <f>VLOOKUP('Space Types'!$U197,Ventilation!$A$4:$H$299,7,FALSE)</f>
        <v>0</v>
      </c>
      <c r="Y197">
        <v>0</v>
      </c>
      <c r="AB197">
        <v>4.4600000000000001E-2</v>
      </c>
      <c r="AD197" t="s">
        <v>800</v>
      </c>
      <c r="AF197" t="s">
        <v>437</v>
      </c>
      <c r="AG197" t="s">
        <v>437</v>
      </c>
      <c r="AH197" t="s">
        <v>437</v>
      </c>
      <c r="AJ197">
        <v>0</v>
      </c>
      <c r="AK197">
        <v>0</v>
      </c>
      <c r="AL197">
        <v>0.5</v>
      </c>
      <c r="AM197">
        <v>0</v>
      </c>
      <c r="AO197" t="s">
        <v>1821</v>
      </c>
      <c r="AP197" t="s">
        <v>1822</v>
      </c>
      <c r="AS197" t="str">
        <f>IF('Space Types'!$AQ197=0,"",'Space Types'!$AQ197/'Space Types'!$AR197)</f>
        <v/>
      </c>
      <c r="BC197" t="str">
        <f t="shared" si="1"/>
        <v/>
      </c>
    </row>
    <row r="198" spans="1:55">
      <c r="A198" s="58" t="s">
        <v>935</v>
      </c>
      <c r="B198" t="s">
        <v>734</v>
      </c>
      <c r="C198" t="s">
        <v>270</v>
      </c>
      <c r="D198" t="s">
        <v>454</v>
      </c>
      <c r="H198" t="str">
        <f>'Space Types'!$E198&amp;'Space Types'!$F198&amp;'Space Types'!$G198</f>
        <v/>
      </c>
      <c r="K198" s="58">
        <v>0.92</v>
      </c>
      <c r="N198">
        <v>0</v>
      </c>
      <c r="O198">
        <v>0.7</v>
      </c>
      <c r="P198">
        <v>0.2</v>
      </c>
      <c r="Q198" t="s">
        <v>739</v>
      </c>
      <c r="R198" t="s">
        <v>108</v>
      </c>
      <c r="S198" t="s">
        <v>41</v>
      </c>
      <c r="T198" t="s">
        <v>42</v>
      </c>
      <c r="U198" s="58" t="str">
        <f>'Space Types'!$R198&amp;'Space Types'!$S198&amp;'Space Types'!$T198</f>
        <v>ASHRAE 62.1-1999Public SpacesCorridors and utilities</v>
      </c>
      <c r="V198">
        <f>VLOOKUP('Space Types'!$U198,Ventilation!$A$4:$H$299,6,FALSE)</f>
        <v>0.05</v>
      </c>
      <c r="W198">
        <f>VLOOKUP('Space Types'!$U198,Ventilation!$A$4:$H$299,5,FALSE)</f>
        <v>0</v>
      </c>
      <c r="X198">
        <f>VLOOKUP('Space Types'!$U198,Ventilation!$A$4:$H$299,7,FALSE)</f>
        <v>0</v>
      </c>
      <c r="Y198">
        <v>0</v>
      </c>
      <c r="AC198" s="58">
        <v>0.22320000000000001</v>
      </c>
      <c r="AD198" t="s">
        <v>800</v>
      </c>
      <c r="AF198" t="s">
        <v>437</v>
      </c>
      <c r="AG198" t="s">
        <v>437</v>
      </c>
      <c r="AH198" t="s">
        <v>437</v>
      </c>
      <c r="AJ198">
        <v>0</v>
      </c>
      <c r="AK198">
        <v>0</v>
      </c>
      <c r="AL198">
        <v>0.5</v>
      </c>
      <c r="AM198">
        <v>0</v>
      </c>
      <c r="AO198" t="s">
        <v>1821</v>
      </c>
      <c r="AP198" t="s">
        <v>1822</v>
      </c>
      <c r="AS198" t="str">
        <f>IF('Space Types'!$AQ198=0,"",'Space Types'!$AQ198/'Space Types'!$AR198)</f>
        <v/>
      </c>
      <c r="BC198" t="str">
        <f t="shared" si="1"/>
        <v/>
      </c>
    </row>
    <row r="199" spans="1:55">
      <c r="A199" t="s">
        <v>938</v>
      </c>
      <c r="B199" t="s">
        <v>734</v>
      </c>
      <c r="C199" t="s">
        <v>270</v>
      </c>
      <c r="D199" t="s">
        <v>454</v>
      </c>
      <c r="E199" t="s">
        <v>218</v>
      </c>
      <c r="F199" t="s">
        <v>337</v>
      </c>
      <c r="G199" t="s">
        <v>223</v>
      </c>
      <c r="H199" t="str">
        <f>'Space Types'!$E199&amp;'Space Types'!$F199&amp;'Space Types'!$G199</f>
        <v>ASHRAE 90.1-2007Corridor/TransitionGeneral</v>
      </c>
      <c r="K199">
        <f>VLOOKUP('Space Types'!$H199,'Interior Lighting'!$A$4:$G$813,5,FALSE)</f>
        <v>0.5</v>
      </c>
      <c r="N199">
        <v>0</v>
      </c>
      <c r="O199">
        <v>0.7</v>
      </c>
      <c r="P199">
        <v>0.2</v>
      </c>
      <c r="Q199" t="s">
        <v>2086</v>
      </c>
      <c r="R199" t="s">
        <v>109</v>
      </c>
      <c r="S199" t="s">
        <v>223</v>
      </c>
      <c r="T199" t="s">
        <v>96</v>
      </c>
      <c r="U199" s="58" t="str">
        <f>'Space Types'!$R199&amp;'Space Types'!$S199&amp;'Space Types'!$T199</f>
        <v>ASHRAE 62.1-2004GeneralCorridors</v>
      </c>
      <c r="V199">
        <f>VLOOKUP('Space Types'!$U199,Ventilation!$A$4:$H$299,6,FALSE)</f>
        <v>0.06</v>
      </c>
      <c r="W199">
        <f>VLOOKUP('Space Types'!$U199,Ventilation!$A$4:$H$299,5,FALSE)</f>
        <v>0</v>
      </c>
      <c r="X199">
        <f>VLOOKUP('Space Types'!$U199,Ventilation!$A$4:$H$299,7,FALSE)</f>
        <v>0</v>
      </c>
      <c r="Y199">
        <v>0</v>
      </c>
      <c r="Z199" s="58" t="s">
        <v>2058</v>
      </c>
      <c r="AB199">
        <v>4.4600000000000001E-2</v>
      </c>
      <c r="AD199" s="58" t="s">
        <v>2083</v>
      </c>
      <c r="AF199" t="s">
        <v>437</v>
      </c>
      <c r="AG199" t="s">
        <v>437</v>
      </c>
      <c r="AH199" t="s">
        <v>437</v>
      </c>
      <c r="AJ199">
        <v>0</v>
      </c>
      <c r="AK199">
        <v>0</v>
      </c>
      <c r="AL199">
        <v>0.5</v>
      </c>
      <c r="AM199">
        <v>0</v>
      </c>
      <c r="AO199" s="58" t="s">
        <v>2078</v>
      </c>
      <c r="AP199" s="58" t="s">
        <v>2062</v>
      </c>
      <c r="AS199" t="str">
        <f>IF('Space Types'!$AQ199=0,"",'Space Types'!$AQ199/'Space Types'!$AR199)</f>
        <v/>
      </c>
      <c r="BC199" t="str">
        <f t="shared" si="1"/>
        <v/>
      </c>
    </row>
    <row r="200" spans="1:55">
      <c r="A200" s="58" t="s">
        <v>3322</v>
      </c>
      <c r="B200" t="s">
        <v>734</v>
      </c>
      <c r="C200" t="s">
        <v>270</v>
      </c>
      <c r="D200" t="s">
        <v>454</v>
      </c>
      <c r="E200" t="s">
        <v>217</v>
      </c>
      <c r="F200" t="s">
        <v>337</v>
      </c>
      <c r="G200" t="s">
        <v>223</v>
      </c>
      <c r="H200" t="str">
        <f>'Space Types'!$E200&amp;'Space Types'!$F200&amp;'Space Types'!$G200</f>
        <v>ASHRAE 90.1-2004Corridor/TransitionGeneral</v>
      </c>
      <c r="K200" s="58">
        <f>VLOOKUP('Space Types'!$H200,'Interior Lighting'!$A$4:$G$813,5,FALSE)</f>
        <v>0.5</v>
      </c>
      <c r="N200">
        <v>0</v>
      </c>
      <c r="O200">
        <v>0.7</v>
      </c>
      <c r="P200">
        <v>0.2</v>
      </c>
      <c r="Q200" t="s">
        <v>2086</v>
      </c>
      <c r="R200" t="s">
        <v>108</v>
      </c>
      <c r="S200" t="s">
        <v>41</v>
      </c>
      <c r="T200" t="s">
        <v>42</v>
      </c>
      <c r="U200" s="58" t="str">
        <f>'Space Types'!$R200&amp;'Space Types'!$S200&amp;'Space Types'!$T200</f>
        <v>ASHRAE 62.1-1999Public SpacesCorridors and utilities</v>
      </c>
      <c r="V200">
        <f>VLOOKUP('Space Types'!$U200,Ventilation!$A$4:$H$299,6,FALSE)</f>
        <v>0.05</v>
      </c>
      <c r="W200">
        <f>VLOOKUP('Space Types'!$U200,Ventilation!$A$4:$H$299,5,FALSE)</f>
        <v>0</v>
      </c>
      <c r="X200">
        <f>VLOOKUP('Space Types'!$U200,Ventilation!$A$4:$H$299,7,FALSE)</f>
        <v>0</v>
      </c>
      <c r="Y200">
        <v>0</v>
      </c>
      <c r="Z200" s="58" t="s">
        <v>2058</v>
      </c>
      <c r="AB200">
        <v>5.9499999999999997E-2</v>
      </c>
      <c r="AD200" s="58" t="s">
        <v>2083</v>
      </c>
      <c r="AF200" t="s">
        <v>437</v>
      </c>
      <c r="AG200" t="s">
        <v>437</v>
      </c>
      <c r="AH200" t="s">
        <v>437</v>
      </c>
      <c r="AJ200">
        <v>0</v>
      </c>
      <c r="AK200">
        <v>0</v>
      </c>
      <c r="AL200">
        <v>0.5</v>
      </c>
      <c r="AM200">
        <v>0</v>
      </c>
      <c r="AO200" s="58" t="s">
        <v>2078</v>
      </c>
      <c r="AP200" s="58" t="s">
        <v>2062</v>
      </c>
      <c r="AS200" t="str">
        <f>IF('Space Types'!$AQ200=0,"",'Space Types'!$AQ200/'Space Types'!$AR200)</f>
        <v/>
      </c>
      <c r="BC200" t="str">
        <f t="shared" si="1"/>
        <v/>
      </c>
    </row>
    <row r="201" spans="1:55">
      <c r="A201" t="s">
        <v>982</v>
      </c>
      <c r="B201" t="s">
        <v>734</v>
      </c>
      <c r="C201" t="s">
        <v>270</v>
      </c>
      <c r="D201" t="s">
        <v>454</v>
      </c>
      <c r="E201" t="s">
        <v>981</v>
      </c>
      <c r="F201" t="s">
        <v>337</v>
      </c>
      <c r="G201" t="s">
        <v>223</v>
      </c>
      <c r="H201" t="str">
        <f>'Space Types'!$E201&amp;'Space Types'!$F201&amp;'Space Types'!$G201</f>
        <v>ASHRAE 90.1-2010Corridor/TransitionGeneral</v>
      </c>
      <c r="K201">
        <f>VLOOKUP('Space Types'!$H201,'Interior Lighting'!$A$4:$G$813,5,FALSE)</f>
        <v>0.66</v>
      </c>
      <c r="N201">
        <v>0</v>
      </c>
      <c r="O201">
        <v>0.7</v>
      </c>
      <c r="P201">
        <v>0.2</v>
      </c>
      <c r="Q201" s="58" t="s">
        <v>2086</v>
      </c>
      <c r="R201" t="s">
        <v>110</v>
      </c>
      <c r="S201" t="s">
        <v>223</v>
      </c>
      <c r="T201" t="s">
        <v>96</v>
      </c>
      <c r="U201" s="58" t="str">
        <f>'Space Types'!$R201&amp;'Space Types'!$S201&amp;'Space Types'!$T201</f>
        <v>ASHRAE 62.1-2007GeneralCorridors</v>
      </c>
      <c r="V201">
        <f>VLOOKUP('Space Types'!$U201,Ventilation!$A$4:$H$299,6,FALSE)</f>
        <v>0.06</v>
      </c>
      <c r="W201">
        <f>VLOOKUP('Space Types'!$U201,Ventilation!$A$4:$H$299,5,FALSE)</f>
        <v>0</v>
      </c>
      <c r="X201">
        <f>VLOOKUP('Space Types'!$U201,Ventilation!$A$4:$H$299,7,FALSE)</f>
        <v>0</v>
      </c>
      <c r="Y201">
        <v>0</v>
      </c>
      <c r="Z201" s="58" t="s">
        <v>2058</v>
      </c>
      <c r="AB201">
        <v>4.4600000000000001E-2</v>
      </c>
      <c r="AD201" s="58" t="s">
        <v>2083</v>
      </c>
      <c r="AF201" t="s">
        <v>437</v>
      </c>
      <c r="AG201" t="s">
        <v>437</v>
      </c>
      <c r="AH201" t="s">
        <v>437</v>
      </c>
      <c r="AJ201">
        <v>0</v>
      </c>
      <c r="AK201">
        <v>0</v>
      </c>
      <c r="AL201">
        <v>0.5</v>
      </c>
      <c r="AM201">
        <v>0</v>
      </c>
      <c r="AO201" s="58" t="s">
        <v>2078</v>
      </c>
      <c r="AP201" s="58" t="s">
        <v>2062</v>
      </c>
      <c r="AS201" t="s">
        <v>437</v>
      </c>
      <c r="BC201" t="s">
        <v>437</v>
      </c>
    </row>
    <row r="202" spans="1:55">
      <c r="A202" s="58" t="s">
        <v>936</v>
      </c>
      <c r="B202" t="s">
        <v>734</v>
      </c>
      <c r="C202" t="s">
        <v>320</v>
      </c>
      <c r="D202" t="s">
        <v>457</v>
      </c>
      <c r="H202" t="str">
        <f>'Space Types'!$E202&amp;'Space Types'!$F202&amp;'Space Types'!$G202</f>
        <v/>
      </c>
      <c r="K202">
        <v>0.36000000000000004</v>
      </c>
      <c r="N202">
        <v>0</v>
      </c>
      <c r="O202">
        <v>0.7</v>
      </c>
      <c r="P202">
        <v>0.2</v>
      </c>
      <c r="Q202" s="58" t="s">
        <v>738</v>
      </c>
      <c r="R202" t="s">
        <v>108</v>
      </c>
      <c r="S202" t="s">
        <v>409</v>
      </c>
      <c r="T202" t="s">
        <v>35</v>
      </c>
      <c r="U202" s="58" t="str">
        <f>'Space Types'!$R202&amp;'Space Types'!$S202&amp;'Space Types'!$T202</f>
        <v>ASHRAE 62.1-1999Hotels, Motels, Resorts, DormitoriesDormitory sleeping areas</v>
      </c>
      <c r="V202">
        <v>0</v>
      </c>
      <c r="W202">
        <v>0</v>
      </c>
      <c r="X202">
        <v>0</v>
      </c>
      <c r="Y202">
        <v>2.63</v>
      </c>
      <c r="Z202" s="58" t="s">
        <v>877</v>
      </c>
      <c r="AA202" s="58" t="s">
        <v>788</v>
      </c>
      <c r="AC202" s="58">
        <v>0.22320000000000001</v>
      </c>
      <c r="AD202" s="58" t="s">
        <v>800</v>
      </c>
      <c r="AF202" t="s">
        <v>437</v>
      </c>
      <c r="AG202" t="s">
        <v>437</v>
      </c>
      <c r="AH202" t="s">
        <v>437</v>
      </c>
      <c r="AJ202">
        <v>0.5</v>
      </c>
      <c r="AK202">
        <v>0</v>
      </c>
      <c r="AL202">
        <v>0.5</v>
      </c>
      <c r="AM202">
        <v>0</v>
      </c>
      <c r="AN202" s="58" t="s">
        <v>878</v>
      </c>
      <c r="AO202" s="58" t="s">
        <v>893</v>
      </c>
      <c r="AP202" s="58" t="s">
        <v>894</v>
      </c>
      <c r="AQ202">
        <v>3.5</v>
      </c>
      <c r="AR202">
        <v>950</v>
      </c>
      <c r="AS202">
        <f>IF('Space Types'!$AQ202=0,"",'Space Types'!$AQ202/'Space Types'!$AR202)</f>
        <v>3.6842105263157894E-3</v>
      </c>
      <c r="AT202">
        <v>43.3</v>
      </c>
      <c r="AU202">
        <v>0.2</v>
      </c>
      <c r="AV202">
        <v>0.05</v>
      </c>
      <c r="AW202" t="s">
        <v>924</v>
      </c>
      <c r="BC202" t="str">
        <f>IF(ISBLANK(BB202),"",BB202/(AY202/AX202))</f>
        <v/>
      </c>
    </row>
    <row r="203" spans="1:55">
      <c r="A203" s="58" t="s">
        <v>937</v>
      </c>
      <c r="B203" t="s">
        <v>734</v>
      </c>
      <c r="C203" t="s">
        <v>320</v>
      </c>
      <c r="D203" t="s">
        <v>457</v>
      </c>
      <c r="E203" t="s">
        <v>435</v>
      </c>
      <c r="F203" t="s">
        <v>203</v>
      </c>
      <c r="G203" t="s">
        <v>226</v>
      </c>
      <c r="H203" t="str">
        <f>'Space Types'!$E203&amp;'Space Types'!$F203&amp;'Space Types'!$G203</f>
        <v>ASHRAE 189.1-2009DormitoryLiving Quarters</v>
      </c>
      <c r="K203">
        <f>VLOOKUP('Space Types'!$H203,'Interior Lighting'!$A$4:$G$813,5,FALSE)</f>
        <v>0.9900000000000001</v>
      </c>
      <c r="N203">
        <v>0</v>
      </c>
      <c r="O203">
        <v>0.7</v>
      </c>
      <c r="P203">
        <v>0.2</v>
      </c>
      <c r="Q203" s="58" t="s">
        <v>738</v>
      </c>
      <c r="R203" t="s">
        <v>108</v>
      </c>
      <c r="S203" t="s">
        <v>409</v>
      </c>
      <c r="T203" t="s">
        <v>35</v>
      </c>
      <c r="U203" s="58" t="str">
        <f>'Space Types'!$R203&amp;'Space Types'!$S203&amp;'Space Types'!$T203</f>
        <v>ASHRAE 62.1-1999Hotels, Motels, Resorts, DormitoriesDormitory sleeping areas</v>
      </c>
      <c r="V203">
        <v>0</v>
      </c>
      <c r="W203">
        <v>0</v>
      </c>
      <c r="X203">
        <v>0</v>
      </c>
      <c r="Y203">
        <v>2.63</v>
      </c>
      <c r="Z203" s="58" t="s">
        <v>877</v>
      </c>
      <c r="AA203" s="58" t="s">
        <v>788</v>
      </c>
      <c r="AB203">
        <v>4.4600000000000001E-2</v>
      </c>
      <c r="AD203" s="58" t="s">
        <v>800</v>
      </c>
      <c r="AF203" t="s">
        <v>437</v>
      </c>
      <c r="AG203" t="s">
        <v>437</v>
      </c>
      <c r="AH203" t="s">
        <v>437</v>
      </c>
      <c r="AJ203">
        <v>0.36000015500037674</v>
      </c>
      <c r="AK203">
        <v>0</v>
      </c>
      <c r="AL203">
        <v>0.5</v>
      </c>
      <c r="AM203">
        <v>0</v>
      </c>
      <c r="AN203" s="58" t="s">
        <v>878</v>
      </c>
      <c r="AO203" s="58" t="s">
        <v>893</v>
      </c>
      <c r="AP203" s="58" t="s">
        <v>894</v>
      </c>
      <c r="AQ203">
        <v>3.5</v>
      </c>
      <c r="AR203">
        <v>950</v>
      </c>
      <c r="AS203">
        <f>IF('Space Types'!$AQ203=0,"",'Space Types'!$AQ203/'Space Types'!$AR203)</f>
        <v>3.6842105263157894E-3</v>
      </c>
      <c r="AT203">
        <v>43.3</v>
      </c>
      <c r="AU203">
        <v>0.2</v>
      </c>
      <c r="AV203">
        <v>0.05</v>
      </c>
      <c r="AW203" t="s">
        <v>924</v>
      </c>
      <c r="BC203" t="str">
        <f>IF(ISBLANK(BB203),"",BB203/(AY203/AX203))</f>
        <v/>
      </c>
    </row>
    <row r="204" spans="1:55">
      <c r="A204" s="58" t="s">
        <v>935</v>
      </c>
      <c r="B204" t="s">
        <v>734</v>
      </c>
      <c r="C204" t="s">
        <v>320</v>
      </c>
      <c r="D204" t="s">
        <v>457</v>
      </c>
      <c r="H204" t="str">
        <f>'Space Types'!$E204&amp;'Space Types'!$F204&amp;'Space Types'!$G204</f>
        <v/>
      </c>
      <c r="K204">
        <v>0.36</v>
      </c>
      <c r="N204">
        <v>0</v>
      </c>
      <c r="O204">
        <v>0.7</v>
      </c>
      <c r="P204">
        <v>0.2</v>
      </c>
      <c r="Q204" t="s">
        <v>738</v>
      </c>
      <c r="R204" t="s">
        <v>108</v>
      </c>
      <c r="S204" t="s">
        <v>409</v>
      </c>
      <c r="T204" t="s">
        <v>35</v>
      </c>
      <c r="U204" s="58" t="str">
        <f>'Space Types'!$R204&amp;'Space Types'!$S204&amp;'Space Types'!$T204</f>
        <v>ASHRAE 62.1-1999Hotels, Motels, Resorts, DormitoriesDormitory sleeping areas</v>
      </c>
      <c r="V204">
        <v>0</v>
      </c>
      <c r="W204">
        <v>0</v>
      </c>
      <c r="X204">
        <v>0</v>
      </c>
      <c r="Y204">
        <v>2.63</v>
      </c>
      <c r="Z204" t="s">
        <v>877</v>
      </c>
      <c r="AA204" t="s">
        <v>788</v>
      </c>
      <c r="AC204" s="58">
        <v>0.223</v>
      </c>
      <c r="AD204" t="s">
        <v>800</v>
      </c>
      <c r="AF204" t="s">
        <v>437</v>
      </c>
      <c r="AG204" t="s">
        <v>437</v>
      </c>
      <c r="AH204" t="s">
        <v>437</v>
      </c>
      <c r="AJ204">
        <v>0.5</v>
      </c>
      <c r="AK204">
        <v>0</v>
      </c>
      <c r="AL204">
        <v>0.5</v>
      </c>
      <c r="AM204">
        <v>0</v>
      </c>
      <c r="AN204" t="s">
        <v>878</v>
      </c>
      <c r="AO204" t="s">
        <v>893</v>
      </c>
      <c r="AP204" t="s">
        <v>894</v>
      </c>
      <c r="AQ204">
        <v>3.5</v>
      </c>
      <c r="AR204">
        <v>950</v>
      </c>
      <c r="AS204">
        <f>IF('Space Types'!$AQ204=0,"",'Space Types'!$AQ204/'Space Types'!$AR204)</f>
        <v>3.6842105263157894E-3</v>
      </c>
      <c r="AT204">
        <v>43.3</v>
      </c>
      <c r="AU204">
        <v>0.2</v>
      </c>
      <c r="AV204">
        <v>0.05</v>
      </c>
      <c r="AW204" t="s">
        <v>924</v>
      </c>
      <c r="BC204" t="str">
        <f>IF(ISBLANK(BB204),"",BB204/(AY204/AX204))</f>
        <v/>
      </c>
    </row>
    <row r="205" spans="1:55">
      <c r="A205" s="58" t="s">
        <v>938</v>
      </c>
      <c r="B205" t="s">
        <v>734</v>
      </c>
      <c r="C205" t="s">
        <v>320</v>
      </c>
      <c r="D205" t="s">
        <v>457</v>
      </c>
      <c r="E205" t="s">
        <v>218</v>
      </c>
      <c r="F205" t="s">
        <v>203</v>
      </c>
      <c r="G205" t="s">
        <v>226</v>
      </c>
      <c r="H205" t="str">
        <f>'Space Types'!$E205&amp;'Space Types'!$F205&amp;'Space Types'!$G205</f>
        <v>ASHRAE 90.1-2007DormitoryLiving Quarters</v>
      </c>
      <c r="K205">
        <f>VLOOKUP('Space Types'!$H205,'Interior Lighting'!$A$4:$G$813,5,FALSE)</f>
        <v>1.1000000000000001</v>
      </c>
      <c r="N205">
        <v>0</v>
      </c>
      <c r="O205">
        <v>0.7</v>
      </c>
      <c r="P205">
        <v>0.2</v>
      </c>
      <c r="Q205" t="s">
        <v>2085</v>
      </c>
      <c r="R205" t="s">
        <v>109</v>
      </c>
      <c r="S205" t="s">
        <v>144</v>
      </c>
      <c r="T205" t="s">
        <v>145</v>
      </c>
      <c r="U205" s="58" t="str">
        <f>'Space Types'!$R205&amp;'Space Types'!$S205&amp;'Space Types'!$T205</f>
        <v xml:space="preserve">ASHRAE 62.1-2004Hotels, Motels, Resorts, Dormitories Bedroom/living Room </v>
      </c>
      <c r="V205">
        <v>0</v>
      </c>
      <c r="W205">
        <v>0</v>
      </c>
      <c r="X205">
        <v>0</v>
      </c>
      <c r="Y205">
        <v>2.63</v>
      </c>
      <c r="Z205" t="s">
        <v>2090</v>
      </c>
      <c r="AA205" t="s">
        <v>2057</v>
      </c>
      <c r="AB205">
        <v>4.4600000000000001E-2</v>
      </c>
      <c r="AD205" t="s">
        <v>2082</v>
      </c>
      <c r="AF205" t="s">
        <v>437</v>
      </c>
      <c r="AG205" t="s">
        <v>437</v>
      </c>
      <c r="AH205" t="s">
        <v>437</v>
      </c>
      <c r="AJ205">
        <v>0.36000015500037674</v>
      </c>
      <c r="AK205">
        <v>0</v>
      </c>
      <c r="AL205">
        <v>0.5</v>
      </c>
      <c r="AM205">
        <v>0</v>
      </c>
      <c r="AN205" t="s">
        <v>2073</v>
      </c>
      <c r="AO205" t="s">
        <v>2078</v>
      </c>
      <c r="AP205" t="s">
        <v>2062</v>
      </c>
      <c r="AQ205">
        <v>3.5</v>
      </c>
      <c r="AR205">
        <v>950</v>
      </c>
      <c r="AS205">
        <f>IF('Space Types'!$AQ205=0,"",'Space Types'!$AQ205/'Space Types'!$AR205)</f>
        <v>3.6842105263157894E-3</v>
      </c>
      <c r="AT205">
        <v>43.3</v>
      </c>
      <c r="AU205">
        <v>0.2</v>
      </c>
      <c r="AV205">
        <v>0.05</v>
      </c>
      <c r="AW205" t="s">
        <v>2060</v>
      </c>
      <c r="BC205" t="str">
        <f>IF(ISBLANK(BB205),"",BB205/(AY205/AX205))</f>
        <v/>
      </c>
    </row>
    <row r="206" spans="1:55">
      <c r="A206" s="58" t="s">
        <v>3322</v>
      </c>
      <c r="B206" t="s">
        <v>734</v>
      </c>
      <c r="C206" t="s">
        <v>320</v>
      </c>
      <c r="D206" t="s">
        <v>457</v>
      </c>
      <c r="E206" t="s">
        <v>217</v>
      </c>
      <c r="F206" t="s">
        <v>203</v>
      </c>
      <c r="G206" t="s">
        <v>226</v>
      </c>
      <c r="H206" t="str">
        <f>'Space Types'!$E206&amp;'Space Types'!$F206&amp;'Space Types'!$G206</f>
        <v>ASHRAE 90.1-2004DormitoryLiving Quarters</v>
      </c>
      <c r="K206">
        <f>VLOOKUP('Space Types'!$H206,'Interior Lighting'!$A$4:$G$813,5,FALSE)</f>
        <v>1.1000000000000001</v>
      </c>
      <c r="N206">
        <v>0</v>
      </c>
      <c r="O206">
        <v>0.7</v>
      </c>
      <c r="P206">
        <v>0.2</v>
      </c>
      <c r="Q206" t="s">
        <v>2085</v>
      </c>
      <c r="R206" t="s">
        <v>108</v>
      </c>
      <c r="S206" t="s">
        <v>409</v>
      </c>
      <c r="T206" t="s">
        <v>35</v>
      </c>
      <c r="U206" s="58" t="str">
        <f>'Space Types'!$R206&amp;'Space Types'!$S206&amp;'Space Types'!$T206</f>
        <v>ASHRAE 62.1-1999Hotels, Motels, Resorts, DormitoriesDormitory sleeping areas</v>
      </c>
      <c r="V206">
        <v>0</v>
      </c>
      <c r="W206">
        <v>0</v>
      </c>
      <c r="X206">
        <v>0</v>
      </c>
      <c r="Y206">
        <v>2.63</v>
      </c>
      <c r="Z206" t="s">
        <v>2090</v>
      </c>
      <c r="AA206" t="s">
        <v>2057</v>
      </c>
      <c r="AB206">
        <v>5.9499999999999997E-2</v>
      </c>
      <c r="AD206" t="s">
        <v>2082</v>
      </c>
      <c r="AF206" t="s">
        <v>437</v>
      </c>
      <c r="AG206" t="s">
        <v>437</v>
      </c>
      <c r="AH206" t="s">
        <v>437</v>
      </c>
      <c r="AJ206">
        <v>0.5</v>
      </c>
      <c r="AK206">
        <v>0</v>
      </c>
      <c r="AL206">
        <v>0.5</v>
      </c>
      <c r="AM206">
        <v>0</v>
      </c>
      <c r="AN206" t="s">
        <v>2073</v>
      </c>
      <c r="AO206" t="s">
        <v>2078</v>
      </c>
      <c r="AP206" t="s">
        <v>2062</v>
      </c>
      <c r="AQ206">
        <v>3.5</v>
      </c>
      <c r="AR206">
        <v>950</v>
      </c>
      <c r="AS206">
        <f>IF('Space Types'!$AQ206=0,"",'Space Types'!$AQ206/'Space Types'!$AR206)</f>
        <v>3.6842105263157894E-3</v>
      </c>
      <c r="AT206">
        <v>43.3</v>
      </c>
      <c r="AU206">
        <v>0.2</v>
      </c>
      <c r="AV206">
        <v>0.05</v>
      </c>
      <c r="AW206" t="s">
        <v>2060</v>
      </c>
      <c r="BC206" t="str">
        <f>IF(ISBLANK(BB206),"",BB206/(AY206/AX206))</f>
        <v/>
      </c>
    </row>
    <row r="207" spans="1:55">
      <c r="A207" s="58" t="s">
        <v>982</v>
      </c>
      <c r="B207" t="s">
        <v>734</v>
      </c>
      <c r="C207" t="s">
        <v>320</v>
      </c>
      <c r="D207" t="s">
        <v>457</v>
      </c>
      <c r="E207" t="s">
        <v>981</v>
      </c>
      <c r="F207" t="s">
        <v>203</v>
      </c>
      <c r="G207" t="s">
        <v>226</v>
      </c>
      <c r="H207" t="str">
        <f>'Space Types'!$E207&amp;'Space Types'!$F207&amp;'Space Types'!$G207</f>
        <v>ASHRAE 90.1-2010DormitoryLiving Quarters</v>
      </c>
      <c r="K207">
        <f>VLOOKUP('Space Types'!$H207,'Interior Lighting'!$A$4:$G$813,5,FALSE)</f>
        <v>0.38</v>
      </c>
      <c r="N207">
        <v>0</v>
      </c>
      <c r="O207">
        <v>0.7</v>
      </c>
      <c r="P207">
        <v>0.2</v>
      </c>
      <c r="Q207" s="58" t="s">
        <v>2085</v>
      </c>
      <c r="R207" t="s">
        <v>110</v>
      </c>
      <c r="S207" t="s">
        <v>409</v>
      </c>
      <c r="T207" t="s">
        <v>687</v>
      </c>
      <c r="U207" s="58" t="str">
        <f>'Space Types'!$R207&amp;'Space Types'!$S207&amp;'Space Types'!$T207</f>
        <v>ASHRAE 62.1-2007Hotels, Motels, Resorts, DormitoriesBedroom/living Room</v>
      </c>
      <c r="V207">
        <f>VLOOKUP('Space Types'!$U207,Ventilation!$A$4:$H$299,6,FALSE)</f>
        <v>0.06</v>
      </c>
      <c r="W207">
        <f>VLOOKUP('Space Types'!$U207,Ventilation!$A$4:$H$299,5,FALSE)</f>
        <v>5</v>
      </c>
      <c r="X207">
        <f>VLOOKUP('Space Types'!$U207,Ventilation!$A$4:$H$299,7,FALSE)</f>
        <v>0</v>
      </c>
      <c r="Y207">
        <v>2.63</v>
      </c>
      <c r="Z207" s="58" t="s">
        <v>2090</v>
      </c>
      <c r="AA207" s="58" t="s">
        <v>2057</v>
      </c>
      <c r="AB207">
        <v>4.4600000000000001E-2</v>
      </c>
      <c r="AD207" s="58" t="s">
        <v>2082</v>
      </c>
      <c r="AF207" t="s">
        <v>437</v>
      </c>
      <c r="AG207" t="s">
        <v>437</v>
      </c>
      <c r="AH207" t="s">
        <v>437</v>
      </c>
      <c r="AJ207">
        <v>0.36000015500037674</v>
      </c>
      <c r="AK207">
        <v>0</v>
      </c>
      <c r="AL207">
        <v>0.5</v>
      </c>
      <c r="AM207">
        <v>0</v>
      </c>
      <c r="AN207" s="58" t="s">
        <v>2073</v>
      </c>
      <c r="AO207" s="58" t="s">
        <v>2078</v>
      </c>
      <c r="AP207" s="58" t="s">
        <v>2062</v>
      </c>
      <c r="AQ207">
        <v>3.5</v>
      </c>
      <c r="AR207">
        <v>950</v>
      </c>
      <c r="AS207">
        <v>3.6842105263157894E-3</v>
      </c>
      <c r="AT207">
        <v>43.3</v>
      </c>
      <c r="AU207">
        <v>0.2</v>
      </c>
      <c r="AV207">
        <v>0.05</v>
      </c>
      <c r="AW207" t="s">
        <v>2060</v>
      </c>
      <c r="BC207" t="s">
        <v>437</v>
      </c>
    </row>
    <row r="208" spans="1:55">
      <c r="A208" s="58" t="s">
        <v>3322</v>
      </c>
      <c r="B208" s="58" t="s">
        <v>222</v>
      </c>
      <c r="C208" s="58" t="s">
        <v>478</v>
      </c>
      <c r="D208" t="s">
        <v>459</v>
      </c>
      <c r="E208" t="s">
        <v>217</v>
      </c>
      <c r="F208" t="s">
        <v>221</v>
      </c>
      <c r="G208" t="s">
        <v>222</v>
      </c>
      <c r="H208" t="str">
        <f>'Space Types'!$E208&amp;'Space Types'!$F208&amp;'Space Types'!$G208</f>
        <v>ASHRAE 90.1-2004Whole BuildingOffice</v>
      </c>
      <c r="K208">
        <f>VLOOKUP('Space Types'!$H208,'Interior Lighting'!$A$4:$G$813,5,FALSE)</f>
        <v>1</v>
      </c>
      <c r="N208">
        <v>0</v>
      </c>
      <c r="O208">
        <v>0.7</v>
      </c>
      <c r="P208">
        <v>0.2</v>
      </c>
      <c r="Q208" t="s">
        <v>2707</v>
      </c>
      <c r="R208" t="s">
        <v>108</v>
      </c>
      <c r="S208" t="s">
        <v>37</v>
      </c>
      <c r="U208" s="58"/>
      <c r="V208" s="68">
        <v>0.01</v>
      </c>
      <c r="Y208">
        <v>5.6</v>
      </c>
      <c r="Z208" t="s">
        <v>2708</v>
      </c>
      <c r="AA208" t="s">
        <v>2702</v>
      </c>
      <c r="AB208">
        <v>5.9499999999999997E-2</v>
      </c>
      <c r="AD208" t="s">
        <v>2644</v>
      </c>
      <c r="AF208" t="s">
        <v>437</v>
      </c>
      <c r="AG208" t="s">
        <v>437</v>
      </c>
      <c r="AH208" t="s">
        <v>437</v>
      </c>
      <c r="AJ208">
        <v>0.63</v>
      </c>
      <c r="AK208">
        <v>0</v>
      </c>
      <c r="AL208">
        <v>0.5</v>
      </c>
      <c r="AM208">
        <v>0</v>
      </c>
      <c r="AN208" t="s">
        <v>2706</v>
      </c>
      <c r="AO208" t="s">
        <v>2727</v>
      </c>
      <c r="AP208" t="s">
        <v>2711</v>
      </c>
      <c r="AQ208">
        <v>3</v>
      </c>
      <c r="AR208">
        <v>5502</v>
      </c>
      <c r="AS208">
        <f>IF('Space Types'!$AQ208=0,"",'Space Types'!$AQ208/'Space Types'!$AR208)</f>
        <v>5.4525627044711017E-4</v>
      </c>
      <c r="AT208">
        <v>43.3</v>
      </c>
      <c r="AU208">
        <v>0.2</v>
      </c>
      <c r="AV208">
        <v>0.05</v>
      </c>
      <c r="AW208" t="s">
        <v>2709</v>
      </c>
    </row>
    <row r="209" spans="1:49" s="68" customFormat="1">
      <c r="A209" s="68" t="s">
        <v>938</v>
      </c>
      <c r="B209" s="68" t="s">
        <v>222</v>
      </c>
      <c r="C209" s="68" t="s">
        <v>478</v>
      </c>
      <c r="D209" s="68" t="s">
        <v>459</v>
      </c>
      <c r="E209" s="68" t="s">
        <v>217</v>
      </c>
      <c r="F209" s="68" t="s">
        <v>221</v>
      </c>
      <c r="G209" s="68" t="s">
        <v>222</v>
      </c>
      <c r="H209" s="68" t="str">
        <f>'Space Types'!$E209&amp;'Space Types'!$F209&amp;'Space Types'!$G209</f>
        <v>ASHRAE 90.1-2004Whole BuildingOffice</v>
      </c>
      <c r="K209" s="68">
        <f>VLOOKUP('Space Types'!$H209,'Interior Lighting'!$A$4:$G$813,5,FALSE)</f>
        <v>1</v>
      </c>
      <c r="N209" s="68">
        <v>0</v>
      </c>
      <c r="O209" s="68">
        <v>0.7</v>
      </c>
      <c r="P209" s="68">
        <v>0.2</v>
      </c>
      <c r="Q209" s="68" t="s">
        <v>2707</v>
      </c>
      <c r="R209" s="68" t="s">
        <v>108</v>
      </c>
      <c r="S209" s="68" t="s">
        <v>37</v>
      </c>
      <c r="V209" s="68">
        <v>8.5000000000000006E-2</v>
      </c>
      <c r="Y209" s="68">
        <v>5.6</v>
      </c>
      <c r="Z209" s="68" t="s">
        <v>2708</v>
      </c>
      <c r="AA209" s="68" t="s">
        <v>2702</v>
      </c>
      <c r="AB209" s="68">
        <v>5.9499999999999997E-2</v>
      </c>
      <c r="AD209" s="68" t="s">
        <v>2644</v>
      </c>
      <c r="AF209" s="68" t="s">
        <v>437</v>
      </c>
      <c r="AG209" s="68" t="s">
        <v>437</v>
      </c>
      <c r="AH209" s="68" t="s">
        <v>437</v>
      </c>
      <c r="AJ209" s="68">
        <v>0.63</v>
      </c>
      <c r="AK209" s="68">
        <v>0</v>
      </c>
      <c r="AL209" s="68">
        <v>0.5</v>
      </c>
      <c r="AM209" s="68">
        <v>0</v>
      </c>
      <c r="AN209" s="68" t="s">
        <v>2706</v>
      </c>
      <c r="AO209" s="68" t="s">
        <v>2727</v>
      </c>
      <c r="AP209" s="68" t="s">
        <v>2711</v>
      </c>
      <c r="AQ209" s="68">
        <v>3</v>
      </c>
      <c r="AR209" s="68">
        <v>5502</v>
      </c>
      <c r="AS209" s="68">
        <f>IF('Space Types'!$AQ209=0,"",'Space Types'!$AQ209/'Space Types'!$AR209)</f>
        <v>5.4525627044711017E-4</v>
      </c>
      <c r="AT209" s="68">
        <v>43.3</v>
      </c>
      <c r="AU209" s="68">
        <v>0.2</v>
      </c>
      <c r="AV209" s="68">
        <v>0.05</v>
      </c>
      <c r="AW209" s="68" t="s">
        <v>2709</v>
      </c>
    </row>
    <row r="210" spans="1:49">
      <c r="A210" s="46" t="s">
        <v>982</v>
      </c>
      <c r="B210" s="58" t="s">
        <v>222</v>
      </c>
      <c r="C210" s="58" t="s">
        <v>478</v>
      </c>
      <c r="D210" t="s">
        <v>459</v>
      </c>
      <c r="E210" t="s">
        <v>981</v>
      </c>
      <c r="F210" t="s">
        <v>221</v>
      </c>
      <c r="G210" t="s">
        <v>222</v>
      </c>
      <c r="H210" t="str">
        <f>'Space Types'!$E210&amp;'Space Types'!$F210&amp;'Space Types'!$G210</f>
        <v>ASHRAE 90.1-2010Whole BuildingOffice</v>
      </c>
      <c r="K210">
        <f>VLOOKUP('Space Types'!$H210,'Interior Lighting'!$A$4:$G$813,5,FALSE)</f>
        <v>0.9</v>
      </c>
      <c r="N210">
        <v>0</v>
      </c>
      <c r="O210">
        <v>0.7</v>
      </c>
      <c r="P210">
        <v>0.2</v>
      </c>
      <c r="Q210" t="s">
        <v>2707</v>
      </c>
      <c r="R210" t="s">
        <v>110</v>
      </c>
      <c r="S210" t="s">
        <v>678</v>
      </c>
      <c r="U210" s="58"/>
      <c r="V210" s="68">
        <v>8.5000000000000006E-2</v>
      </c>
      <c r="Y210">
        <v>5.6</v>
      </c>
      <c r="Z210" t="s">
        <v>2708</v>
      </c>
      <c r="AA210" s="58" t="s">
        <v>2702</v>
      </c>
      <c r="AB210">
        <v>0.112</v>
      </c>
      <c r="AD210" t="s">
        <v>2644</v>
      </c>
      <c r="AF210" t="s">
        <v>437</v>
      </c>
      <c r="AG210" t="s">
        <v>437</v>
      </c>
      <c r="AH210" t="s">
        <v>437</v>
      </c>
      <c r="AJ210">
        <v>0.63</v>
      </c>
      <c r="AK210">
        <v>0</v>
      </c>
      <c r="AL210">
        <v>0.5</v>
      </c>
      <c r="AM210">
        <v>0</v>
      </c>
      <c r="AN210" t="s">
        <v>2706</v>
      </c>
      <c r="AO210" s="58" t="s">
        <v>2727</v>
      </c>
      <c r="AP210" s="58" t="s">
        <v>2711</v>
      </c>
      <c r="AQ210">
        <v>3</v>
      </c>
      <c r="AR210">
        <v>5502</v>
      </c>
      <c r="AS210">
        <f>IF('Space Types'!$AQ210=0,"",'Space Types'!$AQ210/'Space Types'!$AR210)</f>
        <v>5.4525627044711017E-4</v>
      </c>
      <c r="AT210">
        <v>43.3</v>
      </c>
      <c r="AU210">
        <v>0.2</v>
      </c>
      <c r="AV210">
        <v>0.05</v>
      </c>
      <c r="AW210" t="s">
        <v>2709</v>
      </c>
    </row>
    <row r="211" spans="1:49" s="68" customFormat="1">
      <c r="A211" s="46" t="s">
        <v>3325</v>
      </c>
      <c r="B211" s="68" t="s">
        <v>222</v>
      </c>
      <c r="C211" s="68" t="s">
        <v>478</v>
      </c>
      <c r="D211" s="68" t="s">
        <v>459</v>
      </c>
      <c r="E211" s="68" t="s">
        <v>981</v>
      </c>
      <c r="F211" s="68" t="s">
        <v>221</v>
      </c>
      <c r="G211" s="68" t="s">
        <v>222</v>
      </c>
      <c r="H211" s="68" t="str">
        <f>'Space Types'!$E211&amp;'Space Types'!$F211&amp;'Space Types'!$G211</f>
        <v>ASHRAE 90.1-2010Whole BuildingOffice</v>
      </c>
      <c r="K211" s="68">
        <f>VLOOKUP('Space Types'!$H211,'Interior Lighting'!$A$4:$G$813,5,FALSE)</f>
        <v>0.9</v>
      </c>
      <c r="N211" s="68">
        <v>0</v>
      </c>
      <c r="O211" s="68">
        <v>0.7</v>
      </c>
      <c r="P211" s="68">
        <v>0.2</v>
      </c>
      <c r="Q211" s="68" t="s">
        <v>2707</v>
      </c>
      <c r="R211" s="68" t="s">
        <v>110</v>
      </c>
      <c r="S211" s="68" t="s">
        <v>678</v>
      </c>
      <c r="V211" s="68">
        <v>8.5000000000000006E-2</v>
      </c>
      <c r="Y211" s="68">
        <v>5.6</v>
      </c>
      <c r="Z211" s="68" t="s">
        <v>2708</v>
      </c>
      <c r="AA211" s="68" t="s">
        <v>2702</v>
      </c>
      <c r="AB211" s="68">
        <v>0.112</v>
      </c>
      <c r="AD211" s="68" t="s">
        <v>2644</v>
      </c>
      <c r="AF211" s="68" t="s">
        <v>437</v>
      </c>
      <c r="AG211" s="68" t="s">
        <v>437</v>
      </c>
      <c r="AH211" s="68" t="s">
        <v>437</v>
      </c>
      <c r="AJ211" s="68">
        <v>0.63</v>
      </c>
      <c r="AK211" s="68">
        <v>0</v>
      </c>
      <c r="AL211" s="68">
        <v>0.5</v>
      </c>
      <c r="AM211" s="68">
        <v>0</v>
      </c>
      <c r="AN211" s="68" t="s">
        <v>2706</v>
      </c>
      <c r="AO211" s="68" t="s">
        <v>2727</v>
      </c>
      <c r="AP211" s="68" t="s">
        <v>2711</v>
      </c>
      <c r="AQ211" s="68">
        <v>3</v>
      </c>
      <c r="AR211" s="68">
        <v>5502</v>
      </c>
      <c r="AS211" s="68">
        <f>IF('Space Types'!$AQ211=0,"",'Space Types'!$AQ211/'Space Types'!$AR211)</f>
        <v>5.4525627044711017E-4</v>
      </c>
      <c r="AT211" s="68">
        <v>43.3</v>
      </c>
      <c r="AU211" s="68">
        <v>0.2</v>
      </c>
      <c r="AV211" s="68">
        <v>0.05</v>
      </c>
      <c r="AW211" s="68" t="s">
        <v>2709</v>
      </c>
    </row>
    <row r="212" spans="1:49">
      <c r="A212" s="3" t="s">
        <v>936</v>
      </c>
      <c r="B212" s="58" t="s">
        <v>222</v>
      </c>
      <c r="C212" s="58" t="s">
        <v>478</v>
      </c>
      <c r="D212" t="s">
        <v>459</v>
      </c>
      <c r="K212">
        <v>1.81</v>
      </c>
      <c r="N212">
        <v>0</v>
      </c>
      <c r="O212">
        <v>0.7</v>
      </c>
      <c r="P212">
        <v>0.2</v>
      </c>
      <c r="Q212" t="s">
        <v>471</v>
      </c>
      <c r="R212" t="s">
        <v>108</v>
      </c>
      <c r="S212" t="s">
        <v>37</v>
      </c>
      <c r="T212" t="s">
        <v>432</v>
      </c>
      <c r="U212" s="58" t="str">
        <f>'Space Types'!$R212&amp;'Space Types'!$S212&amp;'Space Types'!$T212</f>
        <v>ASHRAE 62.1-1999OfficesOffice Space</v>
      </c>
      <c r="V212">
        <f>VLOOKUP('Space Types'!$U212,Ventilation!$A$4:$H$299,6,FALSE)</f>
        <v>0</v>
      </c>
      <c r="W212">
        <f>VLOOKUP('Space Types'!$U212,Ventilation!$A$4:$H$299,5,FALSE)</f>
        <v>21.2</v>
      </c>
      <c r="X212">
        <f>VLOOKUP('Space Types'!$U212,Ventilation!$A$4:$H$299,7,FALSE)</f>
        <v>0</v>
      </c>
      <c r="Y212">
        <v>5</v>
      </c>
      <c r="Z212" t="s">
        <v>780</v>
      </c>
      <c r="AA212" t="s">
        <v>785</v>
      </c>
      <c r="AC212" s="58">
        <v>0.22320000000000001</v>
      </c>
      <c r="AD212" t="s">
        <v>803</v>
      </c>
      <c r="AF212" t="s">
        <v>437</v>
      </c>
      <c r="AG212" t="s">
        <v>437</v>
      </c>
      <c r="AH212" t="s">
        <v>437</v>
      </c>
      <c r="AJ212">
        <v>1</v>
      </c>
      <c r="AK212">
        <v>0</v>
      </c>
      <c r="AL212">
        <v>0.5</v>
      </c>
      <c r="AM212">
        <v>0</v>
      </c>
      <c r="AN212" t="s">
        <v>861</v>
      </c>
      <c r="AO212" t="s">
        <v>828</v>
      </c>
      <c r="AP212" t="s">
        <v>842</v>
      </c>
      <c r="AQ212">
        <v>3</v>
      </c>
      <c r="AR212">
        <v>5502</v>
      </c>
      <c r="AS212">
        <f>IF('Space Types'!$AQ212=0,"",'Space Types'!$AQ212/'Space Types'!$AR212)</f>
        <v>5.4525627044711017E-4</v>
      </c>
      <c r="AT212">
        <v>43.3</v>
      </c>
      <c r="AU212">
        <v>0.2</v>
      </c>
      <c r="AV212">
        <v>0.05</v>
      </c>
      <c r="AW212" t="s">
        <v>912</v>
      </c>
    </row>
    <row r="213" spans="1:49">
      <c r="A213" s="3" t="s">
        <v>937</v>
      </c>
      <c r="B213" s="58" t="s">
        <v>222</v>
      </c>
      <c r="C213" s="58" t="s">
        <v>478</v>
      </c>
      <c r="D213" t="s">
        <v>459</v>
      </c>
      <c r="E213" t="s">
        <v>435</v>
      </c>
      <c r="F213" t="s">
        <v>221</v>
      </c>
      <c r="G213" t="s">
        <v>222</v>
      </c>
      <c r="H213" t="str">
        <f>'Space Types'!$E213&amp;'Space Types'!$F213&amp;'Space Types'!$G213</f>
        <v>ASHRAE 189.1-2009Whole BuildingOffice</v>
      </c>
      <c r="K213">
        <f>VLOOKUP('Space Types'!$H213,'Interior Lighting'!$A$4:$G$813,5,FALSE)</f>
        <v>0.9</v>
      </c>
      <c r="N213">
        <v>0</v>
      </c>
      <c r="O213">
        <v>0.7</v>
      </c>
      <c r="P213">
        <v>0.2</v>
      </c>
      <c r="Q213" t="s">
        <v>471</v>
      </c>
      <c r="R213" t="s">
        <v>108</v>
      </c>
      <c r="S213" t="s">
        <v>37</v>
      </c>
      <c r="T213" t="s">
        <v>432</v>
      </c>
      <c r="U213" s="58" t="str">
        <f>'Space Types'!$R213&amp;'Space Types'!$S213&amp;'Space Types'!$T213</f>
        <v>ASHRAE 62.1-1999OfficesOffice Space</v>
      </c>
      <c r="V213">
        <f>VLOOKUP('Space Types'!$U213,Ventilation!$A$4:$H$299,6,FALSE)</f>
        <v>0</v>
      </c>
      <c r="W213">
        <f>VLOOKUP('Space Types'!$U213,Ventilation!$A$4:$H$299,5,FALSE)</f>
        <v>21.2</v>
      </c>
      <c r="X213">
        <f>VLOOKUP('Space Types'!$U213,Ventilation!$A$4:$H$299,7,FALSE)</f>
        <v>0</v>
      </c>
      <c r="Y213">
        <v>5</v>
      </c>
      <c r="Z213" t="s">
        <v>780</v>
      </c>
      <c r="AA213" t="s">
        <v>785</v>
      </c>
      <c r="AB213">
        <v>4.4600000000000001E-2</v>
      </c>
      <c r="AD213" t="s">
        <v>803</v>
      </c>
      <c r="AF213" t="s">
        <v>437</v>
      </c>
      <c r="AG213" t="s">
        <v>437</v>
      </c>
      <c r="AH213" t="s">
        <v>437</v>
      </c>
      <c r="AJ213">
        <v>0.54</v>
      </c>
      <c r="AK213">
        <v>0</v>
      </c>
      <c r="AL213">
        <v>0.5</v>
      </c>
      <c r="AM213">
        <v>0</v>
      </c>
      <c r="AN213" t="s">
        <v>861</v>
      </c>
      <c r="AO213" t="s">
        <v>828</v>
      </c>
      <c r="AP213" t="s">
        <v>842</v>
      </c>
      <c r="AQ213">
        <v>3</v>
      </c>
      <c r="AR213">
        <v>5502</v>
      </c>
      <c r="AS213">
        <f>IF('Space Types'!$AQ213=0,"",'Space Types'!$AQ213/'Space Types'!$AR213)</f>
        <v>5.4525627044711017E-4</v>
      </c>
      <c r="AT213">
        <v>43.3</v>
      </c>
      <c r="AU213">
        <v>0.2</v>
      </c>
      <c r="AV213">
        <v>0.05</v>
      </c>
      <c r="AW213" t="s">
        <v>912</v>
      </c>
    </row>
    <row r="214" spans="1:49">
      <c r="A214" s="46" t="s">
        <v>935</v>
      </c>
      <c r="B214" s="58" t="s">
        <v>222</v>
      </c>
      <c r="C214" s="58" t="s">
        <v>478</v>
      </c>
      <c r="D214" t="s">
        <v>459</v>
      </c>
      <c r="K214">
        <v>1.81</v>
      </c>
      <c r="N214">
        <v>0</v>
      </c>
      <c r="O214">
        <v>0.7</v>
      </c>
      <c r="P214">
        <v>0.2</v>
      </c>
      <c r="Q214" t="s">
        <v>471</v>
      </c>
      <c r="R214" t="s">
        <v>108</v>
      </c>
      <c r="S214" t="s">
        <v>37</v>
      </c>
      <c r="T214" t="s">
        <v>432</v>
      </c>
      <c r="U214" s="58" t="str">
        <f>'Space Types'!$R214&amp;'Space Types'!$S214&amp;'Space Types'!$T214</f>
        <v>ASHRAE 62.1-1999OfficesOffice Space</v>
      </c>
      <c r="V214">
        <f>VLOOKUP('Space Types'!$U214,Ventilation!$A$4:$H$299,6,FALSE)</f>
        <v>0</v>
      </c>
      <c r="W214">
        <f>VLOOKUP('Space Types'!$U214,Ventilation!$A$4:$H$299,5,FALSE)</f>
        <v>21.2</v>
      </c>
      <c r="X214">
        <f>VLOOKUP('Space Types'!$U214,Ventilation!$A$4:$H$299,7,FALSE)</f>
        <v>0</v>
      </c>
      <c r="Y214">
        <v>5</v>
      </c>
      <c r="Z214" s="58" t="s">
        <v>780</v>
      </c>
      <c r="AA214" s="58" t="s">
        <v>785</v>
      </c>
      <c r="AC214" s="58">
        <v>0.22320000000000001</v>
      </c>
      <c r="AD214" s="58" t="s">
        <v>803</v>
      </c>
      <c r="AF214" t="s">
        <v>437</v>
      </c>
      <c r="AG214" t="s">
        <v>437</v>
      </c>
      <c r="AH214" t="s">
        <v>437</v>
      </c>
      <c r="AJ214">
        <v>1</v>
      </c>
      <c r="AK214">
        <v>0</v>
      </c>
      <c r="AL214">
        <v>0.5</v>
      </c>
      <c r="AM214">
        <v>0</v>
      </c>
      <c r="AN214" s="58" t="s">
        <v>861</v>
      </c>
      <c r="AO214" s="58" t="s">
        <v>828</v>
      </c>
      <c r="AP214" s="58" t="s">
        <v>842</v>
      </c>
      <c r="AQ214">
        <v>3</v>
      </c>
      <c r="AR214">
        <v>5502</v>
      </c>
      <c r="AS214">
        <f>IF('Space Types'!$AQ214=0,"",'Space Types'!$AQ214/'Space Types'!$AR214)</f>
        <v>5.4525627044711017E-4</v>
      </c>
      <c r="AT214">
        <v>43.3</v>
      </c>
      <c r="AU214">
        <v>0.2</v>
      </c>
      <c r="AV214">
        <v>0.05</v>
      </c>
      <c r="AW214" t="s">
        <v>912</v>
      </c>
    </row>
    <row r="215" spans="1:49">
      <c r="A215" s="58" t="s">
        <v>3322</v>
      </c>
      <c r="B215" s="58" t="s">
        <v>222</v>
      </c>
      <c r="C215" s="58" t="s">
        <v>741</v>
      </c>
      <c r="D215" t="s">
        <v>459</v>
      </c>
      <c r="E215" t="s">
        <v>217</v>
      </c>
      <c r="F215" t="s">
        <v>221</v>
      </c>
      <c r="G215" t="s">
        <v>222</v>
      </c>
      <c r="H215" t="str">
        <f>'Space Types'!$E215&amp;'Space Types'!$F215&amp;'Space Types'!$G215</f>
        <v>ASHRAE 90.1-2004Whole BuildingOffice</v>
      </c>
      <c r="K215">
        <f>VLOOKUP('Space Types'!$H215,'Interior Lighting'!$A$4:$G$813,5,FALSE)</f>
        <v>1</v>
      </c>
      <c r="N215">
        <v>0.4</v>
      </c>
      <c r="O215">
        <v>0.4</v>
      </c>
      <c r="P215">
        <v>0.2</v>
      </c>
      <c r="Q215" t="s">
        <v>2598</v>
      </c>
      <c r="U215" s="58"/>
      <c r="V215">
        <v>0.1</v>
      </c>
      <c r="Y215">
        <v>5</v>
      </c>
      <c r="Z215" s="58" t="s">
        <v>2599</v>
      </c>
      <c r="AA215" s="58" t="s">
        <v>2592</v>
      </c>
      <c r="AB215">
        <v>5.9499999999999997E-2</v>
      </c>
      <c r="AD215" s="58" t="s">
        <v>2644</v>
      </c>
      <c r="AF215" t="s">
        <v>437</v>
      </c>
      <c r="AG215" t="s">
        <v>437</v>
      </c>
      <c r="AH215" t="s">
        <v>437</v>
      </c>
      <c r="AJ215">
        <v>1</v>
      </c>
      <c r="AK215">
        <v>0</v>
      </c>
      <c r="AL215">
        <v>0.5</v>
      </c>
      <c r="AM215">
        <v>0</v>
      </c>
      <c r="AN215" s="58" t="s">
        <v>2597</v>
      </c>
      <c r="AO215" s="58" t="s">
        <v>2634</v>
      </c>
      <c r="AP215" s="58" t="s">
        <v>2601</v>
      </c>
      <c r="AQ215">
        <v>27.7</v>
      </c>
      <c r="AR215">
        <v>53628</v>
      </c>
      <c r="AS215">
        <f>IF('Space Types'!$AQ215=0,"",'Space Types'!$AQ215/'Space Types'!$AR215)</f>
        <v>5.1652122025807408E-4</v>
      </c>
      <c r="AT215">
        <v>43.3</v>
      </c>
      <c r="AU215">
        <v>0.2</v>
      </c>
      <c r="AV215">
        <v>0.05</v>
      </c>
      <c r="AW215" t="s">
        <v>2600</v>
      </c>
    </row>
    <row r="216" spans="1:49" s="68" customFormat="1">
      <c r="A216" s="68" t="s">
        <v>938</v>
      </c>
      <c r="B216" s="68" t="s">
        <v>222</v>
      </c>
      <c r="C216" s="68" t="s">
        <v>741</v>
      </c>
      <c r="D216" s="68" t="s">
        <v>459</v>
      </c>
      <c r="E216" s="68" t="s">
        <v>218</v>
      </c>
      <c r="F216" s="68" t="s">
        <v>221</v>
      </c>
      <c r="G216" s="68" t="s">
        <v>222</v>
      </c>
      <c r="H216" s="68" t="str">
        <f>'Space Types'!$E216&amp;'Space Types'!$F216&amp;'Space Types'!$G216</f>
        <v>ASHRAE 90.1-2007Whole BuildingOffice</v>
      </c>
      <c r="K216" s="68">
        <f>VLOOKUP('Space Types'!$H216,'Interior Lighting'!$A$4:$G$813,5,FALSE)</f>
        <v>1</v>
      </c>
      <c r="N216" s="68">
        <v>0.4</v>
      </c>
      <c r="O216" s="68">
        <v>0.4</v>
      </c>
      <c r="P216" s="68">
        <v>0.2</v>
      </c>
      <c r="Q216" s="68" t="s">
        <v>2598</v>
      </c>
      <c r="V216" s="68">
        <v>8.5000000000000006E-2</v>
      </c>
      <c r="Y216" s="68">
        <v>5</v>
      </c>
      <c r="Z216" s="68" t="s">
        <v>2599</v>
      </c>
      <c r="AA216" s="68" t="s">
        <v>2592</v>
      </c>
      <c r="AB216" s="68">
        <v>5.9499999999999997E-2</v>
      </c>
      <c r="AD216" s="68" t="s">
        <v>2644</v>
      </c>
      <c r="AF216" s="68" t="s">
        <v>437</v>
      </c>
      <c r="AG216" s="68" t="s">
        <v>437</v>
      </c>
      <c r="AH216" s="68" t="s">
        <v>437</v>
      </c>
      <c r="AJ216" s="68">
        <v>1</v>
      </c>
      <c r="AK216" s="68">
        <v>0</v>
      </c>
      <c r="AL216" s="68">
        <v>0.5</v>
      </c>
      <c r="AM216" s="68">
        <v>0</v>
      </c>
      <c r="AN216" s="68" t="s">
        <v>2597</v>
      </c>
      <c r="AO216" s="68" t="s">
        <v>2634</v>
      </c>
      <c r="AP216" s="68" t="s">
        <v>2601</v>
      </c>
      <c r="AQ216" s="68">
        <v>27.7</v>
      </c>
      <c r="AR216" s="68">
        <v>53628</v>
      </c>
      <c r="AS216" s="68">
        <f>IF('Space Types'!$AQ216=0,"",'Space Types'!$AQ216/'Space Types'!$AR216)</f>
        <v>5.1652122025807408E-4</v>
      </c>
      <c r="AT216" s="68">
        <v>43.3</v>
      </c>
      <c r="AU216" s="68">
        <v>0.2</v>
      </c>
      <c r="AV216" s="68">
        <v>0.05</v>
      </c>
      <c r="AW216" s="68" t="s">
        <v>2600</v>
      </c>
    </row>
    <row r="217" spans="1:49" s="68" customFormat="1">
      <c r="A217" s="68" t="s">
        <v>982</v>
      </c>
      <c r="B217" s="68" t="s">
        <v>222</v>
      </c>
      <c r="C217" s="68" t="s">
        <v>741</v>
      </c>
      <c r="D217" s="68" t="s">
        <v>459</v>
      </c>
      <c r="E217" s="68" t="s">
        <v>981</v>
      </c>
      <c r="F217" s="68" t="s">
        <v>221</v>
      </c>
      <c r="G217" s="68" t="s">
        <v>222</v>
      </c>
      <c r="H217" s="68" t="str">
        <f>'Space Types'!$E217&amp;'Space Types'!$F217&amp;'Space Types'!$G217</f>
        <v>ASHRAE 90.1-2010Whole BuildingOffice</v>
      </c>
      <c r="K217" s="68">
        <f>VLOOKUP('Space Types'!$H217,'Interior Lighting'!$A$4:$G$813,5,FALSE)</f>
        <v>0.9</v>
      </c>
      <c r="N217" s="68">
        <v>0.4</v>
      </c>
      <c r="O217" s="68">
        <v>0.4</v>
      </c>
      <c r="P217" s="68">
        <v>0.2</v>
      </c>
      <c r="Q217" s="68" t="s">
        <v>2598</v>
      </c>
      <c r="V217" s="68">
        <v>8.5000000000000006E-2</v>
      </c>
      <c r="Y217" s="68">
        <v>5</v>
      </c>
      <c r="Z217" s="68" t="s">
        <v>2599</v>
      </c>
      <c r="AA217" s="68" t="s">
        <v>2592</v>
      </c>
      <c r="AB217" s="68">
        <v>5.9499999999999997E-2</v>
      </c>
      <c r="AD217" s="68" t="s">
        <v>2644</v>
      </c>
      <c r="AF217" s="68" t="s">
        <v>437</v>
      </c>
      <c r="AG217" s="68" t="s">
        <v>437</v>
      </c>
      <c r="AH217" s="68" t="s">
        <v>437</v>
      </c>
      <c r="AJ217" s="68">
        <v>1</v>
      </c>
      <c r="AK217" s="68">
        <v>0</v>
      </c>
      <c r="AL217" s="68">
        <v>0.5</v>
      </c>
      <c r="AM217" s="68">
        <v>0</v>
      </c>
      <c r="AN217" s="68" t="s">
        <v>2597</v>
      </c>
      <c r="AO217" s="68" t="s">
        <v>2634</v>
      </c>
      <c r="AP217" s="68" t="s">
        <v>2601</v>
      </c>
      <c r="AQ217" s="68">
        <v>27.7</v>
      </c>
      <c r="AR217" s="68">
        <v>53628</v>
      </c>
      <c r="AS217" s="68">
        <f>IF('Space Types'!$AQ217=0,"",'Space Types'!$AQ217/'Space Types'!$AR217)</f>
        <v>5.1652122025807408E-4</v>
      </c>
      <c r="AT217" s="68">
        <v>43.3</v>
      </c>
      <c r="AU217" s="68">
        <v>0.2</v>
      </c>
      <c r="AV217" s="68">
        <v>0.05</v>
      </c>
      <c r="AW217" s="68" t="s">
        <v>2600</v>
      </c>
    </row>
    <row r="218" spans="1:49" s="68" customFormat="1">
      <c r="A218" s="46" t="s">
        <v>3325</v>
      </c>
      <c r="B218" s="68" t="s">
        <v>222</v>
      </c>
      <c r="C218" s="68" t="s">
        <v>741</v>
      </c>
      <c r="D218" s="68" t="s">
        <v>459</v>
      </c>
      <c r="E218" s="68" t="s">
        <v>981</v>
      </c>
      <c r="F218" s="68" t="s">
        <v>221</v>
      </c>
      <c r="G218" s="68" t="s">
        <v>222</v>
      </c>
      <c r="H218" s="68" t="str">
        <f>'Space Types'!$E218&amp;'Space Types'!$F218&amp;'Space Types'!$G218</f>
        <v>ASHRAE 90.1-2010Whole BuildingOffice</v>
      </c>
      <c r="K218" s="68">
        <f>VLOOKUP('Space Types'!$H218,'Interior Lighting'!$A$4:$G$813,5,FALSE)</f>
        <v>0.9</v>
      </c>
      <c r="N218" s="68">
        <v>0.4</v>
      </c>
      <c r="O218" s="68">
        <v>0.4</v>
      </c>
      <c r="P218" s="68">
        <v>0.2</v>
      </c>
      <c r="Q218" s="68" t="s">
        <v>2598</v>
      </c>
      <c r="V218" s="68">
        <v>8.5000000000000006E-2</v>
      </c>
      <c r="Y218" s="68">
        <v>5</v>
      </c>
      <c r="Z218" s="68" t="s">
        <v>2599</v>
      </c>
      <c r="AA218" s="68" t="s">
        <v>2592</v>
      </c>
      <c r="AB218" s="68">
        <v>5.9499999999999997E-2</v>
      </c>
      <c r="AD218" s="68" t="s">
        <v>2644</v>
      </c>
      <c r="AF218" s="68" t="s">
        <v>437</v>
      </c>
      <c r="AG218" s="68" t="s">
        <v>437</v>
      </c>
      <c r="AH218" s="68" t="s">
        <v>437</v>
      </c>
      <c r="AJ218" s="68">
        <v>1</v>
      </c>
      <c r="AK218" s="68">
        <v>0</v>
      </c>
      <c r="AL218" s="68">
        <v>0.5</v>
      </c>
      <c r="AM218" s="68">
        <v>0</v>
      </c>
      <c r="AN218" s="68" t="s">
        <v>2597</v>
      </c>
      <c r="AO218" s="68" t="s">
        <v>2634</v>
      </c>
      <c r="AP218" s="68" t="s">
        <v>2601</v>
      </c>
      <c r="AQ218" s="68">
        <v>27.7</v>
      </c>
      <c r="AR218" s="68">
        <v>53628</v>
      </c>
      <c r="AS218" s="68">
        <f>IF('Space Types'!$AQ218=0,"",'Space Types'!$AQ218/'Space Types'!$AR218)</f>
        <v>5.1652122025807408E-4</v>
      </c>
      <c r="AT218" s="68">
        <v>43.3</v>
      </c>
      <c r="AU218" s="68">
        <v>0.2</v>
      </c>
      <c r="AV218" s="68">
        <v>0.05</v>
      </c>
      <c r="AW218" s="68" t="s">
        <v>2600</v>
      </c>
    </row>
    <row r="219" spans="1:49">
      <c r="A219" s="3" t="s">
        <v>936</v>
      </c>
      <c r="B219" s="58" t="s">
        <v>222</v>
      </c>
      <c r="C219" s="58" t="s">
        <v>741</v>
      </c>
      <c r="D219" t="s">
        <v>459</v>
      </c>
      <c r="K219">
        <v>1.57</v>
      </c>
      <c r="N219">
        <v>0.4</v>
      </c>
      <c r="O219">
        <v>0.4</v>
      </c>
      <c r="P219">
        <v>0.2</v>
      </c>
      <c r="Q219" t="s">
        <v>471</v>
      </c>
      <c r="R219" t="s">
        <v>108</v>
      </c>
      <c r="S219" t="s">
        <v>37</v>
      </c>
      <c r="T219" t="s">
        <v>432</v>
      </c>
      <c r="U219" s="58" t="str">
        <f>'Space Types'!$R219&amp;'Space Types'!$S219&amp;'Space Types'!$T219</f>
        <v>ASHRAE 62.1-1999OfficesOffice Space</v>
      </c>
      <c r="V219">
        <f>VLOOKUP('Space Types'!$U219,Ventilation!$A$4:$H$299,6,FALSE)</f>
        <v>0</v>
      </c>
      <c r="W219">
        <f>VLOOKUP('Space Types'!$U219,Ventilation!$A$4:$H$299,5,FALSE)</f>
        <v>21.2</v>
      </c>
      <c r="X219">
        <f>VLOOKUP('Space Types'!$U219,Ventilation!$A$4:$H$299,7,FALSE)</f>
        <v>0</v>
      </c>
      <c r="Y219">
        <v>5</v>
      </c>
      <c r="Z219" t="s">
        <v>781</v>
      </c>
      <c r="AA219" t="s">
        <v>784</v>
      </c>
      <c r="AC219" s="58">
        <v>0.22320000000000001</v>
      </c>
      <c r="AD219" t="s">
        <v>801</v>
      </c>
      <c r="AF219" t="s">
        <v>437</v>
      </c>
      <c r="AG219" t="s">
        <v>437</v>
      </c>
      <c r="AH219" t="s">
        <v>437</v>
      </c>
      <c r="AJ219">
        <v>1</v>
      </c>
      <c r="AK219">
        <v>0</v>
      </c>
      <c r="AL219">
        <v>0.5</v>
      </c>
      <c r="AM219">
        <v>0</v>
      </c>
      <c r="AN219" t="s">
        <v>859</v>
      </c>
      <c r="AO219" t="s">
        <v>826</v>
      </c>
      <c r="AP219" t="s">
        <v>840</v>
      </c>
      <c r="AQ219">
        <v>27.7</v>
      </c>
      <c r="AR219">
        <v>53628</v>
      </c>
      <c r="AS219">
        <f>IF('Space Types'!$AQ219=0,"",'Space Types'!$AQ219/'Space Types'!$AR219)</f>
        <v>5.1652122025807408E-4</v>
      </c>
      <c r="AT219">
        <v>43.3</v>
      </c>
      <c r="AU219">
        <v>0.2</v>
      </c>
      <c r="AV219">
        <v>0.05</v>
      </c>
      <c r="AW219" t="s">
        <v>912</v>
      </c>
    </row>
    <row r="220" spans="1:49">
      <c r="A220" s="3" t="s">
        <v>937</v>
      </c>
      <c r="B220" s="58" t="s">
        <v>222</v>
      </c>
      <c r="C220" s="58" t="s">
        <v>741</v>
      </c>
      <c r="D220" t="s">
        <v>459</v>
      </c>
      <c r="E220" t="s">
        <v>435</v>
      </c>
      <c r="F220" t="s">
        <v>221</v>
      </c>
      <c r="G220" t="s">
        <v>222</v>
      </c>
      <c r="H220" t="str">
        <f>'Space Types'!$E220&amp;'Space Types'!$F220&amp;'Space Types'!$G220</f>
        <v>ASHRAE 189.1-2009Whole BuildingOffice</v>
      </c>
      <c r="K220">
        <f>VLOOKUP('Space Types'!$H220,'Interior Lighting'!$A$4:$G$813,5,FALSE)</f>
        <v>0.9</v>
      </c>
      <c r="N220">
        <v>0.4</v>
      </c>
      <c r="O220">
        <v>0.4</v>
      </c>
      <c r="P220">
        <v>0.2</v>
      </c>
      <c r="Q220" t="s">
        <v>471</v>
      </c>
      <c r="R220" t="s">
        <v>108</v>
      </c>
      <c r="S220" t="s">
        <v>37</v>
      </c>
      <c r="T220" t="s">
        <v>432</v>
      </c>
      <c r="U220" s="58" t="str">
        <f>'Space Types'!$R220&amp;'Space Types'!$S220&amp;'Space Types'!$T220</f>
        <v>ASHRAE 62.1-1999OfficesOffice Space</v>
      </c>
      <c r="V220">
        <f>VLOOKUP('Space Types'!$U220,Ventilation!$A$4:$H$299,6,FALSE)</f>
        <v>0</v>
      </c>
      <c r="W220">
        <f>VLOOKUP('Space Types'!$U220,Ventilation!$A$4:$H$299,5,FALSE)</f>
        <v>21.2</v>
      </c>
      <c r="X220">
        <f>VLOOKUP('Space Types'!$U220,Ventilation!$A$4:$H$299,7,FALSE)</f>
        <v>0</v>
      </c>
      <c r="Y220">
        <v>5</v>
      </c>
      <c r="Z220" t="s">
        <v>781</v>
      </c>
      <c r="AA220" t="s">
        <v>784</v>
      </c>
      <c r="AB220">
        <v>4.4600000000000001E-2</v>
      </c>
      <c r="AD220" t="s">
        <v>801</v>
      </c>
      <c r="AF220" t="s">
        <v>437</v>
      </c>
      <c r="AG220" t="s">
        <v>437</v>
      </c>
      <c r="AH220" t="s">
        <v>437</v>
      </c>
      <c r="AJ220">
        <v>0.54</v>
      </c>
      <c r="AK220">
        <v>0</v>
      </c>
      <c r="AL220">
        <v>0.5</v>
      </c>
      <c r="AM220">
        <v>0</v>
      </c>
      <c r="AN220" t="s">
        <v>859</v>
      </c>
      <c r="AO220" t="s">
        <v>826</v>
      </c>
      <c r="AP220" t="s">
        <v>840</v>
      </c>
      <c r="AQ220">
        <v>27.7</v>
      </c>
      <c r="AR220">
        <v>53628</v>
      </c>
      <c r="AS220">
        <f>IF('Space Types'!$AQ220=0,"",'Space Types'!$AQ220/'Space Types'!$AR220)</f>
        <v>5.1652122025807408E-4</v>
      </c>
      <c r="AT220">
        <v>43.3</v>
      </c>
      <c r="AU220">
        <v>0.2</v>
      </c>
      <c r="AV220">
        <v>0.05</v>
      </c>
      <c r="AW220" t="s">
        <v>912</v>
      </c>
    </row>
    <row r="221" spans="1:49">
      <c r="A221" s="46" t="s">
        <v>935</v>
      </c>
      <c r="B221" s="58" t="s">
        <v>222</v>
      </c>
      <c r="C221" s="58" t="s">
        <v>741</v>
      </c>
      <c r="D221" t="s">
        <v>459</v>
      </c>
      <c r="K221">
        <v>1.9</v>
      </c>
      <c r="N221">
        <v>0.4</v>
      </c>
      <c r="O221">
        <v>0.4</v>
      </c>
      <c r="P221">
        <v>0.2</v>
      </c>
      <c r="Q221" t="s">
        <v>471</v>
      </c>
      <c r="R221" t="s">
        <v>108</v>
      </c>
      <c r="S221" t="s">
        <v>37</v>
      </c>
      <c r="T221" t="s">
        <v>432</v>
      </c>
      <c r="U221" s="58" t="str">
        <f>'Space Types'!$R221&amp;'Space Types'!$S221&amp;'Space Types'!$T221</f>
        <v>ASHRAE 62.1-1999OfficesOffice Space</v>
      </c>
      <c r="V221">
        <f>VLOOKUP('Space Types'!$U221,Ventilation!$A$4:$H$299,6,FALSE)</f>
        <v>0</v>
      </c>
      <c r="W221">
        <f>VLOOKUP('Space Types'!$U221,Ventilation!$A$4:$H$299,5,FALSE)</f>
        <v>21.2</v>
      </c>
      <c r="X221">
        <f>VLOOKUP('Space Types'!$U221,Ventilation!$A$4:$H$299,7,FALSE)</f>
        <v>0</v>
      </c>
      <c r="Y221">
        <v>5</v>
      </c>
      <c r="Z221" t="s">
        <v>781</v>
      </c>
      <c r="AA221" t="s">
        <v>784</v>
      </c>
      <c r="AC221" s="58">
        <v>0.22320000000000001</v>
      </c>
      <c r="AD221" t="s">
        <v>801</v>
      </c>
      <c r="AF221" t="s">
        <v>437</v>
      </c>
      <c r="AG221" t="s">
        <v>437</v>
      </c>
      <c r="AH221" t="s">
        <v>437</v>
      </c>
      <c r="AJ221">
        <v>1</v>
      </c>
      <c r="AK221">
        <v>0</v>
      </c>
      <c r="AL221">
        <v>0.5</v>
      </c>
      <c r="AM221">
        <v>0</v>
      </c>
      <c r="AN221" t="s">
        <v>859</v>
      </c>
      <c r="AO221" t="s">
        <v>826</v>
      </c>
      <c r="AP221" t="s">
        <v>840</v>
      </c>
      <c r="AQ221">
        <v>27.7</v>
      </c>
      <c r="AR221">
        <v>53628</v>
      </c>
      <c r="AS221">
        <f>IF('Space Types'!$AQ221=0,"",'Space Types'!$AQ221/'Space Types'!$AR221)</f>
        <v>5.1652122025807408E-4</v>
      </c>
      <c r="AT221">
        <v>43.3</v>
      </c>
      <c r="AU221">
        <v>0.2</v>
      </c>
      <c r="AV221">
        <v>0.05</v>
      </c>
      <c r="AW221" t="s">
        <v>912</v>
      </c>
    </row>
    <row r="222" spans="1:49">
      <c r="A222" s="58" t="s">
        <v>3322</v>
      </c>
      <c r="B222" s="58" t="s">
        <v>222</v>
      </c>
      <c r="C222" s="58" t="s">
        <v>742</v>
      </c>
      <c r="D222" t="s">
        <v>459</v>
      </c>
      <c r="E222" t="s">
        <v>217</v>
      </c>
      <c r="F222" t="s">
        <v>221</v>
      </c>
      <c r="G222" t="s">
        <v>222</v>
      </c>
      <c r="H222" t="str">
        <f>'Space Types'!$E222&amp;'Space Types'!$F222&amp;'Space Types'!$G222</f>
        <v>ASHRAE 90.1-2004Whole BuildingOffice</v>
      </c>
      <c r="K222">
        <f>VLOOKUP('Space Types'!$H222,'Interior Lighting'!$A$4:$G$813,5,FALSE)</f>
        <v>1</v>
      </c>
      <c r="N222">
        <v>0.4</v>
      </c>
      <c r="O222">
        <v>0.4</v>
      </c>
      <c r="P222">
        <v>0.2</v>
      </c>
      <c r="Q222" t="s">
        <v>2525</v>
      </c>
      <c r="U222" s="58"/>
      <c r="V222" s="68">
        <v>0.1</v>
      </c>
      <c r="Y222">
        <v>5</v>
      </c>
      <c r="Z222" t="s">
        <v>2526</v>
      </c>
      <c r="AA222" t="s">
        <v>2519</v>
      </c>
      <c r="AB222">
        <v>5.9499999999999997E-2</v>
      </c>
      <c r="AD222" t="s">
        <v>2644</v>
      </c>
      <c r="AF222" t="s">
        <v>437</v>
      </c>
      <c r="AG222" t="s">
        <v>437</v>
      </c>
      <c r="AH222" t="s">
        <v>437</v>
      </c>
      <c r="AJ222">
        <v>1</v>
      </c>
      <c r="AK222">
        <v>0</v>
      </c>
      <c r="AL222">
        <v>0.5</v>
      </c>
      <c r="AM222">
        <v>0</v>
      </c>
      <c r="AN222" t="s">
        <v>2524</v>
      </c>
      <c r="AO222" t="s">
        <v>2565</v>
      </c>
      <c r="AP222" t="s">
        <v>2528</v>
      </c>
      <c r="AQ222">
        <v>27.7</v>
      </c>
      <c r="AR222">
        <v>53628</v>
      </c>
      <c r="AS222">
        <f>IF('Space Types'!$AQ222=0,"",'Space Types'!$AQ222/'Space Types'!$AR222)</f>
        <v>5.1652122025807408E-4</v>
      </c>
      <c r="AT222">
        <v>43.3</v>
      </c>
      <c r="AU222">
        <v>0.2</v>
      </c>
      <c r="AV222">
        <v>0.05</v>
      </c>
      <c r="AW222" t="s">
        <v>2527</v>
      </c>
    </row>
    <row r="223" spans="1:49" s="68" customFormat="1">
      <c r="A223" s="68" t="s">
        <v>938</v>
      </c>
      <c r="B223" s="68" t="s">
        <v>222</v>
      </c>
      <c r="C223" s="68" t="s">
        <v>742</v>
      </c>
      <c r="D223" s="68" t="s">
        <v>459</v>
      </c>
      <c r="E223" s="68" t="s">
        <v>218</v>
      </c>
      <c r="F223" s="68" t="s">
        <v>221</v>
      </c>
      <c r="G223" s="68" t="s">
        <v>222</v>
      </c>
      <c r="H223" s="68" t="str">
        <f>'Space Types'!$E223&amp;'Space Types'!$F223&amp;'Space Types'!$G223</f>
        <v>ASHRAE 90.1-2007Whole BuildingOffice</v>
      </c>
      <c r="K223" s="68">
        <f>VLOOKUP('Space Types'!$H223,'Interior Lighting'!$A$4:$G$813,5,FALSE)</f>
        <v>1</v>
      </c>
      <c r="N223" s="68">
        <v>0.4</v>
      </c>
      <c r="O223" s="68">
        <v>0.4</v>
      </c>
      <c r="P223" s="68">
        <v>0.2</v>
      </c>
      <c r="Q223" s="68" t="s">
        <v>2525</v>
      </c>
      <c r="V223" s="68">
        <v>8.5000000000000006E-2</v>
      </c>
      <c r="Y223" s="68">
        <v>5</v>
      </c>
      <c r="Z223" s="68" t="s">
        <v>2526</v>
      </c>
      <c r="AA223" s="68" t="s">
        <v>2519</v>
      </c>
      <c r="AB223" s="68">
        <v>5.9499999999999997E-2</v>
      </c>
      <c r="AD223" s="68" t="s">
        <v>2644</v>
      </c>
      <c r="AF223" s="68" t="s">
        <v>437</v>
      </c>
      <c r="AG223" s="68" t="s">
        <v>437</v>
      </c>
      <c r="AH223" s="68" t="s">
        <v>437</v>
      </c>
      <c r="AJ223" s="68">
        <v>1</v>
      </c>
      <c r="AK223" s="68">
        <v>0</v>
      </c>
      <c r="AL223" s="68">
        <v>0.5</v>
      </c>
      <c r="AM223" s="68">
        <v>0</v>
      </c>
      <c r="AN223" s="68" t="s">
        <v>2524</v>
      </c>
      <c r="AO223" s="68" t="s">
        <v>2565</v>
      </c>
      <c r="AP223" s="68" t="s">
        <v>2528</v>
      </c>
      <c r="AQ223" s="68">
        <v>27.7</v>
      </c>
      <c r="AR223" s="68">
        <v>53628</v>
      </c>
      <c r="AS223" s="68">
        <f>IF('Space Types'!$AQ223=0,"",'Space Types'!$AQ223/'Space Types'!$AR223)</f>
        <v>5.1652122025807408E-4</v>
      </c>
      <c r="AT223" s="68">
        <v>43.3</v>
      </c>
      <c r="AU223" s="68">
        <v>0.2</v>
      </c>
      <c r="AV223" s="68">
        <v>0.05</v>
      </c>
      <c r="AW223" s="68" t="s">
        <v>2527</v>
      </c>
    </row>
    <row r="224" spans="1:49" s="68" customFormat="1">
      <c r="A224" s="68" t="s">
        <v>982</v>
      </c>
      <c r="B224" s="68" t="s">
        <v>222</v>
      </c>
      <c r="C224" s="68" t="s">
        <v>742</v>
      </c>
      <c r="D224" s="68" t="s">
        <v>459</v>
      </c>
      <c r="E224" s="68" t="s">
        <v>981</v>
      </c>
      <c r="F224" s="68" t="s">
        <v>221</v>
      </c>
      <c r="G224" s="68" t="s">
        <v>222</v>
      </c>
      <c r="H224" s="68" t="str">
        <f>'Space Types'!$E224&amp;'Space Types'!$F224&amp;'Space Types'!$G224</f>
        <v>ASHRAE 90.1-2010Whole BuildingOffice</v>
      </c>
      <c r="K224" s="68">
        <v>0.9</v>
      </c>
      <c r="N224" s="68">
        <v>0.4</v>
      </c>
      <c r="O224" s="68">
        <v>0.4</v>
      </c>
      <c r="P224" s="68">
        <v>0.2</v>
      </c>
      <c r="Q224" s="68" t="s">
        <v>2525</v>
      </c>
      <c r="V224" s="68">
        <v>8.5000000000000006E-2</v>
      </c>
      <c r="Y224" s="68">
        <v>5</v>
      </c>
      <c r="Z224" s="68" t="s">
        <v>2526</v>
      </c>
      <c r="AA224" s="68" t="s">
        <v>2519</v>
      </c>
      <c r="AB224" s="68">
        <v>5.9499999999999997E-2</v>
      </c>
      <c r="AD224" s="68" t="s">
        <v>2644</v>
      </c>
      <c r="AF224" s="68" t="s">
        <v>437</v>
      </c>
      <c r="AG224" s="68" t="s">
        <v>437</v>
      </c>
      <c r="AH224" s="68" t="s">
        <v>437</v>
      </c>
      <c r="AJ224" s="68">
        <v>1</v>
      </c>
      <c r="AK224" s="68">
        <v>0</v>
      </c>
      <c r="AL224" s="68">
        <v>0.5</v>
      </c>
      <c r="AM224" s="68">
        <v>0</v>
      </c>
      <c r="AN224" s="68" t="s">
        <v>2524</v>
      </c>
      <c r="AO224" s="68" t="s">
        <v>2565</v>
      </c>
      <c r="AP224" s="68" t="s">
        <v>2528</v>
      </c>
      <c r="AQ224" s="68">
        <v>27.7</v>
      </c>
      <c r="AR224" s="68">
        <v>53628</v>
      </c>
      <c r="AS224" s="68">
        <f>IF('Space Types'!$AQ224=0,"",'Space Types'!$AQ224/'Space Types'!$AR224)</f>
        <v>5.1652122025807408E-4</v>
      </c>
      <c r="AT224" s="68">
        <v>43.3</v>
      </c>
      <c r="AU224" s="68">
        <v>0.2</v>
      </c>
      <c r="AV224" s="68">
        <v>0.05</v>
      </c>
      <c r="AW224" s="68" t="s">
        <v>2527</v>
      </c>
    </row>
    <row r="225" spans="1:55" s="68" customFormat="1">
      <c r="A225" s="46" t="s">
        <v>3325</v>
      </c>
      <c r="B225" s="68" t="s">
        <v>222</v>
      </c>
      <c r="C225" s="68" t="s">
        <v>742</v>
      </c>
      <c r="D225" s="68" t="s">
        <v>459</v>
      </c>
      <c r="E225" s="68" t="s">
        <v>981</v>
      </c>
      <c r="F225" s="68" t="s">
        <v>221</v>
      </c>
      <c r="G225" s="68" t="s">
        <v>222</v>
      </c>
      <c r="H225" s="68" t="str">
        <f>'Space Types'!$E225&amp;'Space Types'!$F225&amp;'Space Types'!$G225</f>
        <v>ASHRAE 90.1-2010Whole BuildingOffice</v>
      </c>
      <c r="K225" s="68">
        <f>VLOOKUP('Space Types'!$H225,'Interior Lighting'!$A$4:$G$813,5,FALSE)</f>
        <v>0.9</v>
      </c>
      <c r="N225" s="68">
        <v>0.4</v>
      </c>
      <c r="O225" s="68">
        <v>0.4</v>
      </c>
      <c r="P225" s="68">
        <v>0.2</v>
      </c>
      <c r="Q225" s="68" t="s">
        <v>2525</v>
      </c>
      <c r="V225" s="68">
        <v>8.5000000000000006E-2</v>
      </c>
      <c r="Y225" s="68">
        <v>5</v>
      </c>
      <c r="Z225" s="68" t="s">
        <v>2526</v>
      </c>
      <c r="AA225" s="68" t="s">
        <v>2519</v>
      </c>
      <c r="AB225" s="68">
        <v>5.9499999999999997E-2</v>
      </c>
      <c r="AD225" s="68" t="s">
        <v>2644</v>
      </c>
      <c r="AF225" s="68" t="s">
        <v>437</v>
      </c>
      <c r="AG225" s="68" t="s">
        <v>437</v>
      </c>
      <c r="AH225" s="68" t="s">
        <v>437</v>
      </c>
      <c r="AJ225" s="68">
        <v>1</v>
      </c>
      <c r="AK225" s="68">
        <v>0</v>
      </c>
      <c r="AL225" s="68">
        <v>0.5</v>
      </c>
      <c r="AM225" s="68">
        <v>0</v>
      </c>
      <c r="AN225" s="68" t="s">
        <v>2524</v>
      </c>
      <c r="AO225" s="68" t="s">
        <v>2565</v>
      </c>
      <c r="AP225" s="68" t="s">
        <v>2528</v>
      </c>
      <c r="AQ225" s="68">
        <v>27.7</v>
      </c>
      <c r="AR225" s="68">
        <v>53628</v>
      </c>
      <c r="AS225" s="68">
        <f>IF('Space Types'!$AQ225=0,"",'Space Types'!$AQ225/'Space Types'!$AR225)</f>
        <v>5.1652122025807408E-4</v>
      </c>
      <c r="AT225" s="68">
        <v>43.3</v>
      </c>
      <c r="AU225" s="68">
        <v>0.2</v>
      </c>
      <c r="AV225" s="68">
        <v>0.05</v>
      </c>
      <c r="AW225" s="68" t="s">
        <v>2527</v>
      </c>
    </row>
    <row r="226" spans="1:55">
      <c r="A226" s="58" t="s">
        <v>936</v>
      </c>
      <c r="B226" s="58" t="s">
        <v>222</v>
      </c>
      <c r="C226" s="58" t="s">
        <v>742</v>
      </c>
      <c r="D226" t="s">
        <v>459</v>
      </c>
      <c r="H226" t="str">
        <f>'Space Types'!$E226&amp;'Space Types'!$F226&amp;'Space Types'!$G226</f>
        <v/>
      </c>
      <c r="K226">
        <v>1</v>
      </c>
      <c r="N226">
        <v>0</v>
      </c>
      <c r="O226">
        <v>0.7</v>
      </c>
      <c r="P226">
        <v>0.2</v>
      </c>
      <c r="Q226" t="s">
        <v>743</v>
      </c>
      <c r="R226" t="s">
        <v>108</v>
      </c>
      <c r="S226" t="s">
        <v>37</v>
      </c>
      <c r="T226" t="s">
        <v>432</v>
      </c>
      <c r="U226" s="58" t="str">
        <f>'Space Types'!$R226&amp;'Space Types'!$S226&amp;'Space Types'!$T226</f>
        <v>ASHRAE 62.1-1999OfficesOffice Space</v>
      </c>
      <c r="V226">
        <f>VLOOKUP('Space Types'!$U226,Ventilation!$A$4:$H$299,6,FALSE)</f>
        <v>0</v>
      </c>
      <c r="W226">
        <f>VLOOKUP('Space Types'!$U226,Ventilation!$A$4:$H$299,5,FALSE)</f>
        <v>21.2</v>
      </c>
      <c r="X226">
        <f>VLOOKUP('Space Types'!$U226,Ventilation!$A$4:$H$299,7,FALSE)</f>
        <v>0</v>
      </c>
      <c r="Y226">
        <v>5</v>
      </c>
      <c r="Z226" s="58" t="s">
        <v>782</v>
      </c>
      <c r="AA226" s="58" t="s">
        <v>783</v>
      </c>
      <c r="AC226" s="58">
        <v>0.22320000000000001</v>
      </c>
      <c r="AD226" s="58" t="s">
        <v>802</v>
      </c>
      <c r="AF226" t="s">
        <v>437</v>
      </c>
      <c r="AG226" t="s">
        <v>437</v>
      </c>
      <c r="AH226" t="s">
        <v>437</v>
      </c>
      <c r="AJ226">
        <v>1</v>
      </c>
      <c r="AK226">
        <v>0</v>
      </c>
      <c r="AL226">
        <v>0.5</v>
      </c>
      <c r="AM226">
        <v>0</v>
      </c>
      <c r="AN226" s="58" t="s">
        <v>860</v>
      </c>
      <c r="AO226" s="58" t="s">
        <v>827</v>
      </c>
      <c r="AP226" s="58" t="s">
        <v>841</v>
      </c>
      <c r="AQ226">
        <v>63.9</v>
      </c>
      <c r="AR226">
        <v>498588</v>
      </c>
      <c r="AS226">
        <f>IF('Space Types'!$AQ226=0,"",'Space Types'!$AQ226/'Space Types'!$AR226)</f>
        <v>1.2816192928831018E-4</v>
      </c>
      <c r="AT226">
        <v>43.3</v>
      </c>
      <c r="AU226">
        <v>0.2</v>
      </c>
      <c r="AV226">
        <v>0.05</v>
      </c>
      <c r="AW226" t="s">
        <v>912</v>
      </c>
      <c r="BC226" t="str">
        <f>IF(ISBLANK(BB226),"",BB226/(AY226/AX226))</f>
        <v/>
      </c>
    </row>
    <row r="227" spans="1:55">
      <c r="A227" s="58" t="s">
        <v>937</v>
      </c>
      <c r="B227" s="58" t="s">
        <v>222</v>
      </c>
      <c r="C227" s="58" t="s">
        <v>742</v>
      </c>
      <c r="D227" t="s">
        <v>459</v>
      </c>
      <c r="E227" t="s">
        <v>435</v>
      </c>
      <c r="F227" t="s">
        <v>221</v>
      </c>
      <c r="G227" t="s">
        <v>222</v>
      </c>
      <c r="H227" t="str">
        <f>'Space Types'!$E227&amp;'Space Types'!$F227&amp;'Space Types'!$G227</f>
        <v>ASHRAE 189.1-2009Whole BuildingOffice</v>
      </c>
      <c r="K227">
        <f>VLOOKUP('Space Types'!$H227,'Interior Lighting'!$A$4:$G$813,5,FALSE)</f>
        <v>0.9</v>
      </c>
      <c r="N227">
        <v>0</v>
      </c>
      <c r="O227">
        <v>0.7</v>
      </c>
      <c r="P227">
        <v>0.2</v>
      </c>
      <c r="Q227" t="s">
        <v>743</v>
      </c>
      <c r="R227" t="s">
        <v>108</v>
      </c>
      <c r="S227" t="s">
        <v>37</v>
      </c>
      <c r="T227" t="s">
        <v>432</v>
      </c>
      <c r="U227" s="58" t="str">
        <f>'Space Types'!$R227&amp;'Space Types'!$S227&amp;'Space Types'!$T227</f>
        <v>ASHRAE 62.1-1999OfficesOffice Space</v>
      </c>
      <c r="V227">
        <f>VLOOKUP('Space Types'!$U227,Ventilation!$A$4:$H$299,6,FALSE)</f>
        <v>0</v>
      </c>
      <c r="W227">
        <f>VLOOKUP('Space Types'!$U227,Ventilation!$A$4:$H$299,5,FALSE)</f>
        <v>21.2</v>
      </c>
      <c r="X227">
        <f>VLOOKUP('Space Types'!$U227,Ventilation!$A$4:$H$299,7,FALSE)</f>
        <v>0</v>
      </c>
      <c r="Y227">
        <v>5</v>
      </c>
      <c r="Z227" t="s">
        <v>782</v>
      </c>
      <c r="AA227" t="s">
        <v>783</v>
      </c>
      <c r="AB227">
        <v>4.4600000000000001E-2</v>
      </c>
      <c r="AD227" t="s">
        <v>802</v>
      </c>
      <c r="AF227" t="s">
        <v>437</v>
      </c>
      <c r="AG227" t="s">
        <v>437</v>
      </c>
      <c r="AH227" t="s">
        <v>437</v>
      </c>
      <c r="AJ227">
        <v>0.54000023250056517</v>
      </c>
      <c r="AK227">
        <v>0</v>
      </c>
      <c r="AL227">
        <v>0.5</v>
      </c>
      <c r="AM227">
        <v>0</v>
      </c>
      <c r="AN227" t="s">
        <v>860</v>
      </c>
      <c r="AO227" t="s">
        <v>827</v>
      </c>
      <c r="AP227" t="s">
        <v>841</v>
      </c>
      <c r="AQ227">
        <v>63.9</v>
      </c>
      <c r="AR227">
        <v>498588</v>
      </c>
      <c r="AS227">
        <f>IF('Space Types'!$AQ227=0,"",'Space Types'!$AQ227/'Space Types'!$AR227)</f>
        <v>1.2816192928831018E-4</v>
      </c>
      <c r="AT227">
        <v>43.3</v>
      </c>
      <c r="AU227">
        <v>0.2</v>
      </c>
      <c r="AV227">
        <v>0.05</v>
      </c>
      <c r="AW227" t="s">
        <v>912</v>
      </c>
      <c r="BC227" t="str">
        <f>IF(ISBLANK(BB227),"",BB227/(AY227/AX227))</f>
        <v/>
      </c>
    </row>
    <row r="228" spans="1:55">
      <c r="A228" s="58" t="s">
        <v>935</v>
      </c>
      <c r="B228" s="58" t="s">
        <v>222</v>
      </c>
      <c r="C228" s="58" t="s">
        <v>742</v>
      </c>
      <c r="D228" t="s">
        <v>459</v>
      </c>
      <c r="H228" t="str">
        <f>'Space Types'!$E228&amp;'Space Types'!$F228&amp;'Space Types'!$G228</f>
        <v/>
      </c>
      <c r="K228">
        <v>1.5</v>
      </c>
      <c r="N228">
        <v>0</v>
      </c>
      <c r="O228">
        <v>0.7</v>
      </c>
      <c r="P228">
        <v>0.2</v>
      </c>
      <c r="Q228" t="s">
        <v>743</v>
      </c>
      <c r="R228" t="s">
        <v>108</v>
      </c>
      <c r="S228" t="s">
        <v>37</v>
      </c>
      <c r="T228" t="s">
        <v>432</v>
      </c>
      <c r="U228" s="58" t="str">
        <f>'Space Types'!$R228&amp;'Space Types'!$S228&amp;'Space Types'!$T228</f>
        <v>ASHRAE 62.1-1999OfficesOffice Space</v>
      </c>
      <c r="V228">
        <f>VLOOKUP('Space Types'!$U228,Ventilation!$A$4:$H$299,6,FALSE)</f>
        <v>0</v>
      </c>
      <c r="W228">
        <f>VLOOKUP('Space Types'!$U228,Ventilation!$A$4:$H$299,5,FALSE)</f>
        <v>21.2</v>
      </c>
      <c r="X228">
        <f>VLOOKUP('Space Types'!$U228,Ventilation!$A$4:$H$299,7,FALSE)</f>
        <v>0</v>
      </c>
      <c r="Y228">
        <v>5</v>
      </c>
      <c r="Z228" s="58" t="s">
        <v>782</v>
      </c>
      <c r="AA228" s="58" t="s">
        <v>783</v>
      </c>
      <c r="AC228" s="58">
        <v>0.22320000000000001</v>
      </c>
      <c r="AD228" s="58" t="s">
        <v>802</v>
      </c>
      <c r="AF228" t="s">
        <v>437</v>
      </c>
      <c r="AG228" t="s">
        <v>437</v>
      </c>
      <c r="AH228" t="s">
        <v>437</v>
      </c>
      <c r="AJ228">
        <v>1</v>
      </c>
      <c r="AK228">
        <v>0</v>
      </c>
      <c r="AL228">
        <v>0.5</v>
      </c>
      <c r="AM228">
        <v>0</v>
      </c>
      <c r="AN228" s="58" t="s">
        <v>860</v>
      </c>
      <c r="AO228" s="58" t="s">
        <v>827</v>
      </c>
      <c r="AP228" s="58" t="s">
        <v>841</v>
      </c>
      <c r="AQ228">
        <v>63.9</v>
      </c>
      <c r="AR228">
        <v>498588</v>
      </c>
      <c r="AS228">
        <f>IF('Space Types'!$AQ228=0,"",'Space Types'!$AQ228/'Space Types'!$AR228)</f>
        <v>1.2816192928831018E-4</v>
      </c>
      <c r="AT228">
        <v>43.3</v>
      </c>
      <c r="AU228">
        <v>0.2</v>
      </c>
      <c r="AV228">
        <v>0.05</v>
      </c>
      <c r="AW228" t="s">
        <v>912</v>
      </c>
      <c r="BC228" t="str">
        <f>IF(ISBLANK(BB228),"",BB228/(AY228/AX228))</f>
        <v/>
      </c>
    </row>
    <row r="229" spans="1:55">
      <c r="A229" s="58" t="s">
        <v>3322</v>
      </c>
      <c r="B229" s="58" t="s">
        <v>222</v>
      </c>
      <c r="C229" s="58" t="s">
        <v>443</v>
      </c>
      <c r="D229" t="s">
        <v>464</v>
      </c>
      <c r="E229" t="s">
        <v>217</v>
      </c>
      <c r="F229" t="s">
        <v>337</v>
      </c>
      <c r="G229" t="s">
        <v>223</v>
      </c>
      <c r="H229" t="str">
        <f>'Space Types'!$E229&amp;'Space Types'!$F229&amp;'Space Types'!$G229</f>
        <v>ASHRAE 90.1-2004Corridor/TransitionGeneral</v>
      </c>
      <c r="K229">
        <f>VLOOKUP('Space Types'!$H229,'Interior Lighting'!$A$4:$G$813,5,FALSE)</f>
        <v>0.5</v>
      </c>
      <c r="N229">
        <v>0.4</v>
      </c>
      <c r="O229">
        <v>0.4</v>
      </c>
      <c r="P229">
        <v>0.2</v>
      </c>
      <c r="Q229" t="s">
        <v>2598</v>
      </c>
      <c r="R229" t="s">
        <v>108</v>
      </c>
      <c r="S229" t="s">
        <v>41</v>
      </c>
      <c r="T229" t="s">
        <v>42</v>
      </c>
      <c r="U229" s="58" t="str">
        <f>'Space Types'!$R229&amp;'Space Types'!$S229&amp;'Space Types'!$T229</f>
        <v>ASHRAE 62.1-1999Public SpacesCorridors and utilities</v>
      </c>
      <c r="V229">
        <f>VLOOKUP('Space Types'!$U229,Ventilation!$A$4:$H$299,6,FALSE)</f>
        <v>0.05</v>
      </c>
      <c r="W229">
        <f>VLOOKUP('Space Types'!$U229,Ventilation!$A$4:$H$299,5,FALSE)</f>
        <v>0</v>
      </c>
      <c r="X229">
        <f>VLOOKUP('Space Types'!$U229,Ventilation!$A$4:$H$299,7,FALSE)</f>
        <v>0</v>
      </c>
      <c r="Y229">
        <v>1</v>
      </c>
      <c r="Z229" t="s">
        <v>2599</v>
      </c>
      <c r="AA229" t="s">
        <v>2592</v>
      </c>
      <c r="AB229">
        <v>5.9499999999999997E-2</v>
      </c>
      <c r="AD229" t="s">
        <v>2644</v>
      </c>
      <c r="AJ229">
        <v>3.85</v>
      </c>
      <c r="AK229">
        <v>0</v>
      </c>
      <c r="AL229">
        <v>0.5</v>
      </c>
      <c r="AM229">
        <v>0</v>
      </c>
      <c r="AN229" t="s">
        <v>2597</v>
      </c>
      <c r="AO229" t="s">
        <v>2634</v>
      </c>
      <c r="AP229" t="s">
        <v>2601</v>
      </c>
      <c r="AS229" t="str">
        <f>IF('Space Types'!$AQ229=0,"",'Space Types'!$AQ229/'Space Types'!$AR229)</f>
        <v/>
      </c>
    </row>
    <row r="230" spans="1:55">
      <c r="A230" s="58" t="s">
        <v>938</v>
      </c>
      <c r="B230" s="58" t="s">
        <v>222</v>
      </c>
      <c r="C230" s="58" t="s">
        <v>443</v>
      </c>
      <c r="D230" t="s">
        <v>464</v>
      </c>
      <c r="E230" t="s">
        <v>218</v>
      </c>
      <c r="F230" t="s">
        <v>337</v>
      </c>
      <c r="G230" t="s">
        <v>223</v>
      </c>
      <c r="H230" t="str">
        <f>'Space Types'!$E230&amp;'Space Types'!$F230&amp;'Space Types'!$G230</f>
        <v>ASHRAE 90.1-2007Corridor/TransitionGeneral</v>
      </c>
      <c r="K230">
        <f>VLOOKUP('Space Types'!$H230,'Interior Lighting'!$A$4:$G$813,5,FALSE)</f>
        <v>0.5</v>
      </c>
      <c r="N230">
        <v>0.4</v>
      </c>
      <c r="O230">
        <v>0.4</v>
      </c>
      <c r="P230">
        <v>0.2</v>
      </c>
      <c r="Q230" t="s">
        <v>2598</v>
      </c>
      <c r="R230" t="s">
        <v>109</v>
      </c>
      <c r="S230" t="s">
        <v>223</v>
      </c>
      <c r="T230" t="s">
        <v>96</v>
      </c>
      <c r="U230" s="58" t="str">
        <f>'Space Types'!$R230&amp;'Space Types'!$S230&amp;'Space Types'!$T230</f>
        <v>ASHRAE 62.1-2004GeneralCorridors</v>
      </c>
      <c r="V230">
        <f>VLOOKUP('Space Types'!$U230,Ventilation!$A$4:$H$299,6,FALSE)</f>
        <v>0.06</v>
      </c>
      <c r="W230">
        <f>VLOOKUP('Space Types'!$U230,Ventilation!$A$4:$H$299,5,FALSE)</f>
        <v>0</v>
      </c>
      <c r="X230">
        <f>VLOOKUP('Space Types'!$U230,Ventilation!$A$4:$H$299,7,FALSE)</f>
        <v>0</v>
      </c>
      <c r="Y230">
        <v>1</v>
      </c>
      <c r="Z230" t="s">
        <v>2599</v>
      </c>
      <c r="AA230" t="s">
        <v>2592</v>
      </c>
      <c r="AB230">
        <v>4.4600000000000001E-2</v>
      </c>
      <c r="AD230" t="s">
        <v>2644</v>
      </c>
      <c r="AJ230">
        <v>3.85</v>
      </c>
      <c r="AK230">
        <v>0</v>
      </c>
      <c r="AL230">
        <v>0.5</v>
      </c>
      <c r="AM230">
        <v>0</v>
      </c>
      <c r="AN230" t="s">
        <v>2597</v>
      </c>
      <c r="AO230" t="s">
        <v>2634</v>
      </c>
      <c r="AP230" t="s">
        <v>2601</v>
      </c>
      <c r="AS230" t="str">
        <f>IF('Space Types'!$AQ230=0,"",'Space Types'!$AQ230/'Space Types'!$AR230)</f>
        <v/>
      </c>
    </row>
    <row r="231" spans="1:55">
      <c r="A231" s="58" t="s">
        <v>982</v>
      </c>
      <c r="B231" s="58" t="s">
        <v>222</v>
      </c>
      <c r="C231" s="58" t="s">
        <v>443</v>
      </c>
      <c r="D231" t="s">
        <v>464</v>
      </c>
      <c r="E231" t="s">
        <v>981</v>
      </c>
      <c r="F231" t="s">
        <v>337</v>
      </c>
      <c r="G231" t="s">
        <v>223</v>
      </c>
      <c r="H231" t="str">
        <f>'Space Types'!$E231&amp;'Space Types'!$F231&amp;'Space Types'!$G231</f>
        <v>ASHRAE 90.1-2010Corridor/TransitionGeneral</v>
      </c>
      <c r="K231">
        <f>VLOOKUP('Space Types'!$H231,'Interior Lighting'!$A$4:$G$813,5,FALSE)</f>
        <v>0.66</v>
      </c>
      <c r="N231">
        <v>0.4</v>
      </c>
      <c r="O231">
        <v>0.4</v>
      </c>
      <c r="P231">
        <v>0.2</v>
      </c>
      <c r="Q231" t="s">
        <v>2598</v>
      </c>
      <c r="R231" t="s">
        <v>110</v>
      </c>
      <c r="S231" t="s">
        <v>223</v>
      </c>
      <c r="T231" t="s">
        <v>96</v>
      </c>
      <c r="U231" s="58" t="str">
        <f>'Space Types'!$R231&amp;'Space Types'!$S231&amp;'Space Types'!$T231</f>
        <v>ASHRAE 62.1-2007GeneralCorridors</v>
      </c>
      <c r="V231">
        <f>VLOOKUP('Space Types'!$U231,Ventilation!$A$4:$H$299,6,FALSE)</f>
        <v>0.06</v>
      </c>
      <c r="W231">
        <f>VLOOKUP('Space Types'!$U231,Ventilation!$A$4:$H$299,5,FALSE)</f>
        <v>0</v>
      </c>
      <c r="X231">
        <f>VLOOKUP('Space Types'!$U231,Ventilation!$A$4:$H$299,7,FALSE)</f>
        <v>0</v>
      </c>
      <c r="Y231">
        <v>1</v>
      </c>
      <c r="Z231" t="s">
        <v>2599</v>
      </c>
      <c r="AA231" t="s">
        <v>2592</v>
      </c>
      <c r="AB231">
        <v>4.4600000000000001E-2</v>
      </c>
      <c r="AD231" t="s">
        <v>2644</v>
      </c>
      <c r="AJ231">
        <v>3.85</v>
      </c>
      <c r="AK231">
        <v>0</v>
      </c>
      <c r="AL231">
        <v>0.5</v>
      </c>
      <c r="AM231">
        <v>0</v>
      </c>
      <c r="AN231" t="s">
        <v>2597</v>
      </c>
      <c r="AO231" t="s">
        <v>2634</v>
      </c>
      <c r="AP231" t="s">
        <v>2601</v>
      </c>
      <c r="AS231" t="s">
        <v>437</v>
      </c>
    </row>
    <row r="232" spans="1:55">
      <c r="A232" s="3" t="s">
        <v>936</v>
      </c>
      <c r="B232" s="58" t="s">
        <v>222</v>
      </c>
      <c r="C232" s="58" t="s">
        <v>443</v>
      </c>
      <c r="D232" t="s">
        <v>464</v>
      </c>
      <c r="K232">
        <v>1.57</v>
      </c>
      <c r="N232">
        <v>0.4</v>
      </c>
      <c r="O232">
        <v>0.4</v>
      </c>
      <c r="P232">
        <v>0.2</v>
      </c>
      <c r="Q232" t="s">
        <v>471</v>
      </c>
      <c r="R232" t="s">
        <v>108</v>
      </c>
      <c r="S232" t="s">
        <v>41</v>
      </c>
      <c r="T232" t="s">
        <v>42</v>
      </c>
      <c r="U232" s="58" t="str">
        <f>'Space Types'!$R232&amp;'Space Types'!$S232&amp;'Space Types'!$T232</f>
        <v>ASHRAE 62.1-1999Public SpacesCorridors and utilities</v>
      </c>
      <c r="V232">
        <f>VLOOKUP('Space Types'!$U232,Ventilation!$A$4:$H$299,6,FALSE)</f>
        <v>0.05</v>
      </c>
      <c r="W232">
        <f>VLOOKUP('Space Types'!$U232,Ventilation!$A$4:$H$299,5,FALSE)</f>
        <v>0</v>
      </c>
      <c r="X232">
        <f>VLOOKUP('Space Types'!$U232,Ventilation!$A$4:$H$299,7,FALSE)</f>
        <v>0</v>
      </c>
      <c r="Y232">
        <v>1</v>
      </c>
      <c r="Z232" s="58" t="s">
        <v>474</v>
      </c>
      <c r="AA232" s="58" t="s">
        <v>472</v>
      </c>
      <c r="AC232" s="58">
        <v>0.22320000000000001</v>
      </c>
      <c r="AD232" s="58" t="s">
        <v>475</v>
      </c>
      <c r="AJ232">
        <v>3.85</v>
      </c>
      <c r="AK232">
        <v>0</v>
      </c>
      <c r="AL232">
        <v>0.5</v>
      </c>
      <c r="AM232">
        <v>0</v>
      </c>
      <c r="AN232" s="58" t="s">
        <v>476</v>
      </c>
      <c r="AO232" s="58" t="s">
        <v>826</v>
      </c>
      <c r="AP232" s="58" t="s">
        <v>840</v>
      </c>
      <c r="AS232" t="str">
        <f>IF('Space Types'!$AQ232=0,"",'Space Types'!$AQ232/'Space Types'!$AR232)</f>
        <v/>
      </c>
    </row>
    <row r="233" spans="1:55">
      <c r="A233" s="3" t="s">
        <v>937</v>
      </c>
      <c r="B233" s="58" t="s">
        <v>222</v>
      </c>
      <c r="C233" s="58" t="s">
        <v>443</v>
      </c>
      <c r="D233" t="s">
        <v>464</v>
      </c>
      <c r="E233" t="s">
        <v>435</v>
      </c>
      <c r="F233" t="s">
        <v>337</v>
      </c>
      <c r="G233" t="s">
        <v>223</v>
      </c>
      <c r="H233" t="str">
        <f>'Space Types'!$E233&amp;'Space Types'!$F233&amp;'Space Types'!$G233</f>
        <v>ASHRAE 189.1-2009Corridor/TransitionGeneral</v>
      </c>
      <c r="K233">
        <f>VLOOKUP('Space Types'!$H233,'Interior Lighting'!$A$4:$G$813,5,FALSE)</f>
        <v>0.45</v>
      </c>
      <c r="N233">
        <v>0.4</v>
      </c>
      <c r="O233">
        <v>0.4</v>
      </c>
      <c r="P233">
        <v>0.2</v>
      </c>
      <c r="Q233" t="s">
        <v>471</v>
      </c>
      <c r="R233" t="s">
        <v>108</v>
      </c>
      <c r="S233" t="s">
        <v>41</v>
      </c>
      <c r="T233" t="s">
        <v>42</v>
      </c>
      <c r="U233" s="58" t="str">
        <f>'Space Types'!$R233&amp;'Space Types'!$S233&amp;'Space Types'!$T233</f>
        <v>ASHRAE 62.1-1999Public SpacesCorridors and utilities</v>
      </c>
      <c r="V233">
        <f>VLOOKUP('Space Types'!$U233,Ventilation!$A$4:$H$299,6,FALSE)</f>
        <v>0.05</v>
      </c>
      <c r="W233">
        <f>VLOOKUP('Space Types'!$U233,Ventilation!$A$4:$H$299,5,FALSE)</f>
        <v>0</v>
      </c>
      <c r="X233">
        <f>VLOOKUP('Space Types'!$U233,Ventilation!$A$4:$H$299,7,FALSE)</f>
        <v>0</v>
      </c>
      <c r="Y233">
        <v>1</v>
      </c>
      <c r="Z233" t="s">
        <v>474</v>
      </c>
      <c r="AA233" t="s">
        <v>472</v>
      </c>
      <c r="AB233">
        <v>4.4600000000000001E-2</v>
      </c>
      <c r="AD233" t="s">
        <v>475</v>
      </c>
      <c r="AJ233">
        <v>3.85</v>
      </c>
      <c r="AK233">
        <v>0</v>
      </c>
      <c r="AL233">
        <v>0.5</v>
      </c>
      <c r="AM233">
        <v>0</v>
      </c>
      <c r="AN233" t="s">
        <v>476</v>
      </c>
      <c r="AO233" t="s">
        <v>826</v>
      </c>
      <c r="AP233" t="s">
        <v>840</v>
      </c>
      <c r="AS233" t="str">
        <f>IF('Space Types'!$AQ233=0,"",'Space Types'!$AQ233/'Space Types'!$AR233)</f>
        <v/>
      </c>
    </row>
    <row r="234" spans="1:55">
      <c r="A234" s="46" t="s">
        <v>935</v>
      </c>
      <c r="B234" s="58" t="s">
        <v>222</v>
      </c>
      <c r="C234" s="58" t="s">
        <v>443</v>
      </c>
      <c r="D234" t="s">
        <v>464</v>
      </c>
      <c r="K234">
        <v>0.95</v>
      </c>
      <c r="N234">
        <v>0.4</v>
      </c>
      <c r="O234">
        <v>0.4</v>
      </c>
      <c r="P234">
        <v>0.2</v>
      </c>
      <c r="Q234" t="s">
        <v>471</v>
      </c>
      <c r="R234" t="s">
        <v>108</v>
      </c>
      <c r="S234" t="s">
        <v>41</v>
      </c>
      <c r="T234" t="s">
        <v>42</v>
      </c>
      <c r="U234" s="58" t="str">
        <f>'Space Types'!$R234&amp;'Space Types'!$S234&amp;'Space Types'!$T234</f>
        <v>ASHRAE 62.1-1999Public SpacesCorridors and utilities</v>
      </c>
      <c r="V234">
        <f>VLOOKUP('Space Types'!$U234,Ventilation!$A$4:$H$299,6,FALSE)</f>
        <v>0.05</v>
      </c>
      <c r="W234">
        <f>VLOOKUP('Space Types'!$U234,Ventilation!$A$4:$H$299,5,FALSE)</f>
        <v>0</v>
      </c>
      <c r="X234">
        <f>VLOOKUP('Space Types'!$U234,Ventilation!$A$4:$H$299,7,FALSE)</f>
        <v>0</v>
      </c>
      <c r="Y234">
        <v>1</v>
      </c>
      <c r="Z234" s="58" t="s">
        <v>474</v>
      </c>
      <c r="AA234" s="58" t="s">
        <v>472</v>
      </c>
      <c r="AC234" s="58">
        <v>0.22320000000000001</v>
      </c>
      <c r="AD234" s="58" t="s">
        <v>475</v>
      </c>
      <c r="AJ234">
        <v>3.85</v>
      </c>
      <c r="AK234">
        <v>0</v>
      </c>
      <c r="AL234">
        <v>0.5</v>
      </c>
      <c r="AM234">
        <v>0</v>
      </c>
      <c r="AN234" s="58" t="s">
        <v>476</v>
      </c>
      <c r="AO234" s="58" t="s">
        <v>826</v>
      </c>
      <c r="AP234" s="58" t="s">
        <v>840</v>
      </c>
      <c r="AS234" t="str">
        <f>IF('Space Types'!$AQ234=0,"",'Space Types'!$AQ234/'Space Types'!$AR234)</f>
        <v/>
      </c>
    </row>
    <row r="235" spans="1:55">
      <c r="A235" s="58" t="s">
        <v>3322</v>
      </c>
      <c r="B235" s="58" t="s">
        <v>222</v>
      </c>
      <c r="C235" s="58" t="s">
        <v>308</v>
      </c>
      <c r="D235" t="s">
        <v>463</v>
      </c>
      <c r="E235" t="s">
        <v>217</v>
      </c>
      <c r="F235" t="s">
        <v>242</v>
      </c>
      <c r="G235" t="s">
        <v>223</v>
      </c>
      <c r="H235" t="str">
        <f>'Space Types'!$E235&amp;'Space Types'!$F235&amp;'Space Types'!$G235</f>
        <v>ASHRAE 90.1-2004Active StorageGeneral</v>
      </c>
      <c r="K235">
        <f>VLOOKUP('Space Types'!$H235,'Interior Lighting'!$A$4:$G$813,5,FALSE)</f>
        <v>0.8</v>
      </c>
      <c r="N235">
        <v>0.4</v>
      </c>
      <c r="O235">
        <v>0.4</v>
      </c>
      <c r="P235">
        <v>0.2</v>
      </c>
      <c r="Q235" t="s">
        <v>2598</v>
      </c>
      <c r="R235" t="s">
        <v>108</v>
      </c>
      <c r="S235" t="s">
        <v>41</v>
      </c>
      <c r="T235" t="s">
        <v>42</v>
      </c>
      <c r="U235" s="58" t="str">
        <f>'Space Types'!$R235&amp;'Space Types'!$S235&amp;'Space Types'!$T235</f>
        <v>ASHRAE 62.1-1999Public SpacesCorridors and utilities</v>
      </c>
      <c r="V235">
        <f>VLOOKUP('Space Types'!$U235,Ventilation!$A$4:$H$299,6,FALSE)</f>
        <v>0.05</v>
      </c>
      <c r="W235">
        <f>VLOOKUP('Space Types'!$U235,Ventilation!$A$4:$H$299,5,FALSE)</f>
        <v>0</v>
      </c>
      <c r="X235">
        <f>VLOOKUP('Space Types'!$U235,Ventilation!$A$4:$H$299,7,FALSE)</f>
        <v>0</v>
      </c>
      <c r="Y235">
        <v>0</v>
      </c>
      <c r="Z235" t="s">
        <v>2599</v>
      </c>
      <c r="AA235" t="s">
        <v>2592</v>
      </c>
      <c r="AB235">
        <v>5.9499999999999997E-2</v>
      </c>
      <c r="AD235" t="s">
        <v>2644</v>
      </c>
      <c r="AJ235">
        <v>0</v>
      </c>
      <c r="AK235">
        <v>0</v>
      </c>
      <c r="AL235">
        <v>0.5</v>
      </c>
      <c r="AM235">
        <v>0</v>
      </c>
      <c r="AN235" t="s">
        <v>2597</v>
      </c>
      <c r="AO235" t="s">
        <v>2634</v>
      </c>
      <c r="AP235" t="s">
        <v>2601</v>
      </c>
      <c r="AS235" t="str">
        <f>IF('Space Types'!$AQ235=0,"",'Space Types'!$AQ235/'Space Types'!$AR235)</f>
        <v/>
      </c>
    </row>
    <row r="236" spans="1:55">
      <c r="A236" s="58" t="s">
        <v>938</v>
      </c>
      <c r="B236" s="58" t="s">
        <v>222</v>
      </c>
      <c r="C236" s="58" t="s">
        <v>308</v>
      </c>
      <c r="D236" t="s">
        <v>463</v>
      </c>
      <c r="E236" t="s">
        <v>218</v>
      </c>
      <c r="F236" t="s">
        <v>242</v>
      </c>
      <c r="G236" t="s">
        <v>223</v>
      </c>
      <c r="H236" t="str">
        <f>'Space Types'!$E236&amp;'Space Types'!$F236&amp;'Space Types'!$G236</f>
        <v>ASHRAE 90.1-2007Active StorageGeneral</v>
      </c>
      <c r="K236">
        <f>VLOOKUP('Space Types'!$H236,'Interior Lighting'!$A$4:$G$813,5,FALSE)</f>
        <v>0.8</v>
      </c>
      <c r="N236">
        <v>0.4</v>
      </c>
      <c r="O236">
        <v>0.4</v>
      </c>
      <c r="P236">
        <v>0.2</v>
      </c>
      <c r="Q236" t="s">
        <v>2598</v>
      </c>
      <c r="R236" t="s">
        <v>109</v>
      </c>
      <c r="S236" t="s">
        <v>223</v>
      </c>
      <c r="T236" t="s">
        <v>51</v>
      </c>
      <c r="U236" s="58" t="str">
        <f>'Space Types'!$R236&amp;'Space Types'!$S236&amp;'Space Types'!$T236</f>
        <v>ASHRAE 62.1-2004GeneralStorage rooms</v>
      </c>
      <c r="V236">
        <f>VLOOKUP('Space Types'!$U236,Ventilation!$A$4:$H$299,6,FALSE)</f>
        <v>0.12</v>
      </c>
      <c r="W236">
        <f>VLOOKUP('Space Types'!$U236,Ventilation!$A$4:$H$299,5,FALSE)</f>
        <v>0</v>
      </c>
      <c r="X236">
        <f>VLOOKUP('Space Types'!$U236,Ventilation!$A$4:$H$299,7,FALSE)</f>
        <v>0</v>
      </c>
      <c r="Y236">
        <v>0</v>
      </c>
      <c r="Z236" t="s">
        <v>2599</v>
      </c>
      <c r="AA236" t="s">
        <v>2592</v>
      </c>
      <c r="AB236">
        <v>4.4600000000000001E-2</v>
      </c>
      <c r="AD236" t="s">
        <v>2644</v>
      </c>
      <c r="AJ236">
        <v>0</v>
      </c>
      <c r="AK236">
        <v>0</v>
      </c>
      <c r="AL236">
        <v>0.5</v>
      </c>
      <c r="AM236">
        <v>0</v>
      </c>
      <c r="AN236" t="s">
        <v>2597</v>
      </c>
      <c r="AO236" t="s">
        <v>2634</v>
      </c>
      <c r="AP236" t="s">
        <v>2601</v>
      </c>
      <c r="AS236" t="str">
        <f>IF('Space Types'!$AQ236=0,"",'Space Types'!$AQ236/'Space Types'!$AR236)</f>
        <v/>
      </c>
    </row>
    <row r="237" spans="1:55">
      <c r="A237" s="58" t="s">
        <v>982</v>
      </c>
      <c r="B237" s="58" t="s">
        <v>222</v>
      </c>
      <c r="C237" s="58" t="s">
        <v>308</v>
      </c>
      <c r="D237" t="s">
        <v>463</v>
      </c>
      <c r="E237" t="s">
        <v>981</v>
      </c>
      <c r="F237" t="s">
        <v>308</v>
      </c>
      <c r="G237" t="s">
        <v>223</v>
      </c>
      <c r="H237" t="str">
        <f>'Space Types'!$E237&amp;'Space Types'!$F237&amp;'Space Types'!$G237</f>
        <v>ASHRAE 90.1-2010StorageGeneral</v>
      </c>
      <c r="K237">
        <f>VLOOKUP('Space Types'!$H237,'Interior Lighting'!$A$4:$G$813,5,FALSE)</f>
        <v>0.63</v>
      </c>
      <c r="N237">
        <v>0.4</v>
      </c>
      <c r="O237">
        <v>0.4</v>
      </c>
      <c r="P237">
        <v>0.2</v>
      </c>
      <c r="Q237" t="s">
        <v>2598</v>
      </c>
      <c r="R237" t="s">
        <v>110</v>
      </c>
      <c r="S237" t="s">
        <v>223</v>
      </c>
      <c r="T237" t="s">
        <v>51</v>
      </c>
      <c r="U237" s="58" t="str">
        <f>'Space Types'!$R237&amp;'Space Types'!$S237&amp;'Space Types'!$T237</f>
        <v>ASHRAE 62.1-2007GeneralStorage rooms</v>
      </c>
      <c r="V237">
        <f>VLOOKUP('Space Types'!$U237,Ventilation!$A$4:$H$299,6,FALSE)</f>
        <v>0.12</v>
      </c>
      <c r="W237">
        <f>VLOOKUP('Space Types'!$U237,Ventilation!$A$4:$H$299,5,FALSE)</f>
        <v>0</v>
      </c>
      <c r="X237">
        <f>VLOOKUP('Space Types'!$U237,Ventilation!$A$4:$H$299,7,FALSE)</f>
        <v>0</v>
      </c>
      <c r="Y237">
        <v>0</v>
      </c>
      <c r="Z237" t="s">
        <v>2599</v>
      </c>
      <c r="AA237" t="s">
        <v>2592</v>
      </c>
      <c r="AB237">
        <v>4.4600000000000001E-2</v>
      </c>
      <c r="AD237" t="s">
        <v>2644</v>
      </c>
      <c r="AJ237">
        <v>0</v>
      </c>
      <c r="AK237">
        <v>0</v>
      </c>
      <c r="AL237">
        <v>0.5</v>
      </c>
      <c r="AM237">
        <v>0</v>
      </c>
      <c r="AN237" t="s">
        <v>2597</v>
      </c>
      <c r="AO237" t="s">
        <v>2634</v>
      </c>
      <c r="AP237" t="s">
        <v>2601</v>
      </c>
      <c r="AS237" t="s">
        <v>437</v>
      </c>
    </row>
    <row r="238" spans="1:55">
      <c r="A238" s="3" t="s">
        <v>936</v>
      </c>
      <c r="B238" s="58" t="s">
        <v>222</v>
      </c>
      <c r="C238" s="58" t="s">
        <v>308</v>
      </c>
      <c r="D238" t="s">
        <v>463</v>
      </c>
      <c r="K238" s="58">
        <v>1.27</v>
      </c>
      <c r="N238">
        <v>0.4</v>
      </c>
      <c r="O238">
        <v>0.4</v>
      </c>
      <c r="P238">
        <v>0.2</v>
      </c>
      <c r="Q238" t="s">
        <v>471</v>
      </c>
      <c r="R238" t="s">
        <v>108</v>
      </c>
      <c r="S238" t="s">
        <v>41</v>
      </c>
      <c r="T238" t="s">
        <v>42</v>
      </c>
      <c r="U238" s="58" t="str">
        <f>'Space Types'!$R238&amp;'Space Types'!$S238&amp;'Space Types'!$T238</f>
        <v>ASHRAE 62.1-1999Public SpacesCorridors and utilities</v>
      </c>
      <c r="V238">
        <f>VLOOKUP('Space Types'!$U238,Ventilation!$A$4:$H$299,6,FALSE)</f>
        <v>0.05</v>
      </c>
      <c r="W238">
        <f>VLOOKUP('Space Types'!$U238,Ventilation!$A$4:$H$299,5,FALSE)</f>
        <v>0</v>
      </c>
      <c r="X238">
        <f>VLOOKUP('Space Types'!$U238,Ventilation!$A$4:$H$299,7,FALSE)</f>
        <v>0</v>
      </c>
      <c r="Y238">
        <v>0</v>
      </c>
      <c r="Z238" s="58"/>
      <c r="AA238" s="58" t="s">
        <v>472</v>
      </c>
      <c r="AC238" s="58">
        <v>0.22320000000000001</v>
      </c>
      <c r="AD238" s="58" t="s">
        <v>475</v>
      </c>
      <c r="AJ238">
        <v>0</v>
      </c>
      <c r="AK238">
        <v>0</v>
      </c>
      <c r="AL238">
        <v>0.5</v>
      </c>
      <c r="AM238">
        <v>0</v>
      </c>
      <c r="AN238" s="58" t="s">
        <v>476</v>
      </c>
      <c r="AO238" s="58" t="s">
        <v>826</v>
      </c>
      <c r="AP238" s="58" t="s">
        <v>840</v>
      </c>
      <c r="AS238" t="str">
        <f>IF('Space Types'!$AQ238=0,"",'Space Types'!$AQ238/'Space Types'!$AR238)</f>
        <v/>
      </c>
    </row>
    <row r="239" spans="1:55">
      <c r="A239" s="3" t="s">
        <v>937</v>
      </c>
      <c r="B239" t="s">
        <v>222</v>
      </c>
      <c r="C239" t="s">
        <v>308</v>
      </c>
      <c r="D239" t="s">
        <v>463</v>
      </c>
      <c r="E239" t="s">
        <v>435</v>
      </c>
      <c r="F239" t="s">
        <v>242</v>
      </c>
      <c r="G239" t="s">
        <v>223</v>
      </c>
      <c r="H239" t="str">
        <f>'Space Types'!$E239&amp;'Space Types'!$F239&amp;'Space Types'!$G239</f>
        <v>ASHRAE 189.1-2009Active StorageGeneral</v>
      </c>
      <c r="K239">
        <f>VLOOKUP('Space Types'!$H239,'Interior Lighting'!$A$4:$G$813,5,FALSE)</f>
        <v>0.72000000000000008</v>
      </c>
      <c r="N239">
        <v>0.4</v>
      </c>
      <c r="O239">
        <v>0.4</v>
      </c>
      <c r="P239">
        <v>0.2</v>
      </c>
      <c r="Q239" t="s">
        <v>471</v>
      </c>
      <c r="R239" t="s">
        <v>108</v>
      </c>
      <c r="S239" t="s">
        <v>41</v>
      </c>
      <c r="T239" t="s">
        <v>42</v>
      </c>
      <c r="U239" s="58" t="str">
        <f>'Space Types'!$R239&amp;'Space Types'!$S239&amp;'Space Types'!$T239</f>
        <v>ASHRAE 62.1-1999Public SpacesCorridors and utilities</v>
      </c>
      <c r="V239">
        <f>VLOOKUP('Space Types'!$U239,Ventilation!$A$4:$H$299,6,FALSE)</f>
        <v>0.05</v>
      </c>
      <c r="W239">
        <f>VLOOKUP('Space Types'!$U239,Ventilation!$A$4:$H$299,5,FALSE)</f>
        <v>0</v>
      </c>
      <c r="X239">
        <f>VLOOKUP('Space Types'!$U239,Ventilation!$A$4:$H$299,7,FALSE)</f>
        <v>0</v>
      </c>
      <c r="Y239">
        <v>0</v>
      </c>
      <c r="AA239" t="s">
        <v>472</v>
      </c>
      <c r="AB239">
        <v>4.4600000000000001E-2</v>
      </c>
      <c r="AD239" t="s">
        <v>475</v>
      </c>
      <c r="AJ239">
        <v>0</v>
      </c>
      <c r="AK239">
        <v>0</v>
      </c>
      <c r="AL239">
        <v>0.5</v>
      </c>
      <c r="AM239">
        <v>0</v>
      </c>
      <c r="AN239" t="s">
        <v>476</v>
      </c>
      <c r="AO239" t="s">
        <v>826</v>
      </c>
      <c r="AP239" t="s">
        <v>840</v>
      </c>
      <c r="AS239" t="str">
        <f>IF('Space Types'!$AQ239=0,"",'Space Types'!$AQ239/'Space Types'!$AR239)</f>
        <v/>
      </c>
    </row>
    <row r="240" spans="1:55">
      <c r="A240" s="46" t="s">
        <v>935</v>
      </c>
      <c r="B240" t="s">
        <v>222</v>
      </c>
      <c r="C240" t="s">
        <v>308</v>
      </c>
      <c r="D240" t="s">
        <v>463</v>
      </c>
      <c r="K240">
        <v>1.5389999999999999</v>
      </c>
      <c r="N240">
        <v>0.4</v>
      </c>
      <c r="O240">
        <v>0.4</v>
      </c>
      <c r="P240">
        <v>0.2</v>
      </c>
      <c r="Q240" s="58" t="s">
        <v>471</v>
      </c>
      <c r="R240" t="s">
        <v>108</v>
      </c>
      <c r="S240" t="s">
        <v>41</v>
      </c>
      <c r="T240" t="s">
        <v>42</v>
      </c>
      <c r="U240" s="58" t="str">
        <f>'Space Types'!$R240&amp;'Space Types'!$S240&amp;'Space Types'!$T240</f>
        <v>ASHRAE 62.1-1999Public SpacesCorridors and utilities</v>
      </c>
      <c r="V240">
        <f>VLOOKUP('Space Types'!$U240,Ventilation!$A$4:$H$299,6,FALSE)</f>
        <v>0.05</v>
      </c>
      <c r="W240">
        <f>VLOOKUP('Space Types'!$U240,Ventilation!$A$4:$H$299,5,FALSE)</f>
        <v>0</v>
      </c>
      <c r="X240">
        <f>VLOOKUP('Space Types'!$U240,Ventilation!$A$4:$H$299,7,FALSE)</f>
        <v>0</v>
      </c>
      <c r="Y240">
        <v>0</v>
      </c>
      <c r="Z240" s="58"/>
      <c r="AA240" s="58" t="s">
        <v>472</v>
      </c>
      <c r="AC240" s="58">
        <v>0.22320000000000001</v>
      </c>
      <c r="AD240" s="58" t="s">
        <v>475</v>
      </c>
      <c r="AJ240">
        <v>0</v>
      </c>
      <c r="AK240">
        <v>0</v>
      </c>
      <c r="AL240">
        <v>0.5</v>
      </c>
      <c r="AM240">
        <v>0</v>
      </c>
      <c r="AN240" s="58" t="s">
        <v>476</v>
      </c>
      <c r="AO240" s="58" t="s">
        <v>826</v>
      </c>
      <c r="AP240" s="58" t="s">
        <v>840</v>
      </c>
      <c r="AS240" t="str">
        <f>IF('Space Types'!$AQ240=0,"",'Space Types'!$AQ240/'Space Types'!$AR240)</f>
        <v/>
      </c>
    </row>
    <row r="241" spans="1:49">
      <c r="A241" s="58" t="s">
        <v>3322</v>
      </c>
      <c r="B241" t="s">
        <v>222</v>
      </c>
      <c r="C241" t="s">
        <v>279</v>
      </c>
      <c r="D241" t="s">
        <v>464</v>
      </c>
      <c r="E241" t="s">
        <v>217</v>
      </c>
      <c r="F241" t="s">
        <v>352</v>
      </c>
      <c r="G241" t="s">
        <v>223</v>
      </c>
      <c r="H241" t="str">
        <f>'Space Types'!$E241&amp;'Space Types'!$F241&amp;'Space Types'!$G241</f>
        <v>ASHRAE 90.1-2004Stairs-ActiveGeneral</v>
      </c>
      <c r="K241" s="58">
        <f>VLOOKUP('Space Types'!$H241,'Interior Lighting'!$A$4:$G$813,5,FALSE)</f>
        <v>0.6</v>
      </c>
      <c r="N241">
        <v>0.4</v>
      </c>
      <c r="O241">
        <v>0.4</v>
      </c>
      <c r="P241">
        <v>0.2</v>
      </c>
      <c r="Q241" t="s">
        <v>2598</v>
      </c>
      <c r="R241" t="s">
        <v>108</v>
      </c>
      <c r="S241" t="s">
        <v>41</v>
      </c>
      <c r="T241" t="s">
        <v>42</v>
      </c>
      <c r="U241" s="58" t="str">
        <f>'Space Types'!$R241&amp;'Space Types'!$S241&amp;'Space Types'!$T241</f>
        <v>ASHRAE 62.1-1999Public SpacesCorridors and utilities</v>
      </c>
      <c r="V241">
        <f>VLOOKUP('Space Types'!$U241,Ventilation!$A$4:$H$299,6,FALSE)</f>
        <v>0.05</v>
      </c>
      <c r="W241">
        <f>VLOOKUP('Space Types'!$U241,Ventilation!$A$4:$H$299,5,FALSE)</f>
        <v>0</v>
      </c>
      <c r="X241">
        <f>VLOOKUP('Space Types'!$U241,Ventilation!$A$4:$H$299,7,FALSE)</f>
        <v>0</v>
      </c>
      <c r="Y241">
        <v>0</v>
      </c>
      <c r="Z241" t="s">
        <v>2599</v>
      </c>
      <c r="AA241" t="s">
        <v>2592</v>
      </c>
      <c r="AB241">
        <v>5.9499999999999997E-2</v>
      </c>
      <c r="AD241" t="s">
        <v>2644</v>
      </c>
      <c r="AJ241">
        <v>0</v>
      </c>
      <c r="AK241">
        <v>0</v>
      </c>
      <c r="AL241">
        <v>0.5</v>
      </c>
      <c r="AM241">
        <v>0</v>
      </c>
      <c r="AN241" t="s">
        <v>2597</v>
      </c>
      <c r="AO241" t="s">
        <v>2634</v>
      </c>
      <c r="AP241" t="s">
        <v>2601</v>
      </c>
    </row>
    <row r="242" spans="1:49">
      <c r="A242" s="58" t="s">
        <v>938</v>
      </c>
      <c r="B242" t="s">
        <v>222</v>
      </c>
      <c r="C242" t="s">
        <v>279</v>
      </c>
      <c r="D242" t="s">
        <v>464</v>
      </c>
      <c r="E242" t="s">
        <v>218</v>
      </c>
      <c r="F242" t="s">
        <v>352</v>
      </c>
      <c r="G242" t="s">
        <v>223</v>
      </c>
      <c r="H242" t="str">
        <f>'Space Types'!$E242&amp;'Space Types'!$F242&amp;'Space Types'!$G242</f>
        <v>ASHRAE 90.1-2007Stairs-ActiveGeneral</v>
      </c>
      <c r="K242" s="58">
        <f>VLOOKUP('Space Types'!$H242,'Interior Lighting'!$A$4:$G$813,5,FALSE)</f>
        <v>0.6</v>
      </c>
      <c r="N242">
        <v>0.4</v>
      </c>
      <c r="O242">
        <v>0.4</v>
      </c>
      <c r="P242">
        <v>0.2</v>
      </c>
      <c r="Q242" t="s">
        <v>2598</v>
      </c>
      <c r="R242" t="s">
        <v>109</v>
      </c>
      <c r="S242" t="s">
        <v>223</v>
      </c>
      <c r="T242" t="s">
        <v>96</v>
      </c>
      <c r="U242" s="58" t="str">
        <f>'Space Types'!$R242&amp;'Space Types'!$S242&amp;'Space Types'!$T242</f>
        <v>ASHRAE 62.1-2004GeneralCorridors</v>
      </c>
      <c r="V242">
        <f>VLOOKUP('Space Types'!$U242,Ventilation!$A$4:$H$299,6,FALSE)</f>
        <v>0.06</v>
      </c>
      <c r="W242">
        <f>VLOOKUP('Space Types'!$U242,Ventilation!$A$4:$H$299,5,FALSE)</f>
        <v>0</v>
      </c>
      <c r="X242">
        <f>VLOOKUP('Space Types'!$U242,Ventilation!$A$4:$H$299,7,FALSE)</f>
        <v>0</v>
      </c>
      <c r="Y242">
        <v>0</v>
      </c>
      <c r="Z242" t="s">
        <v>2599</v>
      </c>
      <c r="AA242" t="s">
        <v>2592</v>
      </c>
      <c r="AB242">
        <v>4.4600000000000001E-2</v>
      </c>
      <c r="AD242" t="s">
        <v>2644</v>
      </c>
      <c r="AJ242">
        <v>0</v>
      </c>
      <c r="AK242">
        <v>0</v>
      </c>
      <c r="AL242">
        <v>0.5</v>
      </c>
      <c r="AM242">
        <v>0</v>
      </c>
      <c r="AN242" t="s">
        <v>2597</v>
      </c>
      <c r="AO242" t="s">
        <v>2634</v>
      </c>
      <c r="AP242" t="s">
        <v>2601</v>
      </c>
    </row>
    <row r="243" spans="1:49">
      <c r="A243" s="58" t="s">
        <v>982</v>
      </c>
      <c r="B243" t="s">
        <v>222</v>
      </c>
      <c r="C243" t="s">
        <v>279</v>
      </c>
      <c r="D243" t="s">
        <v>464</v>
      </c>
      <c r="E243" t="s">
        <v>981</v>
      </c>
      <c r="F243" t="s">
        <v>999</v>
      </c>
      <c r="G243" t="s">
        <v>223</v>
      </c>
      <c r="H243" t="str">
        <f>'Space Types'!$E243&amp;'Space Types'!$F243&amp;'Space Types'!$G243</f>
        <v>ASHRAE 90.1-2010StairwayGeneral</v>
      </c>
      <c r="K243" s="58">
        <f>VLOOKUP('Space Types'!$H243,'Interior Lighting'!$A$4:$G$813,5,FALSE)</f>
        <v>0.69</v>
      </c>
      <c r="N243">
        <v>0.4</v>
      </c>
      <c r="O243">
        <v>0.4</v>
      </c>
      <c r="P243">
        <v>0.2</v>
      </c>
      <c r="Q243" t="s">
        <v>2598</v>
      </c>
      <c r="R243" t="s">
        <v>110</v>
      </c>
      <c r="S243" t="s">
        <v>223</v>
      </c>
      <c r="T243" t="s">
        <v>96</v>
      </c>
      <c r="U243" s="58" t="str">
        <f>'Space Types'!$R243&amp;'Space Types'!$S243&amp;'Space Types'!$T243</f>
        <v>ASHRAE 62.1-2007GeneralCorridors</v>
      </c>
      <c r="V243">
        <f>VLOOKUP('Space Types'!$U243,Ventilation!$A$4:$H$299,6,FALSE)</f>
        <v>0.06</v>
      </c>
      <c r="W243">
        <f>VLOOKUP('Space Types'!$U243,Ventilation!$A$4:$H$299,5,FALSE)</f>
        <v>0</v>
      </c>
      <c r="X243">
        <f>VLOOKUP('Space Types'!$U243,Ventilation!$A$4:$H$299,7,FALSE)</f>
        <v>0</v>
      </c>
      <c r="Y243">
        <v>0</v>
      </c>
      <c r="Z243" t="s">
        <v>2599</v>
      </c>
      <c r="AA243" t="s">
        <v>2592</v>
      </c>
      <c r="AB243">
        <v>4.4600000000000001E-2</v>
      </c>
      <c r="AD243" t="s">
        <v>2644</v>
      </c>
      <c r="AJ243">
        <v>0</v>
      </c>
      <c r="AK243">
        <v>0</v>
      </c>
      <c r="AL243">
        <v>0.5</v>
      </c>
      <c r="AM243">
        <v>0</v>
      </c>
      <c r="AN243" t="s">
        <v>2597</v>
      </c>
      <c r="AO243" t="s">
        <v>2634</v>
      </c>
      <c r="AP243" t="s">
        <v>2601</v>
      </c>
    </row>
    <row r="244" spans="1:49">
      <c r="A244" s="3" t="s">
        <v>936</v>
      </c>
      <c r="B244" t="s">
        <v>222</v>
      </c>
      <c r="C244" t="s">
        <v>279</v>
      </c>
      <c r="D244" t="s">
        <v>464</v>
      </c>
      <c r="K244">
        <v>0.94199999999999995</v>
      </c>
      <c r="N244">
        <v>0.4</v>
      </c>
      <c r="O244">
        <v>0.4</v>
      </c>
      <c r="P244">
        <v>0.2</v>
      </c>
      <c r="Q244" s="58" t="s">
        <v>471</v>
      </c>
      <c r="R244" t="s">
        <v>108</v>
      </c>
      <c r="S244" t="s">
        <v>41</v>
      </c>
      <c r="T244" t="s">
        <v>42</v>
      </c>
      <c r="U244" s="58" t="str">
        <f>'Space Types'!$R244&amp;'Space Types'!$S244&amp;'Space Types'!$T244</f>
        <v>ASHRAE 62.1-1999Public SpacesCorridors and utilities</v>
      </c>
      <c r="V244">
        <f>VLOOKUP('Space Types'!$U244,Ventilation!$A$4:$H$299,6,FALSE)</f>
        <v>0.05</v>
      </c>
      <c r="W244">
        <f>VLOOKUP('Space Types'!$U244,Ventilation!$A$4:$H$299,5,FALSE)</f>
        <v>0</v>
      </c>
      <c r="X244">
        <f>VLOOKUP('Space Types'!$U244,Ventilation!$A$4:$H$299,7,FALSE)</f>
        <v>0</v>
      </c>
      <c r="Y244">
        <v>0</v>
      </c>
      <c r="Z244" s="58"/>
      <c r="AA244" s="58" t="s">
        <v>472</v>
      </c>
      <c r="AC244" s="58">
        <v>0.22320000000000001</v>
      </c>
      <c r="AD244" s="58" t="s">
        <v>475</v>
      </c>
      <c r="AJ244">
        <v>0</v>
      </c>
      <c r="AK244">
        <v>0</v>
      </c>
      <c r="AL244">
        <v>0.5</v>
      </c>
      <c r="AM244">
        <v>0</v>
      </c>
      <c r="AN244" s="58" t="s">
        <v>476</v>
      </c>
      <c r="AO244" s="58" t="s">
        <v>826</v>
      </c>
      <c r="AP244" s="58" t="s">
        <v>840</v>
      </c>
    </row>
    <row r="245" spans="1:49">
      <c r="A245" s="3" t="s">
        <v>937</v>
      </c>
      <c r="B245" t="s">
        <v>222</v>
      </c>
      <c r="C245" t="s">
        <v>279</v>
      </c>
      <c r="D245" t="s">
        <v>464</v>
      </c>
      <c r="E245" t="s">
        <v>435</v>
      </c>
      <c r="F245" t="s">
        <v>352</v>
      </c>
      <c r="G245" t="s">
        <v>223</v>
      </c>
      <c r="H245" t="str">
        <f>'Space Types'!$E245&amp;'Space Types'!$F245&amp;'Space Types'!$G245</f>
        <v>ASHRAE 189.1-2009Stairs-ActiveGeneral</v>
      </c>
      <c r="K245" s="58">
        <f>VLOOKUP('Space Types'!$H245,'Interior Lighting'!$A$4:$G$813,5,FALSE)</f>
        <v>0.54</v>
      </c>
      <c r="N245">
        <v>0.4</v>
      </c>
      <c r="O245">
        <v>0.4</v>
      </c>
      <c r="P245">
        <v>0.2</v>
      </c>
      <c r="Q245" s="58" t="s">
        <v>471</v>
      </c>
      <c r="R245" t="s">
        <v>108</v>
      </c>
      <c r="S245" t="s">
        <v>41</v>
      </c>
      <c r="T245" t="s">
        <v>42</v>
      </c>
      <c r="U245" s="58" t="str">
        <f>'Space Types'!$R245&amp;'Space Types'!$S245&amp;'Space Types'!$T245</f>
        <v>ASHRAE 62.1-1999Public SpacesCorridors and utilities</v>
      </c>
      <c r="V245">
        <f>VLOOKUP('Space Types'!$U245,Ventilation!$A$4:$H$299,6,FALSE)</f>
        <v>0.05</v>
      </c>
      <c r="W245">
        <f>VLOOKUP('Space Types'!$U245,Ventilation!$A$4:$H$299,5,FALSE)</f>
        <v>0</v>
      </c>
      <c r="X245">
        <f>VLOOKUP('Space Types'!$U245,Ventilation!$A$4:$H$299,7,FALSE)</f>
        <v>0</v>
      </c>
      <c r="Y245">
        <v>0</v>
      </c>
      <c r="Z245" s="58"/>
      <c r="AA245" s="58" t="s">
        <v>472</v>
      </c>
      <c r="AB245">
        <v>4.4600000000000001E-2</v>
      </c>
      <c r="AD245" s="58" t="s">
        <v>475</v>
      </c>
      <c r="AJ245">
        <v>0</v>
      </c>
      <c r="AK245">
        <v>0</v>
      </c>
      <c r="AL245">
        <v>0.5</v>
      </c>
      <c r="AM245">
        <v>0</v>
      </c>
      <c r="AN245" s="58" t="s">
        <v>476</v>
      </c>
      <c r="AO245" s="58" t="s">
        <v>826</v>
      </c>
      <c r="AP245" s="58" t="s">
        <v>840</v>
      </c>
    </row>
    <row r="246" spans="1:49">
      <c r="A246" s="46" t="s">
        <v>935</v>
      </c>
      <c r="B246" t="s">
        <v>222</v>
      </c>
      <c r="C246" t="s">
        <v>279</v>
      </c>
      <c r="D246" t="s">
        <v>464</v>
      </c>
      <c r="K246" s="58">
        <v>1.1399999999999999</v>
      </c>
      <c r="N246">
        <v>0.4</v>
      </c>
      <c r="O246">
        <v>0.4</v>
      </c>
      <c r="P246">
        <v>0.2</v>
      </c>
      <c r="Q246" t="s">
        <v>471</v>
      </c>
      <c r="R246" t="s">
        <v>108</v>
      </c>
      <c r="S246" t="s">
        <v>41</v>
      </c>
      <c r="T246" t="s">
        <v>42</v>
      </c>
      <c r="U246" s="58" t="str">
        <f>'Space Types'!$R246&amp;'Space Types'!$S246&amp;'Space Types'!$T246</f>
        <v>ASHRAE 62.1-1999Public SpacesCorridors and utilities</v>
      </c>
      <c r="V246">
        <f>VLOOKUP('Space Types'!$U246,Ventilation!$A$4:$H$299,6,FALSE)</f>
        <v>0.05</v>
      </c>
      <c r="W246">
        <f>VLOOKUP('Space Types'!$U246,Ventilation!$A$4:$H$299,5,FALSE)</f>
        <v>0</v>
      </c>
      <c r="X246">
        <f>VLOOKUP('Space Types'!$U246,Ventilation!$A$4:$H$299,7,FALSE)</f>
        <v>0</v>
      </c>
      <c r="Y246">
        <v>0</v>
      </c>
      <c r="AA246" t="s">
        <v>472</v>
      </c>
      <c r="AC246" s="58">
        <v>0.22320000000000001</v>
      </c>
      <c r="AD246" t="s">
        <v>475</v>
      </c>
      <c r="AJ246">
        <v>0</v>
      </c>
      <c r="AK246">
        <v>0</v>
      </c>
      <c r="AL246">
        <v>0.5</v>
      </c>
      <c r="AM246">
        <v>0</v>
      </c>
      <c r="AN246" t="s">
        <v>476</v>
      </c>
      <c r="AO246" t="s">
        <v>826</v>
      </c>
      <c r="AP246" t="s">
        <v>840</v>
      </c>
    </row>
    <row r="247" spans="1:49">
      <c r="A247" t="s">
        <v>3322</v>
      </c>
      <c r="B247" t="s">
        <v>222</v>
      </c>
      <c r="C247" t="s">
        <v>252</v>
      </c>
      <c r="D247" t="s">
        <v>467</v>
      </c>
      <c r="E247" t="s">
        <v>217</v>
      </c>
      <c r="F247" t="s">
        <v>351</v>
      </c>
      <c r="G247" t="s">
        <v>223</v>
      </c>
      <c r="H247" t="str">
        <f>'Space Types'!$E247&amp;'Space Types'!$F247&amp;'Space Types'!$G247</f>
        <v>ASHRAE 90.1-2004RestroomsGeneral</v>
      </c>
      <c r="K247">
        <f>VLOOKUP('Space Types'!$H247,'Interior Lighting'!$A$4:$G$813,5,FALSE)</f>
        <v>0.9</v>
      </c>
      <c r="N247">
        <v>0.4</v>
      </c>
      <c r="O247">
        <v>0.4</v>
      </c>
      <c r="P247">
        <v>0.2</v>
      </c>
      <c r="Q247" s="58" t="s">
        <v>2598</v>
      </c>
      <c r="R247" t="s">
        <v>108</v>
      </c>
      <c r="S247" t="s">
        <v>41</v>
      </c>
      <c r="T247" t="s">
        <v>43</v>
      </c>
      <c r="U247" s="58" t="str">
        <f>'Space Types'!$R247&amp;'Space Types'!$S247&amp;'Space Types'!$T247</f>
        <v>ASHRAE 62.1-1999Public SpacesPublic restrooms (Assume 12 toilet/625 ft^2)</v>
      </c>
      <c r="V247">
        <f>VLOOKUP('Space Types'!$U247,Ventilation!$A$4:$H$299,6,FALSE)</f>
        <v>0.96</v>
      </c>
      <c r="W247">
        <f>VLOOKUP('Space Types'!$U247,Ventilation!$A$4:$H$299,5,FALSE)</f>
        <v>0</v>
      </c>
      <c r="X247">
        <f>VLOOKUP('Space Types'!$U247,Ventilation!$A$4:$H$299,7,FALSE)</f>
        <v>0</v>
      </c>
      <c r="Y247">
        <v>10</v>
      </c>
      <c r="Z247" s="58" t="s">
        <v>2599</v>
      </c>
      <c r="AA247" s="58" t="s">
        <v>2592</v>
      </c>
      <c r="AB247">
        <v>5.9499999999999997E-2</v>
      </c>
      <c r="AD247" s="58" t="s">
        <v>2644</v>
      </c>
      <c r="AJ247">
        <v>0.27</v>
      </c>
      <c r="AK247">
        <v>0</v>
      </c>
      <c r="AL247">
        <v>0.5</v>
      </c>
      <c r="AM247">
        <v>0</v>
      </c>
      <c r="AN247" s="58" t="s">
        <v>2597</v>
      </c>
      <c r="AO247" s="58" t="s">
        <v>2634</v>
      </c>
      <c r="AP247" s="58" t="s">
        <v>2601</v>
      </c>
      <c r="AS247">
        <v>2.762836185819071E-2</v>
      </c>
      <c r="AT247">
        <v>43.3</v>
      </c>
      <c r="AU247">
        <v>0.2</v>
      </c>
      <c r="AV247">
        <v>0.05</v>
      </c>
      <c r="AW247" t="s">
        <v>2600</v>
      </c>
    </row>
    <row r="248" spans="1:49">
      <c r="A248" t="s">
        <v>938</v>
      </c>
      <c r="B248" t="s">
        <v>222</v>
      </c>
      <c r="C248" t="s">
        <v>252</v>
      </c>
      <c r="D248" t="s">
        <v>467</v>
      </c>
      <c r="E248" t="s">
        <v>218</v>
      </c>
      <c r="F248" t="s">
        <v>351</v>
      </c>
      <c r="G248" t="s">
        <v>223</v>
      </c>
      <c r="H248" t="str">
        <f>'Space Types'!$E248&amp;'Space Types'!$F248&amp;'Space Types'!$G248</f>
        <v>ASHRAE 90.1-2007RestroomsGeneral</v>
      </c>
      <c r="K248">
        <f>VLOOKUP('Space Types'!$H248,'Interior Lighting'!$A$4:$G$813,5,FALSE)</f>
        <v>0.9</v>
      </c>
      <c r="N248">
        <v>0.4</v>
      </c>
      <c r="O248">
        <v>0.4</v>
      </c>
      <c r="P248">
        <v>0.2</v>
      </c>
      <c r="Q248" t="s">
        <v>2598</v>
      </c>
      <c r="R248" t="s">
        <v>109</v>
      </c>
      <c r="S248" t="s">
        <v>223</v>
      </c>
      <c r="T248" t="s">
        <v>96</v>
      </c>
      <c r="U248" s="58" t="str">
        <f>'Space Types'!$R248&amp;'Space Types'!$S248&amp;'Space Types'!$T248</f>
        <v>ASHRAE 62.1-2004GeneralCorridors</v>
      </c>
      <c r="V248">
        <f>VLOOKUP('Space Types'!$U248,Ventilation!$A$4:$H$299,6,FALSE)</f>
        <v>0.06</v>
      </c>
      <c r="W248">
        <f>VLOOKUP('Space Types'!$U248,Ventilation!$A$4:$H$299,5,FALSE)</f>
        <v>0</v>
      </c>
      <c r="X248">
        <f>VLOOKUP('Space Types'!$U248,Ventilation!$A$4:$H$299,7,FALSE)</f>
        <v>0</v>
      </c>
      <c r="Y248">
        <v>10</v>
      </c>
      <c r="Z248" t="s">
        <v>2599</v>
      </c>
      <c r="AA248" t="s">
        <v>2592</v>
      </c>
      <c r="AB248">
        <v>4.4600000000000001E-2</v>
      </c>
      <c r="AD248" t="s">
        <v>2644</v>
      </c>
      <c r="AJ248">
        <v>7.0000000000000007E-2</v>
      </c>
      <c r="AK248">
        <v>0</v>
      </c>
      <c r="AL248">
        <v>0.5</v>
      </c>
      <c r="AM248">
        <v>0</v>
      </c>
      <c r="AN248" t="s">
        <v>2597</v>
      </c>
      <c r="AO248" t="s">
        <v>2634</v>
      </c>
      <c r="AP248" t="s">
        <v>2601</v>
      </c>
      <c r="AS248">
        <v>2.762836185819071E-2</v>
      </c>
      <c r="AT248">
        <v>43.3</v>
      </c>
      <c r="AU248">
        <v>0.2</v>
      </c>
      <c r="AV248">
        <v>0.05</v>
      </c>
      <c r="AW248" t="s">
        <v>2600</v>
      </c>
    </row>
    <row r="249" spans="1:49">
      <c r="A249" s="58" t="s">
        <v>982</v>
      </c>
      <c r="B249" t="s">
        <v>222</v>
      </c>
      <c r="C249" t="s">
        <v>252</v>
      </c>
      <c r="D249" t="s">
        <v>467</v>
      </c>
      <c r="E249" t="s">
        <v>981</v>
      </c>
      <c r="F249" t="s">
        <v>351</v>
      </c>
      <c r="G249" t="s">
        <v>223</v>
      </c>
      <c r="H249" t="str">
        <f>'Space Types'!$E249&amp;'Space Types'!$F249&amp;'Space Types'!$G249</f>
        <v>ASHRAE 90.1-2010RestroomsGeneral</v>
      </c>
      <c r="K249" s="58">
        <f>VLOOKUP('Space Types'!$H249,'Interior Lighting'!$A$4:$G$813,5,FALSE)</f>
        <v>0.98</v>
      </c>
      <c r="N249">
        <v>0.4</v>
      </c>
      <c r="O249">
        <v>0.4</v>
      </c>
      <c r="P249">
        <v>0.2</v>
      </c>
      <c r="Q249" t="s">
        <v>2598</v>
      </c>
      <c r="R249" t="s">
        <v>110</v>
      </c>
      <c r="S249" t="s">
        <v>223</v>
      </c>
      <c r="T249" t="s">
        <v>96</v>
      </c>
      <c r="U249" s="58" t="str">
        <f>'Space Types'!$R249&amp;'Space Types'!$S249&amp;'Space Types'!$T249</f>
        <v>ASHRAE 62.1-2007GeneralCorridors</v>
      </c>
      <c r="V249">
        <f>VLOOKUP('Space Types'!$U249,Ventilation!$A$4:$H$299,6,FALSE)</f>
        <v>0.06</v>
      </c>
      <c r="W249">
        <f>VLOOKUP('Space Types'!$U249,Ventilation!$A$4:$H$299,5,FALSE)</f>
        <v>0</v>
      </c>
      <c r="X249">
        <f>VLOOKUP('Space Types'!$U249,Ventilation!$A$4:$H$299,7,FALSE)</f>
        <v>0</v>
      </c>
      <c r="Y249">
        <v>10</v>
      </c>
      <c r="Z249" t="s">
        <v>2599</v>
      </c>
      <c r="AA249" t="s">
        <v>2592</v>
      </c>
      <c r="AB249">
        <v>4.4600000000000001E-2</v>
      </c>
      <c r="AD249" t="s">
        <v>2644</v>
      </c>
      <c r="AJ249">
        <v>7.0000000000000007E-2</v>
      </c>
      <c r="AK249">
        <v>0</v>
      </c>
      <c r="AL249">
        <v>0.5</v>
      </c>
      <c r="AM249">
        <v>0</v>
      </c>
      <c r="AN249" t="s">
        <v>2597</v>
      </c>
      <c r="AO249" t="s">
        <v>2634</v>
      </c>
      <c r="AP249" t="s">
        <v>2601</v>
      </c>
      <c r="AS249">
        <v>2.762836185819071E-2</v>
      </c>
      <c r="AT249">
        <v>43.3</v>
      </c>
      <c r="AU249">
        <v>0.2</v>
      </c>
      <c r="AV249">
        <v>0.05</v>
      </c>
      <c r="AW249" t="s">
        <v>2600</v>
      </c>
    </row>
    <row r="250" spans="1:49">
      <c r="A250" s="3" t="s">
        <v>936</v>
      </c>
      <c r="B250" t="s">
        <v>222</v>
      </c>
      <c r="C250" t="s">
        <v>252</v>
      </c>
      <c r="D250" t="s">
        <v>467</v>
      </c>
      <c r="K250" s="58">
        <v>1.41</v>
      </c>
      <c r="N250">
        <v>0.4</v>
      </c>
      <c r="O250">
        <v>0.4</v>
      </c>
      <c r="P250">
        <v>0.2</v>
      </c>
      <c r="Q250" t="s">
        <v>471</v>
      </c>
      <c r="R250" t="s">
        <v>108</v>
      </c>
      <c r="S250" t="s">
        <v>41</v>
      </c>
      <c r="T250" t="s">
        <v>43</v>
      </c>
      <c r="U250" s="58" t="str">
        <f>'Space Types'!$R250&amp;'Space Types'!$S250&amp;'Space Types'!$T250</f>
        <v>ASHRAE 62.1-1999Public SpacesPublic restrooms (Assume 12 toilet/625 ft^2)</v>
      </c>
      <c r="V250">
        <f>VLOOKUP('Space Types'!$U250,Ventilation!$A$4:$H$299,6,FALSE)</f>
        <v>0.96</v>
      </c>
      <c r="W250">
        <f>VLOOKUP('Space Types'!$U250,Ventilation!$A$4:$H$299,5,FALSE)</f>
        <v>0</v>
      </c>
      <c r="X250">
        <f>VLOOKUP('Space Types'!$U250,Ventilation!$A$4:$H$299,7,FALSE)</f>
        <v>0</v>
      </c>
      <c r="Y250">
        <v>10</v>
      </c>
      <c r="Z250" t="s">
        <v>474</v>
      </c>
      <c r="AA250" t="s">
        <v>472</v>
      </c>
      <c r="AC250" s="58">
        <v>0.22320000000000001</v>
      </c>
      <c r="AD250" t="s">
        <v>475</v>
      </c>
      <c r="AJ250">
        <v>0.27</v>
      </c>
      <c r="AK250">
        <v>0</v>
      </c>
      <c r="AL250">
        <v>0.5</v>
      </c>
      <c r="AM250">
        <v>0</v>
      </c>
      <c r="AN250" t="s">
        <v>476</v>
      </c>
      <c r="AO250" t="s">
        <v>826</v>
      </c>
      <c r="AP250" t="s">
        <v>840</v>
      </c>
      <c r="AS250">
        <v>2.762836185819071E-2</v>
      </c>
      <c r="AT250">
        <v>43.3</v>
      </c>
      <c r="AU250">
        <v>0.2</v>
      </c>
      <c r="AV250">
        <v>0.05</v>
      </c>
      <c r="AW250" t="s">
        <v>781</v>
      </c>
    </row>
    <row r="251" spans="1:49">
      <c r="A251" s="3" t="s">
        <v>937</v>
      </c>
      <c r="B251" t="s">
        <v>222</v>
      </c>
      <c r="C251" t="s">
        <v>252</v>
      </c>
      <c r="D251" t="s">
        <v>467</v>
      </c>
      <c r="E251" t="s">
        <v>435</v>
      </c>
      <c r="F251" t="s">
        <v>351</v>
      </c>
      <c r="G251" t="s">
        <v>223</v>
      </c>
      <c r="H251" t="str">
        <f>'Space Types'!$E251&amp;'Space Types'!$F251&amp;'Space Types'!$G251</f>
        <v>ASHRAE 189.1-2009RestroomsGeneral</v>
      </c>
      <c r="K251">
        <f>VLOOKUP('Space Types'!$H251,'Interior Lighting'!$A$4:$G$813,5,FALSE)</f>
        <v>0.81</v>
      </c>
      <c r="N251">
        <v>0.4</v>
      </c>
      <c r="O251">
        <v>0.4</v>
      </c>
      <c r="P251">
        <v>0.2</v>
      </c>
      <c r="Q251" s="58" t="s">
        <v>471</v>
      </c>
      <c r="R251" t="s">
        <v>108</v>
      </c>
      <c r="S251" t="s">
        <v>41</v>
      </c>
      <c r="T251" t="s">
        <v>43</v>
      </c>
      <c r="U251" s="58" t="str">
        <f>'Space Types'!$R251&amp;'Space Types'!$S251&amp;'Space Types'!$T251</f>
        <v>ASHRAE 62.1-1999Public SpacesPublic restrooms (Assume 12 toilet/625 ft^2)</v>
      </c>
      <c r="V251">
        <f>VLOOKUP('Space Types'!$U251,Ventilation!$A$4:$H$299,6,FALSE)</f>
        <v>0.96</v>
      </c>
      <c r="W251">
        <f>VLOOKUP('Space Types'!$U251,Ventilation!$A$4:$H$299,5,FALSE)</f>
        <v>0</v>
      </c>
      <c r="X251">
        <f>VLOOKUP('Space Types'!$U251,Ventilation!$A$4:$H$299,7,FALSE)</f>
        <v>0</v>
      </c>
      <c r="Y251">
        <v>10</v>
      </c>
      <c r="Z251" s="58" t="s">
        <v>474</v>
      </c>
      <c r="AA251" s="58" t="s">
        <v>472</v>
      </c>
      <c r="AB251">
        <v>4.4600000000000001E-2</v>
      </c>
      <c r="AD251" s="58" t="s">
        <v>475</v>
      </c>
      <c r="AJ251">
        <v>7.0000000000000007E-2</v>
      </c>
      <c r="AK251">
        <v>0</v>
      </c>
      <c r="AL251">
        <v>0.5</v>
      </c>
      <c r="AM251">
        <v>0</v>
      </c>
      <c r="AN251" s="58" t="s">
        <v>476</v>
      </c>
      <c r="AO251" s="58" t="s">
        <v>826</v>
      </c>
      <c r="AP251" s="58" t="s">
        <v>840</v>
      </c>
      <c r="AS251">
        <v>2.762836185819071E-2</v>
      </c>
      <c r="AT251">
        <v>43.3</v>
      </c>
      <c r="AU251">
        <v>0.2</v>
      </c>
      <c r="AV251">
        <v>0.05</v>
      </c>
      <c r="AW251" t="s">
        <v>781</v>
      </c>
    </row>
    <row r="252" spans="1:49">
      <c r="A252" s="46" t="s">
        <v>935</v>
      </c>
      <c r="B252" t="s">
        <v>222</v>
      </c>
      <c r="C252" t="s">
        <v>252</v>
      </c>
      <c r="D252" t="s">
        <v>467</v>
      </c>
      <c r="K252">
        <v>1.71</v>
      </c>
      <c r="N252">
        <v>0.4</v>
      </c>
      <c r="O252">
        <v>0.4</v>
      </c>
      <c r="P252">
        <v>0.2</v>
      </c>
      <c r="Q252" t="s">
        <v>471</v>
      </c>
      <c r="R252" t="s">
        <v>108</v>
      </c>
      <c r="S252" t="s">
        <v>41</v>
      </c>
      <c r="T252" t="s">
        <v>43</v>
      </c>
      <c r="U252" s="58" t="str">
        <f>'Space Types'!$R252&amp;'Space Types'!$S252&amp;'Space Types'!$T252</f>
        <v>ASHRAE 62.1-1999Public SpacesPublic restrooms (Assume 12 toilet/625 ft^2)</v>
      </c>
      <c r="V252">
        <f>VLOOKUP('Space Types'!$U252,Ventilation!$A$4:$H$299,6,FALSE)</f>
        <v>0.96</v>
      </c>
      <c r="W252">
        <f>VLOOKUP('Space Types'!$U252,Ventilation!$A$4:$H$299,5,FALSE)</f>
        <v>0</v>
      </c>
      <c r="X252">
        <f>VLOOKUP('Space Types'!$U252,Ventilation!$A$4:$H$299,7,FALSE)</f>
        <v>0</v>
      </c>
      <c r="Y252">
        <v>10</v>
      </c>
      <c r="Z252" t="s">
        <v>474</v>
      </c>
      <c r="AA252" t="s">
        <v>472</v>
      </c>
      <c r="AC252" s="58">
        <v>0.22320000000000001</v>
      </c>
      <c r="AD252" t="s">
        <v>475</v>
      </c>
      <c r="AJ252">
        <v>0.27</v>
      </c>
      <c r="AK252">
        <v>0</v>
      </c>
      <c r="AL252">
        <v>0.5</v>
      </c>
      <c r="AM252">
        <v>0</v>
      </c>
      <c r="AN252" t="s">
        <v>476</v>
      </c>
      <c r="AO252" t="s">
        <v>826</v>
      </c>
      <c r="AP252" t="s">
        <v>840</v>
      </c>
      <c r="AS252">
        <v>2.762836185819071E-2</v>
      </c>
      <c r="AT252">
        <v>43.3</v>
      </c>
      <c r="AU252">
        <v>0.2</v>
      </c>
      <c r="AV252">
        <v>0.05</v>
      </c>
      <c r="AW252" t="s">
        <v>781</v>
      </c>
    </row>
    <row r="253" spans="1:49">
      <c r="A253" s="58" t="s">
        <v>3322</v>
      </c>
      <c r="B253" t="s">
        <v>222</v>
      </c>
      <c r="C253" t="s">
        <v>470</v>
      </c>
      <c r="D253" t="s">
        <v>465</v>
      </c>
      <c r="E253" t="s">
        <v>217</v>
      </c>
      <c r="F253" t="s">
        <v>347</v>
      </c>
      <c r="G253" t="s">
        <v>223</v>
      </c>
      <c r="H253" t="str">
        <f>'Space Types'!$E253&amp;'Space Types'!$F253&amp;'Space Types'!$G253</f>
        <v>ASHRAE 90.1-2004Office-EnclosedGeneral</v>
      </c>
      <c r="K253" s="58">
        <f>VLOOKUP('Space Types'!$H253,'Interior Lighting'!$A$4:$G$813,5,FALSE)</f>
        <v>1.1000000000000001</v>
      </c>
      <c r="N253">
        <v>0.4</v>
      </c>
      <c r="O253">
        <v>0.4</v>
      </c>
      <c r="P253">
        <v>0.2</v>
      </c>
      <c r="Q253" s="58" t="s">
        <v>2598</v>
      </c>
      <c r="R253" t="s">
        <v>108</v>
      </c>
      <c r="S253" t="s">
        <v>41</v>
      </c>
      <c r="T253" t="s">
        <v>42</v>
      </c>
      <c r="U253" s="58" t="str">
        <f>'Space Types'!$R253&amp;'Space Types'!$S253&amp;'Space Types'!$T253</f>
        <v>ASHRAE 62.1-1999Public SpacesCorridors and utilities</v>
      </c>
      <c r="V253">
        <f>VLOOKUP('Space Types'!$U253,Ventilation!$A$4:$H$299,6,FALSE)</f>
        <v>0.05</v>
      </c>
      <c r="W253">
        <f>VLOOKUP('Space Types'!$U253,Ventilation!$A$4:$H$299,5,FALSE)</f>
        <v>0</v>
      </c>
      <c r="X253">
        <f>VLOOKUP('Space Types'!$U253,Ventilation!$A$4:$H$299,7,FALSE)</f>
        <v>0</v>
      </c>
      <c r="Y253">
        <v>10</v>
      </c>
      <c r="Z253" s="58" t="s">
        <v>2599</v>
      </c>
      <c r="AA253" s="58" t="s">
        <v>2592</v>
      </c>
      <c r="AB253">
        <v>5.9499999999999997E-2</v>
      </c>
      <c r="AD253" s="58" t="s">
        <v>2644</v>
      </c>
      <c r="AJ253">
        <v>5.4</v>
      </c>
      <c r="AK253">
        <v>0</v>
      </c>
      <c r="AL253">
        <v>0.5</v>
      </c>
      <c r="AM253">
        <v>0</v>
      </c>
      <c r="AN253" s="58" t="s">
        <v>2597</v>
      </c>
      <c r="AO253" s="58" t="s">
        <v>2634</v>
      </c>
      <c r="AP253" s="58" t="s">
        <v>2601</v>
      </c>
      <c r="AS253" t="str">
        <f>IF('Space Types'!$AQ253=0,"",'Space Types'!$AQ253/'Space Types'!$AR253)</f>
        <v/>
      </c>
    </row>
    <row r="254" spans="1:49">
      <c r="A254" s="58" t="s">
        <v>938</v>
      </c>
      <c r="B254" t="s">
        <v>222</v>
      </c>
      <c r="C254" t="s">
        <v>470</v>
      </c>
      <c r="D254" t="s">
        <v>465</v>
      </c>
      <c r="E254" t="s">
        <v>218</v>
      </c>
      <c r="F254" t="s">
        <v>347</v>
      </c>
      <c r="G254" t="s">
        <v>223</v>
      </c>
      <c r="H254" t="str">
        <f>'Space Types'!$E254&amp;'Space Types'!$F254&amp;'Space Types'!$G254</f>
        <v>ASHRAE 90.1-2007Office-EnclosedGeneral</v>
      </c>
      <c r="K254" s="58">
        <f>VLOOKUP('Space Types'!$H254,'Interior Lighting'!$A$4:$G$813,5,FALSE)</f>
        <v>1.1000000000000001</v>
      </c>
      <c r="N254">
        <v>0.4</v>
      </c>
      <c r="O254">
        <v>0.4</v>
      </c>
      <c r="P254">
        <v>0.2</v>
      </c>
      <c r="Q254" t="s">
        <v>2598</v>
      </c>
      <c r="R254" t="s">
        <v>109</v>
      </c>
      <c r="S254" t="s">
        <v>223</v>
      </c>
      <c r="T254" t="s">
        <v>96</v>
      </c>
      <c r="U254" s="58" t="str">
        <f>'Space Types'!$R254&amp;'Space Types'!$S254&amp;'Space Types'!$T254</f>
        <v>ASHRAE 62.1-2004GeneralCorridors</v>
      </c>
      <c r="V254">
        <f>VLOOKUP('Space Types'!$U254,Ventilation!$A$4:$H$299,6,FALSE)</f>
        <v>0.06</v>
      </c>
      <c r="W254">
        <f>VLOOKUP('Space Types'!$U254,Ventilation!$A$4:$H$299,5,FALSE)</f>
        <v>0</v>
      </c>
      <c r="X254">
        <f>VLOOKUP('Space Types'!$U254,Ventilation!$A$4:$H$299,7,FALSE)</f>
        <v>0</v>
      </c>
      <c r="Y254">
        <v>10</v>
      </c>
      <c r="Z254" t="s">
        <v>2599</v>
      </c>
      <c r="AA254" t="s">
        <v>2592</v>
      </c>
      <c r="AB254">
        <v>4.4600000000000001E-2</v>
      </c>
      <c r="AD254" t="s">
        <v>2644</v>
      </c>
      <c r="AJ254">
        <v>2.79</v>
      </c>
      <c r="AK254">
        <v>0</v>
      </c>
      <c r="AL254">
        <v>0.5</v>
      </c>
      <c r="AM254">
        <v>0</v>
      </c>
      <c r="AN254" t="s">
        <v>2597</v>
      </c>
      <c r="AO254" t="s">
        <v>2634</v>
      </c>
      <c r="AP254" t="s">
        <v>2601</v>
      </c>
      <c r="AS254" t="str">
        <f>IF('Space Types'!$AQ254=0,"",'Space Types'!$AQ254/'Space Types'!$AR254)</f>
        <v/>
      </c>
    </row>
    <row r="255" spans="1:49">
      <c r="A255" t="s">
        <v>982</v>
      </c>
      <c r="B255" t="s">
        <v>222</v>
      </c>
      <c r="C255" t="s">
        <v>470</v>
      </c>
      <c r="D255" t="s">
        <v>465</v>
      </c>
      <c r="E255" t="s">
        <v>981</v>
      </c>
      <c r="F255" t="s">
        <v>347</v>
      </c>
      <c r="G255" t="s">
        <v>223</v>
      </c>
      <c r="H255" t="str">
        <f>'Space Types'!$E255&amp;'Space Types'!$F255&amp;'Space Types'!$G255</f>
        <v>ASHRAE 90.1-2010Office-EnclosedGeneral</v>
      </c>
      <c r="K255">
        <f>VLOOKUP('Space Types'!$H255,'Interior Lighting'!$A$4:$G$813,5,FALSE)</f>
        <v>1.1100000000000001</v>
      </c>
      <c r="N255">
        <v>0.4</v>
      </c>
      <c r="O255">
        <v>0.4</v>
      </c>
      <c r="P255">
        <v>0.2</v>
      </c>
      <c r="Q255" t="s">
        <v>2598</v>
      </c>
      <c r="R255" t="s">
        <v>110</v>
      </c>
      <c r="S255" t="s">
        <v>223</v>
      </c>
      <c r="T255" t="s">
        <v>96</v>
      </c>
      <c r="U255" s="58" t="str">
        <f>'Space Types'!$R255&amp;'Space Types'!$S255&amp;'Space Types'!$T255</f>
        <v>ASHRAE 62.1-2007GeneralCorridors</v>
      </c>
      <c r="V255">
        <f>VLOOKUP('Space Types'!$U255,Ventilation!$A$4:$H$299,6,FALSE)</f>
        <v>0.06</v>
      </c>
      <c r="W255">
        <f>VLOOKUP('Space Types'!$U255,Ventilation!$A$4:$H$299,5,FALSE)</f>
        <v>0</v>
      </c>
      <c r="X255">
        <f>VLOOKUP('Space Types'!$U255,Ventilation!$A$4:$H$299,7,FALSE)</f>
        <v>0</v>
      </c>
      <c r="Y255">
        <v>10</v>
      </c>
      <c r="Z255" t="s">
        <v>2599</v>
      </c>
      <c r="AA255" t="s">
        <v>2592</v>
      </c>
      <c r="AB255">
        <v>4.4600000000000001E-2</v>
      </c>
      <c r="AD255" t="s">
        <v>2644</v>
      </c>
      <c r="AJ255">
        <v>2.79</v>
      </c>
      <c r="AK255">
        <v>0</v>
      </c>
      <c r="AL255">
        <v>0.5</v>
      </c>
      <c r="AM255">
        <v>0</v>
      </c>
      <c r="AN255" t="s">
        <v>2597</v>
      </c>
      <c r="AO255" t="s">
        <v>2634</v>
      </c>
      <c r="AP255" t="s">
        <v>2601</v>
      </c>
      <c r="AS255" t="s">
        <v>437</v>
      </c>
    </row>
    <row r="256" spans="1:49">
      <c r="A256" s="3" t="s">
        <v>936</v>
      </c>
      <c r="B256" t="s">
        <v>222</v>
      </c>
      <c r="C256" t="s">
        <v>470</v>
      </c>
      <c r="D256" t="s">
        <v>465</v>
      </c>
      <c r="K256">
        <v>1.55</v>
      </c>
      <c r="N256">
        <v>0.4</v>
      </c>
      <c r="O256">
        <v>0.4</v>
      </c>
      <c r="P256">
        <v>0.2</v>
      </c>
      <c r="Q256" t="s">
        <v>471</v>
      </c>
      <c r="R256" t="s">
        <v>108</v>
      </c>
      <c r="S256" t="s">
        <v>41</v>
      </c>
      <c r="T256" t="s">
        <v>42</v>
      </c>
      <c r="U256" s="58" t="str">
        <f>'Space Types'!$R256&amp;'Space Types'!$S256&amp;'Space Types'!$T256</f>
        <v>ASHRAE 62.1-1999Public SpacesCorridors and utilities</v>
      </c>
      <c r="V256">
        <f>VLOOKUP('Space Types'!$U256,Ventilation!$A$4:$H$299,6,FALSE)</f>
        <v>0.05</v>
      </c>
      <c r="W256">
        <f>VLOOKUP('Space Types'!$U256,Ventilation!$A$4:$H$299,5,FALSE)</f>
        <v>0</v>
      </c>
      <c r="X256">
        <f>VLOOKUP('Space Types'!$U256,Ventilation!$A$4:$H$299,7,FALSE)</f>
        <v>0</v>
      </c>
      <c r="Y256">
        <v>10</v>
      </c>
      <c r="Z256" t="s">
        <v>474</v>
      </c>
      <c r="AA256" t="s">
        <v>472</v>
      </c>
      <c r="AC256" s="58">
        <v>0.22320000000000001</v>
      </c>
      <c r="AD256" t="s">
        <v>475</v>
      </c>
      <c r="AJ256">
        <v>5.4</v>
      </c>
      <c r="AK256">
        <v>0</v>
      </c>
      <c r="AL256">
        <v>0.5</v>
      </c>
      <c r="AM256">
        <v>0</v>
      </c>
      <c r="AN256" t="s">
        <v>476</v>
      </c>
      <c r="AO256" t="s">
        <v>826</v>
      </c>
      <c r="AP256" t="s">
        <v>840</v>
      </c>
      <c r="AS256" t="str">
        <f>IF('Space Types'!$AQ256=0,"",'Space Types'!$AQ256/'Space Types'!$AR256)</f>
        <v/>
      </c>
    </row>
    <row r="257" spans="1:55">
      <c r="A257" s="3" t="s">
        <v>937</v>
      </c>
      <c r="B257" t="s">
        <v>222</v>
      </c>
      <c r="C257" t="s">
        <v>470</v>
      </c>
      <c r="D257" t="s">
        <v>465</v>
      </c>
      <c r="E257" t="s">
        <v>435</v>
      </c>
      <c r="F257" t="s">
        <v>347</v>
      </c>
      <c r="G257" t="s">
        <v>223</v>
      </c>
      <c r="H257" t="str">
        <f>'Space Types'!$E257&amp;'Space Types'!$F257&amp;'Space Types'!$G257</f>
        <v>ASHRAE 189.1-2009Office-EnclosedGeneral</v>
      </c>
      <c r="K257">
        <f>VLOOKUP('Space Types'!$H257,'Interior Lighting'!$A$4:$G$813,5,FALSE)</f>
        <v>0.9900000000000001</v>
      </c>
      <c r="N257">
        <v>0.4</v>
      </c>
      <c r="O257">
        <v>0.4</v>
      </c>
      <c r="P257">
        <v>0.2</v>
      </c>
      <c r="Q257" s="58" t="s">
        <v>471</v>
      </c>
      <c r="R257" t="s">
        <v>108</v>
      </c>
      <c r="S257" t="s">
        <v>41</v>
      </c>
      <c r="T257" t="s">
        <v>42</v>
      </c>
      <c r="U257" s="58" t="str">
        <f>'Space Types'!$R257&amp;'Space Types'!$S257&amp;'Space Types'!$T257</f>
        <v>ASHRAE 62.1-1999Public SpacesCorridors and utilities</v>
      </c>
      <c r="V257">
        <f>VLOOKUP('Space Types'!$U257,Ventilation!$A$4:$H$299,6,FALSE)</f>
        <v>0.05</v>
      </c>
      <c r="W257">
        <f>VLOOKUP('Space Types'!$U257,Ventilation!$A$4:$H$299,5,FALSE)</f>
        <v>0</v>
      </c>
      <c r="X257">
        <f>VLOOKUP('Space Types'!$U257,Ventilation!$A$4:$H$299,7,FALSE)</f>
        <v>0</v>
      </c>
      <c r="Y257">
        <v>10</v>
      </c>
      <c r="Z257" s="58" t="s">
        <v>474</v>
      </c>
      <c r="AA257" s="58" t="s">
        <v>472</v>
      </c>
      <c r="AB257">
        <v>4.4600000000000001E-2</v>
      </c>
      <c r="AD257" s="58" t="s">
        <v>475</v>
      </c>
      <c r="AJ257">
        <v>2.79</v>
      </c>
      <c r="AK257">
        <v>0</v>
      </c>
      <c r="AL257">
        <v>0.5</v>
      </c>
      <c r="AM257">
        <v>0</v>
      </c>
      <c r="AN257" s="58" t="s">
        <v>476</v>
      </c>
      <c r="AO257" s="58" t="s">
        <v>826</v>
      </c>
      <c r="AP257" s="58" t="s">
        <v>840</v>
      </c>
      <c r="AS257" t="str">
        <f>IF('Space Types'!$AQ257=0,"",'Space Types'!$AQ257/'Space Types'!$AR257)</f>
        <v/>
      </c>
    </row>
    <row r="258" spans="1:55">
      <c r="A258" s="46" t="s">
        <v>935</v>
      </c>
      <c r="B258" t="s">
        <v>222</v>
      </c>
      <c r="C258" t="s">
        <v>470</v>
      </c>
      <c r="D258" t="s">
        <v>465</v>
      </c>
      <c r="K258">
        <v>1.881</v>
      </c>
      <c r="N258">
        <v>0.4</v>
      </c>
      <c r="O258">
        <v>0.4</v>
      </c>
      <c r="P258">
        <v>0.2</v>
      </c>
      <c r="Q258" t="s">
        <v>471</v>
      </c>
      <c r="R258" t="s">
        <v>108</v>
      </c>
      <c r="S258" t="s">
        <v>41</v>
      </c>
      <c r="T258" t="s">
        <v>42</v>
      </c>
      <c r="U258" s="58" t="str">
        <f>'Space Types'!$R258&amp;'Space Types'!$S258&amp;'Space Types'!$T258</f>
        <v>ASHRAE 62.1-1999Public SpacesCorridors and utilities</v>
      </c>
      <c r="V258">
        <f>VLOOKUP('Space Types'!$U258,Ventilation!$A$4:$H$299,6,FALSE)</f>
        <v>0.05</v>
      </c>
      <c r="W258">
        <f>VLOOKUP('Space Types'!$U258,Ventilation!$A$4:$H$299,5,FALSE)</f>
        <v>0</v>
      </c>
      <c r="X258">
        <f>VLOOKUP('Space Types'!$U258,Ventilation!$A$4:$H$299,7,FALSE)</f>
        <v>0</v>
      </c>
      <c r="Y258">
        <v>10</v>
      </c>
      <c r="Z258" t="s">
        <v>474</v>
      </c>
      <c r="AA258" t="s">
        <v>472</v>
      </c>
      <c r="AC258" s="58">
        <v>0.22320000000000001</v>
      </c>
      <c r="AD258" t="s">
        <v>475</v>
      </c>
      <c r="AJ258">
        <v>5.4</v>
      </c>
      <c r="AK258">
        <v>0</v>
      </c>
      <c r="AL258">
        <v>0.5</v>
      </c>
      <c r="AM258">
        <v>0</v>
      </c>
      <c r="AN258" t="s">
        <v>476</v>
      </c>
      <c r="AO258" t="s">
        <v>826</v>
      </c>
      <c r="AP258" t="s">
        <v>840</v>
      </c>
      <c r="AS258" t="str">
        <f>IF('Space Types'!$AQ258=0,"",'Space Types'!$AQ258/'Space Types'!$AR258)</f>
        <v/>
      </c>
    </row>
    <row r="259" spans="1:55">
      <c r="A259" t="s">
        <v>3322</v>
      </c>
      <c r="B259" t="s">
        <v>222</v>
      </c>
      <c r="C259" t="s">
        <v>440</v>
      </c>
      <c r="D259" t="s">
        <v>459</v>
      </c>
      <c r="E259" t="s">
        <v>217</v>
      </c>
      <c r="F259" t="s">
        <v>442</v>
      </c>
      <c r="G259" t="s">
        <v>223</v>
      </c>
      <c r="H259" t="str">
        <f>'Space Types'!$E259&amp;'Space Types'!$F259&amp;'Space Types'!$G259</f>
        <v>ASHRAE 90.1-2004Office-Open PlanGeneral</v>
      </c>
      <c r="K259">
        <f>VLOOKUP('Space Types'!$H259,'Interior Lighting'!$A$4:$G$813,5,FALSE)</f>
        <v>1.1000000000000001</v>
      </c>
      <c r="N259">
        <v>0.4</v>
      </c>
      <c r="O259">
        <v>0.4</v>
      </c>
      <c r="P259">
        <v>0.2</v>
      </c>
      <c r="Q259" s="58" t="s">
        <v>2598</v>
      </c>
      <c r="R259" t="s">
        <v>108</v>
      </c>
      <c r="S259" t="s">
        <v>37</v>
      </c>
      <c r="T259" t="s">
        <v>432</v>
      </c>
      <c r="U259" s="58" t="str">
        <f>'Space Types'!$R259&amp;'Space Types'!$S259&amp;'Space Types'!$T259</f>
        <v>ASHRAE 62.1-1999OfficesOffice Space</v>
      </c>
      <c r="V259">
        <f>VLOOKUP('Space Types'!$U259,Ventilation!$A$4:$H$299,6,FALSE)</f>
        <v>0</v>
      </c>
      <c r="W259">
        <f>VLOOKUP('Space Types'!$U259,Ventilation!$A$4:$H$299,5,FALSE)</f>
        <v>21.2</v>
      </c>
      <c r="X259">
        <f>VLOOKUP('Space Types'!$U259,Ventilation!$A$4:$H$299,7,FALSE)</f>
        <v>0</v>
      </c>
      <c r="Y259">
        <v>5.25</v>
      </c>
      <c r="Z259" s="58" t="s">
        <v>2599</v>
      </c>
      <c r="AA259" s="58" t="s">
        <v>2592</v>
      </c>
      <c r="AB259">
        <v>5.9499999999999997E-2</v>
      </c>
      <c r="AD259" s="58" t="s">
        <v>2644</v>
      </c>
      <c r="AF259" t="s">
        <v>437</v>
      </c>
      <c r="AG259" t="s">
        <v>437</v>
      </c>
      <c r="AH259" t="s">
        <v>437</v>
      </c>
      <c r="AJ259">
        <v>0.96</v>
      </c>
      <c r="AK259">
        <v>0</v>
      </c>
      <c r="AL259">
        <v>0.5</v>
      </c>
      <c r="AM259">
        <v>0</v>
      </c>
      <c r="AN259" s="58" t="s">
        <v>2597</v>
      </c>
      <c r="AO259" s="58" t="s">
        <v>2634</v>
      </c>
      <c r="AP259" s="58" t="s">
        <v>2601</v>
      </c>
      <c r="BC259" t="str">
        <f>IF(ISBLANK(BB259),"",BB259/(AY259/AX259))</f>
        <v/>
      </c>
    </row>
    <row r="260" spans="1:55">
      <c r="A260" t="s">
        <v>938</v>
      </c>
      <c r="B260" t="s">
        <v>222</v>
      </c>
      <c r="C260" t="s">
        <v>440</v>
      </c>
      <c r="D260" t="s">
        <v>459</v>
      </c>
      <c r="E260" t="s">
        <v>218</v>
      </c>
      <c r="F260" t="s">
        <v>442</v>
      </c>
      <c r="G260" t="s">
        <v>223</v>
      </c>
      <c r="H260" t="str">
        <f>'Space Types'!$E260&amp;'Space Types'!$F260&amp;'Space Types'!$G260</f>
        <v>ASHRAE 90.1-2007Office-Open PlanGeneral</v>
      </c>
      <c r="K260">
        <f>VLOOKUP('Space Types'!$H260,'Interior Lighting'!$A$4:$G$813,5,FALSE)</f>
        <v>1.1000000000000001</v>
      </c>
      <c r="N260">
        <v>0.4</v>
      </c>
      <c r="O260">
        <v>0.4</v>
      </c>
      <c r="P260">
        <v>0.2</v>
      </c>
      <c r="Q260" t="s">
        <v>2598</v>
      </c>
      <c r="R260" t="s">
        <v>109</v>
      </c>
      <c r="S260" t="s">
        <v>678</v>
      </c>
      <c r="T260" t="s">
        <v>38</v>
      </c>
      <c r="U260" s="58" t="str">
        <f>'Space Types'!$R260&amp;'Space Types'!$S260&amp;'Space Types'!$T260</f>
        <v>ASHRAE 62.1-2004Office BuildingsOffice space</v>
      </c>
      <c r="V260">
        <f>VLOOKUP('Space Types'!$U260,Ventilation!$A$4:$H$299,6,FALSE)</f>
        <v>0.06</v>
      </c>
      <c r="W260">
        <f>VLOOKUP('Space Types'!$U260,Ventilation!$A$4:$H$299,5,FALSE)</f>
        <v>5</v>
      </c>
      <c r="X260">
        <f>VLOOKUP('Space Types'!$U260,Ventilation!$A$4:$H$299,7,FALSE)</f>
        <v>0</v>
      </c>
      <c r="Y260">
        <v>5.25</v>
      </c>
      <c r="Z260" t="s">
        <v>2599</v>
      </c>
      <c r="AA260" t="s">
        <v>2592</v>
      </c>
      <c r="AB260">
        <v>4.4600000000000001E-2</v>
      </c>
      <c r="AD260" t="s">
        <v>2644</v>
      </c>
      <c r="AF260" t="s">
        <v>437</v>
      </c>
      <c r="AG260" t="s">
        <v>437</v>
      </c>
      <c r="AH260" t="s">
        <v>437</v>
      </c>
      <c r="AJ260">
        <v>0.71</v>
      </c>
      <c r="AK260">
        <v>0</v>
      </c>
      <c r="AL260">
        <v>0.5</v>
      </c>
      <c r="AM260">
        <v>0</v>
      </c>
      <c r="AN260" t="s">
        <v>2597</v>
      </c>
      <c r="AO260" t="s">
        <v>2634</v>
      </c>
      <c r="AP260" t="s">
        <v>2601</v>
      </c>
      <c r="BC260" t="str">
        <f>IF(ISBLANK(BB260),"",BB260/(AY260/AX260))</f>
        <v/>
      </c>
    </row>
    <row r="261" spans="1:55">
      <c r="A261" t="s">
        <v>982</v>
      </c>
      <c r="B261" t="s">
        <v>222</v>
      </c>
      <c r="C261" t="s">
        <v>440</v>
      </c>
      <c r="D261" t="s">
        <v>459</v>
      </c>
      <c r="E261" t="s">
        <v>981</v>
      </c>
      <c r="F261" t="s">
        <v>442</v>
      </c>
      <c r="G261" t="s">
        <v>223</v>
      </c>
      <c r="H261" t="str">
        <f>'Space Types'!$E261&amp;'Space Types'!$F261&amp;'Space Types'!$G261</f>
        <v>ASHRAE 90.1-2010Office-Open PlanGeneral</v>
      </c>
      <c r="K261">
        <f>VLOOKUP('Space Types'!$H261,'Interior Lighting'!$A$4:$G$813,5,FALSE)</f>
        <v>0.98</v>
      </c>
      <c r="N261">
        <v>0.4</v>
      </c>
      <c r="O261">
        <v>0.4</v>
      </c>
      <c r="P261">
        <v>0.2</v>
      </c>
      <c r="Q261" t="s">
        <v>2598</v>
      </c>
      <c r="R261" t="s">
        <v>110</v>
      </c>
      <c r="S261" t="s">
        <v>678</v>
      </c>
      <c r="T261" t="s">
        <v>38</v>
      </c>
      <c r="U261" s="58" t="str">
        <f>'Space Types'!$R261&amp;'Space Types'!$S261&amp;'Space Types'!$T261</f>
        <v>ASHRAE 62.1-2007Office BuildingsOffice space</v>
      </c>
      <c r="V261">
        <f>VLOOKUP('Space Types'!$U261,Ventilation!$A$4:$H$299,6,FALSE)</f>
        <v>0.06</v>
      </c>
      <c r="W261">
        <f>VLOOKUP('Space Types'!$U261,Ventilation!$A$4:$H$299,5,FALSE)</f>
        <v>5</v>
      </c>
      <c r="X261">
        <f>VLOOKUP('Space Types'!$U261,Ventilation!$A$4:$H$299,7,FALSE)</f>
        <v>0</v>
      </c>
      <c r="Y261">
        <v>5.25</v>
      </c>
      <c r="Z261" t="s">
        <v>2599</v>
      </c>
      <c r="AA261" t="s">
        <v>2592</v>
      </c>
      <c r="AB261">
        <v>4.4600000000000001E-2</v>
      </c>
      <c r="AD261" t="s">
        <v>2644</v>
      </c>
      <c r="AF261" t="s">
        <v>437</v>
      </c>
      <c r="AG261" t="s">
        <v>437</v>
      </c>
      <c r="AH261" t="s">
        <v>437</v>
      </c>
      <c r="AJ261">
        <v>0.71</v>
      </c>
      <c r="AK261">
        <v>0</v>
      </c>
      <c r="AL261">
        <v>0.5</v>
      </c>
      <c r="AM261">
        <v>0</v>
      </c>
      <c r="AN261" t="s">
        <v>2597</v>
      </c>
      <c r="AO261" t="s">
        <v>2634</v>
      </c>
      <c r="AP261" t="s">
        <v>2601</v>
      </c>
      <c r="BC261" t="s">
        <v>437</v>
      </c>
    </row>
    <row r="262" spans="1:55">
      <c r="A262" s="3" t="s">
        <v>936</v>
      </c>
      <c r="B262" t="s">
        <v>222</v>
      </c>
      <c r="C262" t="s">
        <v>440</v>
      </c>
      <c r="D262" t="s">
        <v>459</v>
      </c>
      <c r="K262">
        <v>1.73</v>
      </c>
      <c r="N262">
        <v>0.4</v>
      </c>
      <c r="O262">
        <v>0.4</v>
      </c>
      <c r="P262">
        <v>0.2</v>
      </c>
      <c r="Q262" t="s">
        <v>471</v>
      </c>
      <c r="R262" t="s">
        <v>108</v>
      </c>
      <c r="S262" t="s">
        <v>37</v>
      </c>
      <c r="T262" t="s">
        <v>432</v>
      </c>
      <c r="U262" s="58" t="str">
        <f>'Space Types'!$R262&amp;'Space Types'!$S262&amp;'Space Types'!$T262</f>
        <v>ASHRAE 62.1-1999OfficesOffice Space</v>
      </c>
      <c r="V262">
        <f>VLOOKUP('Space Types'!$U262,Ventilation!$A$4:$H$299,6,FALSE)</f>
        <v>0</v>
      </c>
      <c r="W262">
        <f>VLOOKUP('Space Types'!$U262,Ventilation!$A$4:$H$299,5,FALSE)</f>
        <v>21.2</v>
      </c>
      <c r="X262">
        <f>VLOOKUP('Space Types'!$U262,Ventilation!$A$4:$H$299,7,FALSE)</f>
        <v>0</v>
      </c>
      <c r="Y262">
        <v>5.25</v>
      </c>
      <c r="Z262" t="s">
        <v>473</v>
      </c>
      <c r="AA262" t="s">
        <v>472</v>
      </c>
      <c r="AC262" s="58">
        <v>0.22320000000000001</v>
      </c>
      <c r="AD262" t="s">
        <v>475</v>
      </c>
      <c r="AF262" t="s">
        <v>437</v>
      </c>
      <c r="AG262" t="s">
        <v>437</v>
      </c>
      <c r="AH262" t="s">
        <v>437</v>
      </c>
      <c r="AJ262">
        <v>0.96</v>
      </c>
      <c r="AK262">
        <v>0</v>
      </c>
      <c r="AL262">
        <v>0.5</v>
      </c>
      <c r="AM262">
        <v>0</v>
      </c>
      <c r="AN262" t="s">
        <v>476</v>
      </c>
      <c r="AO262" t="s">
        <v>826</v>
      </c>
      <c r="AP262" t="s">
        <v>840</v>
      </c>
      <c r="BC262" t="str">
        <f>IF(ISBLANK(BB262),"",BB262/(AY262/AX262))</f>
        <v/>
      </c>
    </row>
    <row r="263" spans="1:55">
      <c r="A263" s="3" t="s">
        <v>937</v>
      </c>
      <c r="B263" t="s">
        <v>222</v>
      </c>
      <c r="C263" t="s">
        <v>440</v>
      </c>
      <c r="D263" t="s">
        <v>459</v>
      </c>
      <c r="E263" t="s">
        <v>435</v>
      </c>
      <c r="F263" t="s">
        <v>442</v>
      </c>
      <c r="G263" t="s">
        <v>223</v>
      </c>
      <c r="H263" t="str">
        <f>'Space Types'!$E263&amp;'Space Types'!$F263&amp;'Space Types'!$G263</f>
        <v>ASHRAE 189.1-2009Office-Open PlanGeneral</v>
      </c>
      <c r="K263">
        <f>VLOOKUP('Space Types'!$H263,'Interior Lighting'!$A$4:$G$813,5,FALSE)</f>
        <v>0.9900000000000001</v>
      </c>
      <c r="N263">
        <v>0.4</v>
      </c>
      <c r="O263">
        <v>0.4</v>
      </c>
      <c r="P263">
        <v>0.2</v>
      </c>
      <c r="Q263" t="s">
        <v>471</v>
      </c>
      <c r="R263" t="s">
        <v>108</v>
      </c>
      <c r="S263" t="s">
        <v>37</v>
      </c>
      <c r="T263" t="s">
        <v>432</v>
      </c>
      <c r="U263" s="58" t="str">
        <f>'Space Types'!$R263&amp;'Space Types'!$S263&amp;'Space Types'!$T263</f>
        <v>ASHRAE 62.1-1999OfficesOffice Space</v>
      </c>
      <c r="V263">
        <f>VLOOKUP('Space Types'!$U263,Ventilation!$A$4:$H$299,6,FALSE)</f>
        <v>0</v>
      </c>
      <c r="W263">
        <f>VLOOKUP('Space Types'!$U263,Ventilation!$A$4:$H$299,5,FALSE)</f>
        <v>21.2</v>
      </c>
      <c r="X263">
        <f>VLOOKUP('Space Types'!$U263,Ventilation!$A$4:$H$299,7,FALSE)</f>
        <v>0</v>
      </c>
      <c r="Y263">
        <v>5.25</v>
      </c>
      <c r="Z263" t="s">
        <v>473</v>
      </c>
      <c r="AA263" t="s">
        <v>472</v>
      </c>
      <c r="AB263">
        <v>4.4600000000000001E-2</v>
      </c>
      <c r="AD263" t="s">
        <v>475</v>
      </c>
      <c r="AF263" t="s">
        <v>437</v>
      </c>
      <c r="AG263" t="s">
        <v>437</v>
      </c>
      <c r="AH263" t="s">
        <v>437</v>
      </c>
      <c r="AJ263">
        <v>0.71</v>
      </c>
      <c r="AK263">
        <v>0</v>
      </c>
      <c r="AL263">
        <v>0.5</v>
      </c>
      <c r="AM263">
        <v>0</v>
      </c>
      <c r="AN263" t="s">
        <v>476</v>
      </c>
      <c r="AO263" t="s">
        <v>826</v>
      </c>
      <c r="AP263" t="s">
        <v>840</v>
      </c>
      <c r="BC263" t="str">
        <f>IF(ISBLANK(BB263),"",BB263/(AY263/AX263))</f>
        <v/>
      </c>
    </row>
    <row r="264" spans="1:55">
      <c r="A264" s="46" t="s">
        <v>935</v>
      </c>
      <c r="B264" t="s">
        <v>222</v>
      </c>
      <c r="C264" t="s">
        <v>440</v>
      </c>
      <c r="D264" t="s">
        <v>459</v>
      </c>
      <c r="K264">
        <v>2.09</v>
      </c>
      <c r="N264">
        <v>0.4</v>
      </c>
      <c r="O264">
        <v>0.4</v>
      </c>
      <c r="P264">
        <v>0.2</v>
      </c>
      <c r="Q264" s="58" t="s">
        <v>471</v>
      </c>
      <c r="R264" t="s">
        <v>108</v>
      </c>
      <c r="S264" t="s">
        <v>37</v>
      </c>
      <c r="T264" t="s">
        <v>432</v>
      </c>
      <c r="U264" s="58" t="str">
        <f>'Space Types'!$R264&amp;'Space Types'!$S264&amp;'Space Types'!$T264</f>
        <v>ASHRAE 62.1-1999OfficesOffice Space</v>
      </c>
      <c r="V264">
        <f>VLOOKUP('Space Types'!$U264,Ventilation!$A$4:$H$299,6,FALSE)</f>
        <v>0</v>
      </c>
      <c r="W264">
        <f>VLOOKUP('Space Types'!$U264,Ventilation!$A$4:$H$299,5,FALSE)</f>
        <v>21.2</v>
      </c>
      <c r="X264">
        <f>VLOOKUP('Space Types'!$U264,Ventilation!$A$4:$H$299,7,FALSE)</f>
        <v>0</v>
      </c>
      <c r="Y264">
        <v>5.25</v>
      </c>
      <c r="Z264" s="58" t="s">
        <v>473</v>
      </c>
      <c r="AA264" s="58" t="s">
        <v>472</v>
      </c>
      <c r="AC264" s="58">
        <v>0.22320000000000001</v>
      </c>
      <c r="AD264" s="58" t="s">
        <v>475</v>
      </c>
      <c r="AF264" t="s">
        <v>437</v>
      </c>
      <c r="AG264" t="s">
        <v>437</v>
      </c>
      <c r="AH264" t="s">
        <v>437</v>
      </c>
      <c r="AJ264">
        <v>0.96</v>
      </c>
      <c r="AK264">
        <v>0</v>
      </c>
      <c r="AL264">
        <v>0.5</v>
      </c>
      <c r="AM264">
        <v>0</v>
      </c>
      <c r="AN264" s="58" t="s">
        <v>476</v>
      </c>
      <c r="AO264" s="58" t="s">
        <v>826</v>
      </c>
      <c r="AP264" s="58" t="s">
        <v>840</v>
      </c>
      <c r="BC264" t="str">
        <f>IF(ISBLANK(BB264),"",BB264/(AY264/AX264))</f>
        <v/>
      </c>
    </row>
    <row r="265" spans="1:55">
      <c r="A265" t="s">
        <v>3322</v>
      </c>
      <c r="B265" t="s">
        <v>222</v>
      </c>
      <c r="C265" t="s">
        <v>246</v>
      </c>
      <c r="D265" t="s">
        <v>464</v>
      </c>
      <c r="E265" t="s">
        <v>217</v>
      </c>
      <c r="F265" t="s">
        <v>246</v>
      </c>
      <c r="G265" t="s">
        <v>223</v>
      </c>
      <c r="H265" t="str">
        <f>'Space Types'!$E265&amp;'Space Types'!$F265&amp;'Space Types'!$G265</f>
        <v>ASHRAE 90.1-2004LobbyGeneral</v>
      </c>
      <c r="K265">
        <f>VLOOKUP('Space Types'!$H265,'Interior Lighting'!$A$4:$G$813,5,FALSE)</f>
        <v>1.3</v>
      </c>
      <c r="N265">
        <v>0.4</v>
      </c>
      <c r="O265">
        <v>0.4</v>
      </c>
      <c r="P265">
        <v>0.2</v>
      </c>
      <c r="Q265" t="s">
        <v>2598</v>
      </c>
      <c r="R265" t="s">
        <v>108</v>
      </c>
      <c r="S265" t="s">
        <v>37</v>
      </c>
      <c r="T265" t="s">
        <v>433</v>
      </c>
      <c r="U265" s="58" t="str">
        <f>'Space Types'!$R265&amp;'Space Types'!$S265&amp;'Space Types'!$T265</f>
        <v>ASHRAE 62.1-1999OfficesReception Areas</v>
      </c>
      <c r="V265">
        <f>VLOOKUP('Space Types'!$U265,Ventilation!$A$4:$H$299,6,FALSE)</f>
        <v>0</v>
      </c>
      <c r="W265">
        <f>VLOOKUP('Space Types'!$U265,Ventilation!$A$4:$H$299,5,FALSE)</f>
        <v>15</v>
      </c>
      <c r="X265">
        <f>VLOOKUP('Space Types'!$U265,Ventilation!$A$4:$H$299,7,FALSE)</f>
        <v>0</v>
      </c>
      <c r="Y265">
        <v>10</v>
      </c>
      <c r="Z265" t="s">
        <v>2599</v>
      </c>
      <c r="AA265" t="s">
        <v>2592</v>
      </c>
      <c r="AB265">
        <v>5.9499999999999997E-2</v>
      </c>
      <c r="AD265" t="s">
        <v>2644</v>
      </c>
      <c r="AJ265">
        <v>0.27</v>
      </c>
      <c r="AK265">
        <v>0</v>
      </c>
      <c r="AL265">
        <v>0.5</v>
      </c>
      <c r="AM265">
        <v>0</v>
      </c>
      <c r="AN265" t="s">
        <v>2597</v>
      </c>
      <c r="AO265" t="s">
        <v>2634</v>
      </c>
      <c r="AP265" t="s">
        <v>2601</v>
      </c>
    </row>
    <row r="266" spans="1:55">
      <c r="A266" t="s">
        <v>938</v>
      </c>
      <c r="B266" t="s">
        <v>222</v>
      </c>
      <c r="C266" t="s">
        <v>246</v>
      </c>
      <c r="D266" t="s">
        <v>464</v>
      </c>
      <c r="E266" t="s">
        <v>218</v>
      </c>
      <c r="F266" t="s">
        <v>246</v>
      </c>
      <c r="G266" t="s">
        <v>223</v>
      </c>
      <c r="H266" t="str">
        <f>'Space Types'!$E266&amp;'Space Types'!$F266&amp;'Space Types'!$G266</f>
        <v>ASHRAE 90.1-2007LobbyGeneral</v>
      </c>
      <c r="K266">
        <f>VLOOKUP('Space Types'!$H266,'Interior Lighting'!$A$4:$G$813,5,FALSE)</f>
        <v>1.3</v>
      </c>
      <c r="N266">
        <v>0.4</v>
      </c>
      <c r="O266">
        <v>0.4</v>
      </c>
      <c r="P266">
        <v>0.2</v>
      </c>
      <c r="Q266" t="s">
        <v>2598</v>
      </c>
      <c r="R266" t="s">
        <v>109</v>
      </c>
      <c r="S266" t="s">
        <v>678</v>
      </c>
      <c r="T266" t="s">
        <v>692</v>
      </c>
      <c r="U266" s="58" t="str">
        <f>'Space Types'!$R266&amp;'Space Types'!$S266&amp;'Space Types'!$T266</f>
        <v>ASHRAE 62.1-2004Office BuildingsMain entry lobbies</v>
      </c>
      <c r="V266">
        <f>VLOOKUP('Space Types'!$U266,Ventilation!$A$4:$H$299,6,FALSE)</f>
        <v>0.06</v>
      </c>
      <c r="W266">
        <f>VLOOKUP('Space Types'!$U266,Ventilation!$A$4:$H$299,5,FALSE)</f>
        <v>5</v>
      </c>
      <c r="X266">
        <f>VLOOKUP('Space Types'!$U266,Ventilation!$A$4:$H$299,7,FALSE)</f>
        <v>0</v>
      </c>
      <c r="Y266">
        <v>10</v>
      </c>
      <c r="Z266" t="s">
        <v>2599</v>
      </c>
      <c r="AA266" t="s">
        <v>2592</v>
      </c>
      <c r="AB266">
        <v>4.4600000000000001E-2</v>
      </c>
      <c r="AD266" t="s">
        <v>2644</v>
      </c>
      <c r="AJ266">
        <v>7.0000000000000048E-2</v>
      </c>
      <c r="AK266">
        <v>0</v>
      </c>
      <c r="AL266">
        <v>0.5</v>
      </c>
      <c r="AM266">
        <v>0</v>
      </c>
      <c r="AN266" t="s">
        <v>2597</v>
      </c>
      <c r="AO266" t="s">
        <v>2634</v>
      </c>
      <c r="AP266" t="s">
        <v>2601</v>
      </c>
    </row>
    <row r="267" spans="1:55">
      <c r="A267" t="s">
        <v>982</v>
      </c>
      <c r="B267" t="s">
        <v>222</v>
      </c>
      <c r="C267" t="s">
        <v>246</v>
      </c>
      <c r="D267" t="s">
        <v>464</v>
      </c>
      <c r="E267" t="s">
        <v>981</v>
      </c>
      <c r="F267" t="s">
        <v>246</v>
      </c>
      <c r="G267" t="s">
        <v>223</v>
      </c>
      <c r="H267" t="str">
        <f>'Space Types'!$E267&amp;'Space Types'!$F267&amp;'Space Types'!$G267</f>
        <v>ASHRAE 90.1-2010LobbyGeneral</v>
      </c>
      <c r="K267">
        <f>VLOOKUP('Space Types'!$H267,'Interior Lighting'!$A$4:$G$813,5,FALSE)</f>
        <v>0.9</v>
      </c>
      <c r="N267">
        <v>0.4</v>
      </c>
      <c r="O267">
        <v>0.4</v>
      </c>
      <c r="P267">
        <v>0.2</v>
      </c>
      <c r="Q267" t="s">
        <v>2598</v>
      </c>
      <c r="R267" t="s">
        <v>110</v>
      </c>
      <c r="S267" t="s">
        <v>678</v>
      </c>
      <c r="T267" t="s">
        <v>692</v>
      </c>
      <c r="U267" s="58" t="str">
        <f>'Space Types'!$R267&amp;'Space Types'!$S267&amp;'Space Types'!$T267</f>
        <v>ASHRAE 62.1-2007Office BuildingsMain entry lobbies</v>
      </c>
      <c r="V267">
        <f>VLOOKUP('Space Types'!$U267,Ventilation!$A$4:$H$299,6,FALSE)</f>
        <v>0.06</v>
      </c>
      <c r="W267">
        <f>VLOOKUP('Space Types'!$U267,Ventilation!$A$4:$H$299,5,FALSE)</f>
        <v>5</v>
      </c>
      <c r="X267">
        <f>VLOOKUP('Space Types'!$U267,Ventilation!$A$4:$H$299,7,FALSE)</f>
        <v>0</v>
      </c>
      <c r="Y267">
        <v>10</v>
      </c>
      <c r="Z267" t="s">
        <v>2599</v>
      </c>
      <c r="AA267" t="s">
        <v>2592</v>
      </c>
      <c r="AB267">
        <v>4.4600000000000001E-2</v>
      </c>
      <c r="AD267" t="s">
        <v>2644</v>
      </c>
      <c r="AJ267">
        <v>7.0000000000000048E-2</v>
      </c>
      <c r="AK267">
        <v>0</v>
      </c>
      <c r="AL267">
        <v>0.5</v>
      </c>
      <c r="AM267">
        <v>0</v>
      </c>
      <c r="AN267" t="s">
        <v>2597</v>
      </c>
      <c r="AO267" t="s">
        <v>2634</v>
      </c>
      <c r="AP267" t="s">
        <v>2601</v>
      </c>
    </row>
    <row r="268" spans="1:55">
      <c r="A268" s="3" t="s">
        <v>936</v>
      </c>
      <c r="B268" t="s">
        <v>222</v>
      </c>
      <c r="C268" t="s">
        <v>246</v>
      </c>
      <c r="D268" t="s">
        <v>464</v>
      </c>
      <c r="K268">
        <v>2.04</v>
      </c>
      <c r="N268">
        <v>0.4</v>
      </c>
      <c r="O268">
        <v>0.4</v>
      </c>
      <c r="P268">
        <v>0.2</v>
      </c>
      <c r="Q268" s="58" t="s">
        <v>471</v>
      </c>
      <c r="R268" t="s">
        <v>108</v>
      </c>
      <c r="S268" t="s">
        <v>37</v>
      </c>
      <c r="T268" t="s">
        <v>433</v>
      </c>
      <c r="U268" s="58" t="str">
        <f>'Space Types'!$R268&amp;'Space Types'!$S268&amp;'Space Types'!$T268</f>
        <v>ASHRAE 62.1-1999OfficesReception Areas</v>
      </c>
      <c r="V268">
        <f>VLOOKUP('Space Types'!$U268,Ventilation!$A$4:$H$299,6,FALSE)</f>
        <v>0</v>
      </c>
      <c r="W268">
        <f>VLOOKUP('Space Types'!$U268,Ventilation!$A$4:$H$299,5,FALSE)</f>
        <v>15</v>
      </c>
      <c r="X268">
        <f>VLOOKUP('Space Types'!$U268,Ventilation!$A$4:$H$299,7,FALSE)</f>
        <v>0</v>
      </c>
      <c r="Y268">
        <v>10</v>
      </c>
      <c r="Z268" s="58" t="s">
        <v>474</v>
      </c>
      <c r="AA268" s="58" t="s">
        <v>472</v>
      </c>
      <c r="AC268" s="58">
        <v>0.22320000000000001</v>
      </c>
      <c r="AD268" s="58" t="s">
        <v>475</v>
      </c>
      <c r="AJ268">
        <v>0.27</v>
      </c>
      <c r="AK268">
        <v>0</v>
      </c>
      <c r="AL268">
        <v>0.5</v>
      </c>
      <c r="AM268">
        <v>0</v>
      </c>
      <c r="AN268" s="58" t="s">
        <v>476</v>
      </c>
      <c r="AO268" s="58" t="s">
        <v>826</v>
      </c>
      <c r="AP268" s="58" t="s">
        <v>840</v>
      </c>
    </row>
    <row r="269" spans="1:55">
      <c r="A269" s="3" t="s">
        <v>937</v>
      </c>
      <c r="B269" t="s">
        <v>222</v>
      </c>
      <c r="C269" t="s">
        <v>246</v>
      </c>
      <c r="D269" t="s">
        <v>464</v>
      </c>
      <c r="E269" t="s">
        <v>435</v>
      </c>
      <c r="F269" t="s">
        <v>246</v>
      </c>
      <c r="G269" t="s">
        <v>223</v>
      </c>
      <c r="H269" t="str">
        <f>'Space Types'!$E269&amp;'Space Types'!$F269&amp;'Space Types'!$G269</f>
        <v>ASHRAE 189.1-2009LobbyGeneral</v>
      </c>
      <c r="K269">
        <f>VLOOKUP('Space Types'!$H269,'Interior Lighting'!$A$4:$G$813,5,FALSE)</f>
        <v>1.1700000000000002</v>
      </c>
      <c r="N269">
        <v>0.4</v>
      </c>
      <c r="O269">
        <v>0.4</v>
      </c>
      <c r="P269">
        <v>0.2</v>
      </c>
      <c r="Q269" t="s">
        <v>471</v>
      </c>
      <c r="R269" t="s">
        <v>108</v>
      </c>
      <c r="S269" t="s">
        <v>37</v>
      </c>
      <c r="T269" t="s">
        <v>433</v>
      </c>
      <c r="U269" s="58" t="str">
        <f>'Space Types'!$R269&amp;'Space Types'!$S269&amp;'Space Types'!$T269</f>
        <v>ASHRAE 62.1-1999OfficesReception Areas</v>
      </c>
      <c r="V269">
        <f>VLOOKUP('Space Types'!$U269,Ventilation!$A$4:$H$299,6,FALSE)</f>
        <v>0</v>
      </c>
      <c r="W269">
        <f>VLOOKUP('Space Types'!$U269,Ventilation!$A$4:$H$299,5,FALSE)</f>
        <v>15</v>
      </c>
      <c r="X269">
        <f>VLOOKUP('Space Types'!$U269,Ventilation!$A$4:$H$299,7,FALSE)</f>
        <v>0</v>
      </c>
      <c r="Y269">
        <v>10</v>
      </c>
      <c r="Z269" t="s">
        <v>474</v>
      </c>
      <c r="AA269" t="s">
        <v>472</v>
      </c>
      <c r="AB269">
        <v>4.4600000000000001E-2</v>
      </c>
      <c r="AD269" t="s">
        <v>475</v>
      </c>
      <c r="AJ269">
        <v>7.0000000000000007E-2</v>
      </c>
      <c r="AK269">
        <v>0</v>
      </c>
      <c r="AL269">
        <v>0.5</v>
      </c>
      <c r="AM269">
        <v>0</v>
      </c>
      <c r="AN269" t="s">
        <v>476</v>
      </c>
      <c r="AO269" t="s">
        <v>826</v>
      </c>
      <c r="AP269" t="s">
        <v>840</v>
      </c>
    </row>
    <row r="270" spans="1:55">
      <c r="A270" s="46" t="s">
        <v>935</v>
      </c>
      <c r="B270" t="s">
        <v>222</v>
      </c>
      <c r="C270" t="s">
        <v>246</v>
      </c>
      <c r="D270" t="s">
        <v>464</v>
      </c>
      <c r="K270">
        <v>2.4700000000000002</v>
      </c>
      <c r="N270">
        <v>0.4</v>
      </c>
      <c r="O270">
        <v>0.4</v>
      </c>
      <c r="P270">
        <v>0.2</v>
      </c>
      <c r="Q270" s="58" t="s">
        <v>471</v>
      </c>
      <c r="R270" t="s">
        <v>108</v>
      </c>
      <c r="S270" t="s">
        <v>37</v>
      </c>
      <c r="T270" t="s">
        <v>433</v>
      </c>
      <c r="U270" s="58" t="str">
        <f>'Space Types'!$R270&amp;'Space Types'!$S270&amp;'Space Types'!$T270</f>
        <v>ASHRAE 62.1-1999OfficesReception Areas</v>
      </c>
      <c r="V270">
        <f>VLOOKUP('Space Types'!$U270,Ventilation!$A$4:$H$299,6,FALSE)</f>
        <v>0</v>
      </c>
      <c r="W270">
        <f>VLOOKUP('Space Types'!$U270,Ventilation!$A$4:$H$299,5,FALSE)</f>
        <v>15</v>
      </c>
      <c r="X270">
        <f>VLOOKUP('Space Types'!$U270,Ventilation!$A$4:$H$299,7,FALSE)</f>
        <v>0</v>
      </c>
      <c r="Y270">
        <v>10</v>
      </c>
      <c r="Z270" s="58" t="s">
        <v>474</v>
      </c>
      <c r="AA270" s="58" t="s">
        <v>472</v>
      </c>
      <c r="AC270" s="58">
        <v>0.22320000000000001</v>
      </c>
      <c r="AD270" s="58" t="s">
        <v>475</v>
      </c>
      <c r="AJ270">
        <v>0.27</v>
      </c>
      <c r="AK270">
        <v>0</v>
      </c>
      <c r="AL270">
        <v>0.5</v>
      </c>
      <c r="AM270">
        <v>0</v>
      </c>
      <c r="AN270" s="58" t="s">
        <v>476</v>
      </c>
      <c r="AO270" s="58" t="s">
        <v>826</v>
      </c>
      <c r="AP270" s="58" t="s">
        <v>840</v>
      </c>
      <c r="AW270" s="58"/>
    </row>
    <row r="271" spans="1:55">
      <c r="A271" s="58" t="s">
        <v>3322</v>
      </c>
      <c r="B271" t="s">
        <v>222</v>
      </c>
      <c r="C271" t="s">
        <v>297</v>
      </c>
      <c r="D271" t="s">
        <v>465</v>
      </c>
      <c r="E271" t="s">
        <v>217</v>
      </c>
      <c r="F271" t="s">
        <v>347</v>
      </c>
      <c r="G271" t="s">
        <v>223</v>
      </c>
      <c r="H271" t="str">
        <f>'Space Types'!$E271&amp;'Space Types'!$F271&amp;'Space Types'!$G271</f>
        <v>ASHRAE 90.1-2004Office-EnclosedGeneral</v>
      </c>
      <c r="K271">
        <f>VLOOKUP('Space Types'!$H271,'Interior Lighting'!$A$4:$G$813,5,FALSE)</f>
        <v>1.1000000000000001</v>
      </c>
      <c r="N271">
        <v>0.4</v>
      </c>
      <c r="O271">
        <v>0.4</v>
      </c>
      <c r="P271">
        <v>0.2</v>
      </c>
      <c r="Q271" t="s">
        <v>2598</v>
      </c>
      <c r="R271" t="s">
        <v>108</v>
      </c>
      <c r="S271" t="s">
        <v>41</v>
      </c>
      <c r="T271" t="s">
        <v>42</v>
      </c>
      <c r="U271" s="58" t="str">
        <f>'Space Types'!$R271&amp;'Space Types'!$S271&amp;'Space Types'!$T271</f>
        <v>ASHRAE 62.1-1999Public SpacesCorridors and utilities</v>
      </c>
      <c r="V271">
        <f>VLOOKUP('Space Types'!$U271,Ventilation!$A$4:$H$299,6,FALSE)</f>
        <v>0.05</v>
      </c>
      <c r="W271">
        <f>VLOOKUP('Space Types'!$U271,Ventilation!$A$4:$H$299,5,FALSE)</f>
        <v>0</v>
      </c>
      <c r="X271">
        <f>VLOOKUP('Space Types'!$U271,Ventilation!$A$4:$H$299,7,FALSE)</f>
        <v>0</v>
      </c>
      <c r="Y271">
        <v>5</v>
      </c>
      <c r="Z271" t="s">
        <v>2599</v>
      </c>
      <c r="AA271" t="s">
        <v>2592</v>
      </c>
      <c r="AB271">
        <v>5.9499999999999997E-2</v>
      </c>
      <c r="AD271" t="s">
        <v>2644</v>
      </c>
      <c r="AJ271">
        <v>2</v>
      </c>
      <c r="AK271">
        <v>0</v>
      </c>
      <c r="AL271">
        <v>0.5</v>
      </c>
      <c r="AM271">
        <v>0</v>
      </c>
      <c r="AN271" t="s">
        <v>2597</v>
      </c>
      <c r="AO271" t="s">
        <v>2634</v>
      </c>
      <c r="AP271" t="s">
        <v>2601</v>
      </c>
    </row>
    <row r="272" spans="1:55">
      <c r="A272" s="58" t="s">
        <v>938</v>
      </c>
      <c r="B272" t="s">
        <v>222</v>
      </c>
      <c r="C272" t="s">
        <v>297</v>
      </c>
      <c r="D272" t="s">
        <v>465</v>
      </c>
      <c r="E272" t="s">
        <v>218</v>
      </c>
      <c r="F272" t="s">
        <v>347</v>
      </c>
      <c r="G272" t="s">
        <v>223</v>
      </c>
      <c r="H272" t="str">
        <f>'Space Types'!$E272&amp;'Space Types'!$F272&amp;'Space Types'!$G272</f>
        <v>ASHRAE 90.1-2007Office-EnclosedGeneral</v>
      </c>
      <c r="K272">
        <f>VLOOKUP('Space Types'!$H272,'Interior Lighting'!$A$4:$G$813,5,FALSE)</f>
        <v>1.1000000000000001</v>
      </c>
      <c r="N272">
        <v>0.4</v>
      </c>
      <c r="O272">
        <v>0.4</v>
      </c>
      <c r="P272">
        <v>0.2</v>
      </c>
      <c r="Q272" t="s">
        <v>2598</v>
      </c>
      <c r="R272" t="s">
        <v>109</v>
      </c>
      <c r="S272" t="s">
        <v>678</v>
      </c>
      <c r="T272" t="s">
        <v>691</v>
      </c>
      <c r="U272" s="58" t="str">
        <f>'Space Types'!$R272&amp;'Space Types'!$S272&amp;'Space Types'!$T272</f>
        <v>ASHRAE 62.1-2004Office BuildingsTelephone/data entry</v>
      </c>
      <c r="V272">
        <f>VLOOKUP('Space Types'!$U272,Ventilation!$A$4:$H$299,6,FALSE)</f>
        <v>0.06</v>
      </c>
      <c r="W272">
        <f>VLOOKUP('Space Types'!$U272,Ventilation!$A$4:$H$299,5,FALSE)</f>
        <v>5</v>
      </c>
      <c r="X272">
        <f>VLOOKUP('Space Types'!$U272,Ventilation!$A$4:$H$299,7,FALSE)</f>
        <v>0</v>
      </c>
      <c r="Y272">
        <v>5</v>
      </c>
      <c r="Z272" t="s">
        <v>2599</v>
      </c>
      <c r="AA272" t="s">
        <v>2592</v>
      </c>
      <c r="AB272">
        <v>4.4600000000000001E-2</v>
      </c>
      <c r="AD272" t="s">
        <v>2644</v>
      </c>
      <c r="AJ272">
        <v>1.56</v>
      </c>
      <c r="AK272">
        <v>0</v>
      </c>
      <c r="AL272">
        <v>0.5</v>
      </c>
      <c r="AM272">
        <v>0</v>
      </c>
      <c r="AN272" t="s">
        <v>2597</v>
      </c>
      <c r="AO272" t="s">
        <v>2634</v>
      </c>
      <c r="AP272" t="s">
        <v>2601</v>
      </c>
    </row>
    <row r="273" spans="1:49">
      <c r="A273" s="58" t="s">
        <v>982</v>
      </c>
      <c r="B273" t="s">
        <v>222</v>
      </c>
      <c r="C273" s="58" t="s">
        <v>297</v>
      </c>
      <c r="D273" t="s">
        <v>465</v>
      </c>
      <c r="E273" t="s">
        <v>981</v>
      </c>
      <c r="F273" t="s">
        <v>347</v>
      </c>
      <c r="G273" t="s">
        <v>223</v>
      </c>
      <c r="H273" t="str">
        <f>'Space Types'!$E273&amp;'Space Types'!$F273&amp;'Space Types'!$G273</f>
        <v>ASHRAE 90.1-2010Office-EnclosedGeneral</v>
      </c>
      <c r="K273">
        <f>VLOOKUP('Space Types'!$H273,'Interior Lighting'!$A$4:$G$813,5,FALSE)</f>
        <v>1.1100000000000001</v>
      </c>
      <c r="N273">
        <v>0.4</v>
      </c>
      <c r="O273">
        <v>0.4</v>
      </c>
      <c r="P273">
        <v>0.2</v>
      </c>
      <c r="Q273" t="s">
        <v>2598</v>
      </c>
      <c r="R273" t="s">
        <v>110</v>
      </c>
      <c r="S273" t="s">
        <v>678</v>
      </c>
      <c r="T273" t="s">
        <v>691</v>
      </c>
      <c r="U273" s="58" t="str">
        <f>'Space Types'!$R273&amp;'Space Types'!$S273&amp;'Space Types'!$T273</f>
        <v>ASHRAE 62.1-2007Office BuildingsTelephone/data entry</v>
      </c>
      <c r="V273">
        <f>VLOOKUP('Space Types'!$U273,Ventilation!$A$4:$H$299,6,FALSE)</f>
        <v>0.06</v>
      </c>
      <c r="W273">
        <f>VLOOKUP('Space Types'!$U273,Ventilation!$A$4:$H$299,5,FALSE)</f>
        <v>5</v>
      </c>
      <c r="X273">
        <f>VLOOKUP('Space Types'!$U273,Ventilation!$A$4:$H$299,7,FALSE)</f>
        <v>0</v>
      </c>
      <c r="Y273">
        <v>5</v>
      </c>
      <c r="Z273" t="s">
        <v>2599</v>
      </c>
      <c r="AA273" t="s">
        <v>2592</v>
      </c>
      <c r="AB273">
        <v>4.4600000000000001E-2</v>
      </c>
      <c r="AD273" t="s">
        <v>2644</v>
      </c>
      <c r="AJ273">
        <v>1.56</v>
      </c>
      <c r="AK273">
        <v>0</v>
      </c>
      <c r="AL273">
        <v>0.5</v>
      </c>
      <c r="AM273">
        <v>0</v>
      </c>
      <c r="AN273" t="s">
        <v>2597</v>
      </c>
      <c r="AO273" t="s">
        <v>2634</v>
      </c>
      <c r="AP273" t="s">
        <v>2601</v>
      </c>
    </row>
    <row r="274" spans="1:49">
      <c r="A274" s="3" t="s">
        <v>936</v>
      </c>
      <c r="B274" t="s">
        <v>222</v>
      </c>
      <c r="C274" t="s">
        <v>297</v>
      </c>
      <c r="D274" t="s">
        <v>465</v>
      </c>
      <c r="K274">
        <v>1.55</v>
      </c>
      <c r="N274">
        <v>0.4</v>
      </c>
      <c r="O274">
        <v>0.4</v>
      </c>
      <c r="P274">
        <v>0.2</v>
      </c>
      <c r="Q274" s="58" t="s">
        <v>471</v>
      </c>
      <c r="R274" t="s">
        <v>108</v>
      </c>
      <c r="S274" t="s">
        <v>41</v>
      </c>
      <c r="T274" t="s">
        <v>42</v>
      </c>
      <c r="U274" s="58" t="str">
        <f>'Space Types'!$R274&amp;'Space Types'!$S274&amp;'Space Types'!$T274</f>
        <v>ASHRAE 62.1-1999Public SpacesCorridors and utilities</v>
      </c>
      <c r="V274">
        <f>VLOOKUP('Space Types'!$U274,Ventilation!$A$4:$H$299,6,FALSE)</f>
        <v>0.05</v>
      </c>
      <c r="W274">
        <f>VLOOKUP('Space Types'!$U274,Ventilation!$A$4:$H$299,5,FALSE)</f>
        <v>0</v>
      </c>
      <c r="X274">
        <f>VLOOKUP('Space Types'!$U274,Ventilation!$A$4:$H$299,7,FALSE)</f>
        <v>0</v>
      </c>
      <c r="Y274">
        <v>5</v>
      </c>
      <c r="Z274" s="58" t="s">
        <v>474</v>
      </c>
      <c r="AA274" s="58" t="s">
        <v>472</v>
      </c>
      <c r="AC274" s="58">
        <v>0.22320000000000001</v>
      </c>
      <c r="AD274" s="58" t="s">
        <v>475</v>
      </c>
      <c r="AJ274">
        <v>2</v>
      </c>
      <c r="AK274">
        <v>0</v>
      </c>
      <c r="AL274">
        <v>0.5</v>
      </c>
      <c r="AM274">
        <v>0</v>
      </c>
      <c r="AN274" s="58" t="s">
        <v>476</v>
      </c>
      <c r="AO274" s="58" t="s">
        <v>826</v>
      </c>
      <c r="AP274" s="58" t="s">
        <v>840</v>
      </c>
      <c r="AW274" s="58"/>
    </row>
    <row r="275" spans="1:49">
      <c r="A275" s="3" t="s">
        <v>937</v>
      </c>
      <c r="B275" t="s">
        <v>222</v>
      </c>
      <c r="C275" t="s">
        <v>297</v>
      </c>
      <c r="D275" t="s">
        <v>465</v>
      </c>
      <c r="E275" t="s">
        <v>435</v>
      </c>
      <c r="F275" t="s">
        <v>347</v>
      </c>
      <c r="G275" t="s">
        <v>223</v>
      </c>
      <c r="H275" t="str">
        <f>'Space Types'!$E275&amp;'Space Types'!$F275&amp;'Space Types'!$G275</f>
        <v>ASHRAE 189.1-2009Office-EnclosedGeneral</v>
      </c>
      <c r="K275">
        <f>VLOOKUP('Space Types'!$H275,'Interior Lighting'!$A$4:$G$813,5,FALSE)</f>
        <v>0.9900000000000001</v>
      </c>
      <c r="N275">
        <v>0.4</v>
      </c>
      <c r="O275">
        <v>0.4</v>
      </c>
      <c r="P275">
        <v>0.2</v>
      </c>
      <c r="Q275" s="58" t="s">
        <v>471</v>
      </c>
      <c r="R275" t="s">
        <v>108</v>
      </c>
      <c r="S275" t="s">
        <v>41</v>
      </c>
      <c r="T275" t="s">
        <v>42</v>
      </c>
      <c r="U275" s="58" t="str">
        <f>'Space Types'!$R275&amp;'Space Types'!$S275&amp;'Space Types'!$T275</f>
        <v>ASHRAE 62.1-1999Public SpacesCorridors and utilities</v>
      </c>
      <c r="V275">
        <f>VLOOKUP('Space Types'!$U275,Ventilation!$A$4:$H$299,6,FALSE)</f>
        <v>0.05</v>
      </c>
      <c r="W275">
        <f>VLOOKUP('Space Types'!$U275,Ventilation!$A$4:$H$299,5,FALSE)</f>
        <v>0</v>
      </c>
      <c r="X275">
        <f>VLOOKUP('Space Types'!$U275,Ventilation!$A$4:$H$299,7,FALSE)</f>
        <v>0</v>
      </c>
      <c r="Y275">
        <v>5</v>
      </c>
      <c r="Z275" s="58" t="s">
        <v>474</v>
      </c>
      <c r="AA275" s="58" t="s">
        <v>472</v>
      </c>
      <c r="AB275">
        <v>4.4600000000000001E-2</v>
      </c>
      <c r="AD275" s="58" t="s">
        <v>475</v>
      </c>
      <c r="AJ275">
        <v>1.56</v>
      </c>
      <c r="AK275">
        <v>0</v>
      </c>
      <c r="AL275">
        <v>0.5</v>
      </c>
      <c r="AM275">
        <v>0</v>
      </c>
      <c r="AN275" s="58" t="s">
        <v>476</v>
      </c>
      <c r="AO275" s="58" t="s">
        <v>826</v>
      </c>
      <c r="AP275" s="58" t="s">
        <v>840</v>
      </c>
    </row>
    <row r="276" spans="1:49">
      <c r="A276" s="46" t="s">
        <v>935</v>
      </c>
      <c r="B276" t="s">
        <v>222</v>
      </c>
      <c r="C276" t="s">
        <v>297</v>
      </c>
      <c r="D276" t="s">
        <v>465</v>
      </c>
      <c r="K276">
        <v>2.09</v>
      </c>
      <c r="N276">
        <v>0.4</v>
      </c>
      <c r="O276">
        <v>0.4</v>
      </c>
      <c r="P276">
        <v>0.2</v>
      </c>
      <c r="Q276" t="s">
        <v>471</v>
      </c>
      <c r="R276" t="s">
        <v>108</v>
      </c>
      <c r="S276" t="s">
        <v>41</v>
      </c>
      <c r="T276" t="s">
        <v>42</v>
      </c>
      <c r="U276" s="58" t="str">
        <f>'Space Types'!$R276&amp;'Space Types'!$S276&amp;'Space Types'!$T276</f>
        <v>ASHRAE 62.1-1999Public SpacesCorridors and utilities</v>
      </c>
      <c r="V276">
        <f>VLOOKUP('Space Types'!$U276,Ventilation!$A$4:$H$299,6,FALSE)</f>
        <v>0.05</v>
      </c>
      <c r="W276">
        <f>VLOOKUP('Space Types'!$U276,Ventilation!$A$4:$H$299,5,FALSE)</f>
        <v>0</v>
      </c>
      <c r="X276">
        <f>VLOOKUP('Space Types'!$U276,Ventilation!$A$4:$H$299,7,FALSE)</f>
        <v>0</v>
      </c>
      <c r="Y276">
        <v>5</v>
      </c>
      <c r="Z276" t="s">
        <v>474</v>
      </c>
      <c r="AA276" t="s">
        <v>472</v>
      </c>
      <c r="AC276" s="58">
        <v>0.22320000000000001</v>
      </c>
      <c r="AD276" t="s">
        <v>475</v>
      </c>
      <c r="AJ276">
        <v>2</v>
      </c>
      <c r="AK276">
        <v>0</v>
      </c>
      <c r="AL276">
        <v>0.5</v>
      </c>
      <c r="AM276">
        <v>0</v>
      </c>
      <c r="AN276" t="s">
        <v>476</v>
      </c>
      <c r="AO276" t="s">
        <v>826</v>
      </c>
      <c r="AP276" t="s">
        <v>840</v>
      </c>
    </row>
    <row r="277" spans="1:49">
      <c r="A277" s="3" t="s">
        <v>936</v>
      </c>
      <c r="B277" t="s">
        <v>222</v>
      </c>
      <c r="C277" t="s">
        <v>310</v>
      </c>
      <c r="D277" t="s">
        <v>465</v>
      </c>
      <c r="K277">
        <v>2.355</v>
      </c>
      <c r="N277">
        <v>0.4</v>
      </c>
      <c r="O277">
        <v>0.4</v>
      </c>
      <c r="P277">
        <v>0.2</v>
      </c>
      <c r="Q277" s="58" t="s">
        <v>471</v>
      </c>
      <c r="R277" t="s">
        <v>108</v>
      </c>
      <c r="S277" t="s">
        <v>37</v>
      </c>
      <c r="T277" t="s">
        <v>432</v>
      </c>
      <c r="U277" s="58" t="str">
        <f>'Space Types'!$R277&amp;'Space Types'!$S277&amp;'Space Types'!$T277</f>
        <v>ASHRAE 62.1-1999OfficesOffice Space</v>
      </c>
      <c r="V277">
        <f>VLOOKUP('Space Types'!$U277,Ventilation!$A$4:$H$299,6,FALSE)</f>
        <v>0</v>
      </c>
      <c r="W277">
        <f>VLOOKUP('Space Types'!$U277,Ventilation!$A$4:$H$299,5,FALSE)</f>
        <v>21.2</v>
      </c>
      <c r="X277">
        <f>VLOOKUP('Space Types'!$U277,Ventilation!$A$4:$H$299,7,FALSE)</f>
        <v>0</v>
      </c>
      <c r="Y277">
        <v>0</v>
      </c>
      <c r="Z277" s="58"/>
      <c r="AA277" s="58" t="s">
        <v>472</v>
      </c>
      <c r="AC277" s="58">
        <v>0.22320000000000001</v>
      </c>
      <c r="AD277" s="58" t="s">
        <v>475</v>
      </c>
      <c r="AJ277">
        <v>0.27</v>
      </c>
      <c r="AK277">
        <v>0</v>
      </c>
      <c r="AL277">
        <v>0.5</v>
      </c>
      <c r="AM277">
        <v>0</v>
      </c>
      <c r="AN277" s="58" t="s">
        <v>476</v>
      </c>
      <c r="AO277" s="58" t="s">
        <v>826</v>
      </c>
      <c r="AP277" s="58" t="s">
        <v>840</v>
      </c>
    </row>
    <row r="278" spans="1:49">
      <c r="A278" s="3" t="s">
        <v>937</v>
      </c>
      <c r="B278" t="s">
        <v>222</v>
      </c>
      <c r="C278" t="s">
        <v>310</v>
      </c>
      <c r="D278" t="s">
        <v>465</v>
      </c>
      <c r="E278" t="s">
        <v>435</v>
      </c>
      <c r="F278" t="s">
        <v>211</v>
      </c>
      <c r="G278" t="s">
        <v>223</v>
      </c>
      <c r="H278" t="str">
        <f>'Space Types'!$E278&amp;'Space Types'!$F278&amp;'Space Types'!$G278</f>
        <v>ASHRAE 189.1-2009Electrical/MechanicalGeneral</v>
      </c>
      <c r="K278">
        <f>VLOOKUP('Space Types'!$H278,'Interior Lighting'!$A$4:$G$813,5,FALSE)</f>
        <v>1.35</v>
      </c>
      <c r="N278">
        <v>0.4</v>
      </c>
      <c r="O278">
        <v>0.4</v>
      </c>
      <c r="P278">
        <v>0.2</v>
      </c>
      <c r="Q278" t="s">
        <v>471</v>
      </c>
      <c r="R278" t="s">
        <v>108</v>
      </c>
      <c r="S278" t="s">
        <v>37</v>
      </c>
      <c r="T278" t="s">
        <v>432</v>
      </c>
      <c r="U278" s="58" t="str">
        <f>'Space Types'!$R278&amp;'Space Types'!$S278&amp;'Space Types'!$T278</f>
        <v>ASHRAE 62.1-1999OfficesOffice Space</v>
      </c>
      <c r="V278">
        <f>VLOOKUP('Space Types'!$U278,Ventilation!$A$4:$H$299,6,FALSE)</f>
        <v>0</v>
      </c>
      <c r="W278">
        <f>VLOOKUP('Space Types'!$U278,Ventilation!$A$4:$H$299,5,FALSE)</f>
        <v>21.2</v>
      </c>
      <c r="X278">
        <f>VLOOKUP('Space Types'!$U278,Ventilation!$A$4:$H$299,7,FALSE)</f>
        <v>0</v>
      </c>
      <c r="Y278">
        <v>0</v>
      </c>
      <c r="AA278" t="s">
        <v>472</v>
      </c>
      <c r="AB278">
        <v>4.4600000000000001E-2</v>
      </c>
      <c r="AD278" t="s">
        <v>475</v>
      </c>
      <c r="AJ278">
        <v>0.27</v>
      </c>
      <c r="AK278">
        <v>0</v>
      </c>
      <c r="AL278">
        <v>0.5</v>
      </c>
      <c r="AM278">
        <v>0</v>
      </c>
      <c r="AN278" t="s">
        <v>476</v>
      </c>
      <c r="AO278" t="s">
        <v>826</v>
      </c>
      <c r="AP278" t="s">
        <v>840</v>
      </c>
    </row>
    <row r="279" spans="1:49">
      <c r="A279" s="46" t="s">
        <v>935</v>
      </c>
      <c r="B279" t="s">
        <v>222</v>
      </c>
      <c r="C279" t="s">
        <v>310</v>
      </c>
      <c r="D279" t="s">
        <v>465</v>
      </c>
      <c r="K279">
        <v>2.85</v>
      </c>
      <c r="N279">
        <v>0.4</v>
      </c>
      <c r="O279">
        <v>0.4</v>
      </c>
      <c r="P279">
        <v>0.2</v>
      </c>
      <c r="Q279" t="s">
        <v>471</v>
      </c>
      <c r="R279" t="s">
        <v>108</v>
      </c>
      <c r="S279" t="s">
        <v>37</v>
      </c>
      <c r="T279" t="s">
        <v>432</v>
      </c>
      <c r="U279" s="58" t="str">
        <f>'Space Types'!$R279&amp;'Space Types'!$S279&amp;'Space Types'!$T279</f>
        <v>ASHRAE 62.1-1999OfficesOffice Space</v>
      </c>
      <c r="V279">
        <f>VLOOKUP('Space Types'!$U279,Ventilation!$A$4:$H$299,6,FALSE)</f>
        <v>0</v>
      </c>
      <c r="W279">
        <f>VLOOKUP('Space Types'!$U279,Ventilation!$A$4:$H$299,5,FALSE)</f>
        <v>21.2</v>
      </c>
      <c r="X279">
        <f>VLOOKUP('Space Types'!$U279,Ventilation!$A$4:$H$299,7,FALSE)</f>
        <v>0</v>
      </c>
      <c r="Y279">
        <v>0</v>
      </c>
      <c r="AA279" t="s">
        <v>472</v>
      </c>
      <c r="AC279" s="58">
        <v>0.22320000000000001</v>
      </c>
      <c r="AD279" t="s">
        <v>475</v>
      </c>
      <c r="AJ279">
        <v>0.27</v>
      </c>
      <c r="AK279">
        <v>0</v>
      </c>
      <c r="AL279">
        <v>0.5</v>
      </c>
      <c r="AM279">
        <v>0</v>
      </c>
      <c r="AN279" t="s">
        <v>476</v>
      </c>
      <c r="AO279" t="s">
        <v>826</v>
      </c>
      <c r="AP279" t="s">
        <v>840</v>
      </c>
    </row>
    <row r="280" spans="1:49">
      <c r="A280" s="58" t="s">
        <v>938</v>
      </c>
      <c r="B280" t="s">
        <v>222</v>
      </c>
      <c r="C280" t="s">
        <v>310</v>
      </c>
      <c r="D280" t="s">
        <v>465</v>
      </c>
      <c r="E280" t="s">
        <v>218</v>
      </c>
      <c r="F280" t="s">
        <v>211</v>
      </c>
      <c r="G280" t="s">
        <v>223</v>
      </c>
      <c r="H280" t="str">
        <f>'Space Types'!$E280&amp;'Space Types'!$F280&amp;'Space Types'!$G280</f>
        <v>ASHRAE 90.1-2007Electrical/MechanicalGeneral</v>
      </c>
      <c r="K280">
        <f>VLOOKUP('Space Types'!$H280,'Interior Lighting'!$A$4:$G$813,5,FALSE)</f>
        <v>1.5</v>
      </c>
      <c r="N280">
        <v>0.4</v>
      </c>
      <c r="O280">
        <v>0.4</v>
      </c>
      <c r="P280">
        <v>0.2</v>
      </c>
      <c r="Q280" s="58" t="s">
        <v>2598</v>
      </c>
      <c r="R280" t="s">
        <v>109</v>
      </c>
      <c r="S280" t="s">
        <v>223</v>
      </c>
      <c r="T280" t="s">
        <v>51</v>
      </c>
      <c r="U280" s="58" t="str">
        <f>'Space Types'!$R280&amp;'Space Types'!$S280&amp;'Space Types'!$T280</f>
        <v>ASHRAE 62.1-2004GeneralStorage rooms</v>
      </c>
      <c r="V280">
        <f>VLOOKUP('Space Types'!$U280,Ventilation!$A$4:$H$299,6,FALSE)</f>
        <v>0.12</v>
      </c>
      <c r="W280">
        <f>VLOOKUP('Space Types'!$U280,Ventilation!$A$4:$H$299,5,FALSE)</f>
        <v>0</v>
      </c>
      <c r="X280">
        <f>VLOOKUP('Space Types'!$U280,Ventilation!$A$4:$H$299,7,FALSE)</f>
        <v>0</v>
      </c>
      <c r="Y280">
        <v>0</v>
      </c>
      <c r="Z280" s="58" t="s">
        <v>2599</v>
      </c>
      <c r="AA280" s="58" t="s">
        <v>2592</v>
      </c>
      <c r="AB280">
        <v>4.4600000000000001E-2</v>
      </c>
      <c r="AD280" s="58" t="s">
        <v>2644</v>
      </c>
      <c r="AJ280">
        <v>0.27</v>
      </c>
      <c r="AK280">
        <v>0</v>
      </c>
      <c r="AL280">
        <v>0.5</v>
      </c>
      <c r="AM280">
        <v>0</v>
      </c>
      <c r="AN280" s="58" t="s">
        <v>2597</v>
      </c>
      <c r="AO280" s="58" t="s">
        <v>2634</v>
      </c>
      <c r="AP280" s="58" t="s">
        <v>2601</v>
      </c>
    </row>
    <row r="281" spans="1:49">
      <c r="A281" s="58" t="s">
        <v>3322</v>
      </c>
      <c r="B281" t="s">
        <v>222</v>
      </c>
      <c r="C281" t="s">
        <v>310</v>
      </c>
      <c r="D281" t="s">
        <v>465</v>
      </c>
      <c r="E281" t="s">
        <v>217</v>
      </c>
      <c r="F281" t="s">
        <v>211</v>
      </c>
      <c r="G281" t="s">
        <v>223</v>
      </c>
      <c r="H281" t="str">
        <f>'Space Types'!$E281&amp;'Space Types'!$F281&amp;'Space Types'!$G281</f>
        <v>ASHRAE 90.1-2004Electrical/MechanicalGeneral</v>
      </c>
      <c r="K281">
        <f>VLOOKUP('Space Types'!$H281,'Interior Lighting'!$A$4:$G$813,5,FALSE)</f>
        <v>1.5</v>
      </c>
      <c r="N281">
        <v>0.4</v>
      </c>
      <c r="O281">
        <v>0.4</v>
      </c>
      <c r="P281">
        <v>0.2</v>
      </c>
      <c r="Q281" t="s">
        <v>2598</v>
      </c>
      <c r="R281" t="s">
        <v>108</v>
      </c>
      <c r="S281" t="s">
        <v>37</v>
      </c>
      <c r="T281" t="s">
        <v>432</v>
      </c>
      <c r="U281" s="58" t="str">
        <f>'Space Types'!$R281&amp;'Space Types'!$S281&amp;'Space Types'!$T281</f>
        <v>ASHRAE 62.1-1999OfficesOffice Space</v>
      </c>
      <c r="V281">
        <f>VLOOKUP('Space Types'!$U281,Ventilation!$A$4:$H$299,6,FALSE)</f>
        <v>0</v>
      </c>
      <c r="W281">
        <f>VLOOKUP('Space Types'!$U281,Ventilation!$A$4:$H$299,5,FALSE)</f>
        <v>21.2</v>
      </c>
      <c r="X281">
        <f>VLOOKUP('Space Types'!$U281,Ventilation!$A$4:$H$299,7,FALSE)</f>
        <v>0</v>
      </c>
      <c r="Y281">
        <v>0</v>
      </c>
      <c r="Z281" t="s">
        <v>2599</v>
      </c>
      <c r="AA281" t="s">
        <v>2592</v>
      </c>
      <c r="AB281">
        <v>5.9499999999999997E-2</v>
      </c>
      <c r="AD281" t="s">
        <v>2644</v>
      </c>
      <c r="AJ281">
        <v>0.27</v>
      </c>
      <c r="AK281">
        <v>0</v>
      </c>
      <c r="AL281">
        <v>0.5</v>
      </c>
      <c r="AM281">
        <v>0</v>
      </c>
      <c r="AN281" t="s">
        <v>2597</v>
      </c>
      <c r="AO281" t="s">
        <v>2634</v>
      </c>
      <c r="AP281" t="s">
        <v>2601</v>
      </c>
    </row>
    <row r="282" spans="1:49">
      <c r="A282" s="58" t="s">
        <v>982</v>
      </c>
      <c r="B282" t="s">
        <v>222</v>
      </c>
      <c r="C282" t="s">
        <v>310</v>
      </c>
      <c r="D282" t="s">
        <v>465</v>
      </c>
      <c r="E282" t="s">
        <v>981</v>
      </c>
      <c r="F282" t="s">
        <v>211</v>
      </c>
      <c r="G282" t="s">
        <v>223</v>
      </c>
      <c r="H282" t="str">
        <f>'Space Types'!$E282&amp;'Space Types'!$F282&amp;'Space Types'!$G282</f>
        <v>ASHRAE 90.1-2010Electrical/MechanicalGeneral</v>
      </c>
      <c r="K282">
        <f>VLOOKUP('Space Types'!$H282,'Interior Lighting'!$A$4:$G$813,5,FALSE)</f>
        <v>0.95</v>
      </c>
      <c r="N282">
        <v>0.4</v>
      </c>
      <c r="O282">
        <v>0.4</v>
      </c>
      <c r="P282">
        <v>0.2</v>
      </c>
      <c r="Q282" s="58" t="s">
        <v>2598</v>
      </c>
      <c r="R282" t="s">
        <v>110</v>
      </c>
      <c r="S282" t="s">
        <v>223</v>
      </c>
      <c r="T282" t="s">
        <v>51</v>
      </c>
      <c r="U282" s="58" t="str">
        <f>'Space Types'!$R282&amp;'Space Types'!$S282&amp;'Space Types'!$T282</f>
        <v>ASHRAE 62.1-2007GeneralStorage rooms</v>
      </c>
      <c r="V282">
        <f>VLOOKUP('Space Types'!$U282,Ventilation!$A$4:$H$299,6,FALSE)</f>
        <v>0.12</v>
      </c>
      <c r="W282">
        <f>VLOOKUP('Space Types'!$U282,Ventilation!$A$4:$H$299,5,FALSE)</f>
        <v>0</v>
      </c>
      <c r="X282">
        <f>VLOOKUP('Space Types'!$U282,Ventilation!$A$4:$H$299,7,FALSE)</f>
        <v>0</v>
      </c>
      <c r="Y282">
        <v>0</v>
      </c>
      <c r="Z282" s="58" t="s">
        <v>2599</v>
      </c>
      <c r="AA282" s="58" t="s">
        <v>2592</v>
      </c>
      <c r="AB282">
        <v>4.4600000000000001E-2</v>
      </c>
      <c r="AD282" s="58" t="s">
        <v>2644</v>
      </c>
      <c r="AJ282">
        <v>0.27</v>
      </c>
      <c r="AK282">
        <v>0</v>
      </c>
      <c r="AL282">
        <v>0.5</v>
      </c>
      <c r="AM282">
        <v>0</v>
      </c>
      <c r="AN282" s="58" t="s">
        <v>2597</v>
      </c>
      <c r="AO282" s="58" t="s">
        <v>2634</v>
      </c>
      <c r="AP282" s="58" t="s">
        <v>2601</v>
      </c>
    </row>
    <row r="283" spans="1:49">
      <c r="A283" s="3" t="s">
        <v>936</v>
      </c>
      <c r="B283" t="s">
        <v>222</v>
      </c>
      <c r="C283" s="58" t="s">
        <v>270</v>
      </c>
      <c r="D283" t="s">
        <v>454</v>
      </c>
      <c r="K283">
        <v>0.78500000000000003</v>
      </c>
      <c r="N283">
        <v>0.4</v>
      </c>
      <c r="O283">
        <v>0.4</v>
      </c>
      <c r="P283">
        <v>0.2</v>
      </c>
      <c r="Q283" t="s">
        <v>471</v>
      </c>
      <c r="R283" t="s">
        <v>108</v>
      </c>
      <c r="S283" t="s">
        <v>41</v>
      </c>
      <c r="T283" t="s">
        <v>42</v>
      </c>
      <c r="U283" s="58" t="str">
        <f>'Space Types'!$R283&amp;'Space Types'!$S283&amp;'Space Types'!$T283</f>
        <v>ASHRAE 62.1-1999Public SpacesCorridors and utilities</v>
      </c>
      <c r="V283">
        <f>VLOOKUP('Space Types'!$U283,Ventilation!$A$4:$H$299,6,FALSE)</f>
        <v>0.05</v>
      </c>
      <c r="W283">
        <f>VLOOKUP('Space Types'!$U283,Ventilation!$A$4:$H$299,5,FALSE)</f>
        <v>0</v>
      </c>
      <c r="X283">
        <f>VLOOKUP('Space Types'!$U283,Ventilation!$A$4:$H$299,7,FALSE)</f>
        <v>0</v>
      </c>
      <c r="Y283">
        <v>1</v>
      </c>
      <c r="Z283" t="s">
        <v>473</v>
      </c>
      <c r="AA283" t="s">
        <v>472</v>
      </c>
      <c r="AC283" s="58">
        <v>0.22320000000000001</v>
      </c>
      <c r="AD283" t="s">
        <v>475</v>
      </c>
      <c r="AJ283">
        <v>0.28999999999999998</v>
      </c>
      <c r="AK283">
        <v>0</v>
      </c>
      <c r="AL283">
        <v>0.5</v>
      </c>
      <c r="AM283">
        <v>0</v>
      </c>
      <c r="AN283" t="s">
        <v>476</v>
      </c>
      <c r="AO283" t="s">
        <v>826</v>
      </c>
      <c r="AP283" t="s">
        <v>840</v>
      </c>
    </row>
    <row r="284" spans="1:49">
      <c r="A284" s="3" t="s">
        <v>937</v>
      </c>
      <c r="B284" t="s">
        <v>222</v>
      </c>
      <c r="C284" t="s">
        <v>270</v>
      </c>
      <c r="D284" t="s">
        <v>454</v>
      </c>
      <c r="E284" t="s">
        <v>435</v>
      </c>
      <c r="F284" t="s">
        <v>337</v>
      </c>
      <c r="G284" t="s">
        <v>223</v>
      </c>
      <c r="H284" t="str">
        <f>'Space Types'!$E284&amp;'Space Types'!$F284&amp;'Space Types'!$G284</f>
        <v>ASHRAE 189.1-2009Corridor/TransitionGeneral</v>
      </c>
      <c r="K284">
        <f>VLOOKUP('Space Types'!$H284,'Interior Lighting'!$A$4:$G$813,5,FALSE)</f>
        <v>0.45</v>
      </c>
      <c r="N284">
        <v>0.4</v>
      </c>
      <c r="O284">
        <v>0.4</v>
      </c>
      <c r="P284">
        <v>0.2</v>
      </c>
      <c r="Q284" t="s">
        <v>471</v>
      </c>
      <c r="R284" t="s">
        <v>108</v>
      </c>
      <c r="S284" t="s">
        <v>41</v>
      </c>
      <c r="T284" t="s">
        <v>42</v>
      </c>
      <c r="U284" s="58" t="str">
        <f>'Space Types'!$R284&amp;'Space Types'!$S284&amp;'Space Types'!$T284</f>
        <v>ASHRAE 62.1-1999Public SpacesCorridors and utilities</v>
      </c>
      <c r="V284">
        <f>VLOOKUP('Space Types'!$U284,Ventilation!$A$4:$H$299,6,FALSE)</f>
        <v>0.05</v>
      </c>
      <c r="W284">
        <f>VLOOKUP('Space Types'!$U284,Ventilation!$A$4:$H$299,5,FALSE)</f>
        <v>0</v>
      </c>
      <c r="X284">
        <f>VLOOKUP('Space Types'!$U284,Ventilation!$A$4:$H$299,7,FALSE)</f>
        <v>0</v>
      </c>
      <c r="Y284">
        <v>1</v>
      </c>
      <c r="Z284" t="s">
        <v>473</v>
      </c>
      <c r="AA284" t="s">
        <v>472</v>
      </c>
      <c r="AB284">
        <v>4.4600000000000001E-2</v>
      </c>
      <c r="AD284" t="s">
        <v>475</v>
      </c>
      <c r="AJ284">
        <v>0.16</v>
      </c>
      <c r="AK284">
        <v>0</v>
      </c>
      <c r="AL284">
        <v>0.5</v>
      </c>
      <c r="AM284">
        <v>0</v>
      </c>
      <c r="AN284" t="s">
        <v>476</v>
      </c>
      <c r="AO284" t="s">
        <v>826</v>
      </c>
      <c r="AP284" t="s">
        <v>840</v>
      </c>
    </row>
    <row r="285" spans="1:49">
      <c r="A285" s="46" t="s">
        <v>935</v>
      </c>
      <c r="B285" t="s">
        <v>222</v>
      </c>
      <c r="C285" t="s">
        <v>270</v>
      </c>
      <c r="D285" t="s">
        <v>454</v>
      </c>
      <c r="K285">
        <v>0.95</v>
      </c>
      <c r="N285">
        <v>0.4</v>
      </c>
      <c r="O285">
        <v>0.4</v>
      </c>
      <c r="P285">
        <v>0.2</v>
      </c>
      <c r="Q285" s="58" t="s">
        <v>471</v>
      </c>
      <c r="R285" t="s">
        <v>108</v>
      </c>
      <c r="S285" t="s">
        <v>41</v>
      </c>
      <c r="T285" t="s">
        <v>42</v>
      </c>
      <c r="U285" s="58" t="str">
        <f>'Space Types'!$R285&amp;'Space Types'!$S285&amp;'Space Types'!$T285</f>
        <v>ASHRAE 62.1-1999Public SpacesCorridors and utilities</v>
      </c>
      <c r="V285">
        <f>VLOOKUP('Space Types'!$U285,Ventilation!$A$4:$H$299,6,FALSE)</f>
        <v>0.05</v>
      </c>
      <c r="W285">
        <f>VLOOKUP('Space Types'!$U285,Ventilation!$A$4:$H$299,5,FALSE)</f>
        <v>0</v>
      </c>
      <c r="X285">
        <f>VLOOKUP('Space Types'!$U285,Ventilation!$A$4:$H$299,7,FALSE)</f>
        <v>0</v>
      </c>
      <c r="Y285">
        <v>1</v>
      </c>
      <c r="Z285" s="58" t="s">
        <v>473</v>
      </c>
      <c r="AA285" s="58" t="s">
        <v>472</v>
      </c>
      <c r="AC285" s="58">
        <v>0.22320000000000001</v>
      </c>
      <c r="AD285" s="58" t="s">
        <v>475</v>
      </c>
      <c r="AJ285">
        <v>0.28999999999999998</v>
      </c>
      <c r="AK285">
        <v>0</v>
      </c>
      <c r="AL285">
        <v>0.5</v>
      </c>
      <c r="AM285">
        <v>0</v>
      </c>
      <c r="AN285" s="58" t="s">
        <v>476</v>
      </c>
      <c r="AO285" s="58" t="s">
        <v>826</v>
      </c>
      <c r="AP285" s="58" t="s">
        <v>840</v>
      </c>
    </row>
    <row r="286" spans="1:49">
      <c r="A286" s="58" t="s">
        <v>938</v>
      </c>
      <c r="B286" t="s">
        <v>222</v>
      </c>
      <c r="C286" t="s">
        <v>270</v>
      </c>
      <c r="D286" t="s">
        <v>454</v>
      </c>
      <c r="E286" t="s">
        <v>218</v>
      </c>
      <c r="F286" t="s">
        <v>337</v>
      </c>
      <c r="G286" t="s">
        <v>223</v>
      </c>
      <c r="H286" t="str">
        <f>'Space Types'!$E286&amp;'Space Types'!$F286&amp;'Space Types'!$G286</f>
        <v>ASHRAE 90.1-2007Corridor/TransitionGeneral</v>
      </c>
      <c r="K286">
        <f>VLOOKUP('Space Types'!$H286,'Interior Lighting'!$A$4:$G$813,5,FALSE)</f>
        <v>0.5</v>
      </c>
      <c r="N286">
        <v>0.4</v>
      </c>
      <c r="O286">
        <v>0.4</v>
      </c>
      <c r="P286">
        <v>0.2</v>
      </c>
      <c r="Q286" s="58" t="s">
        <v>2598</v>
      </c>
      <c r="R286" t="s">
        <v>109</v>
      </c>
      <c r="S286" t="s">
        <v>223</v>
      </c>
      <c r="T286" t="s">
        <v>96</v>
      </c>
      <c r="U286" s="58" t="str">
        <f>'Space Types'!$R286&amp;'Space Types'!$S286&amp;'Space Types'!$T286</f>
        <v>ASHRAE 62.1-2004GeneralCorridors</v>
      </c>
      <c r="V286">
        <f>VLOOKUP('Space Types'!$U286,Ventilation!$A$4:$H$299,6,FALSE)</f>
        <v>0.06</v>
      </c>
      <c r="W286">
        <f>VLOOKUP('Space Types'!$U286,Ventilation!$A$4:$H$299,5,FALSE)</f>
        <v>0</v>
      </c>
      <c r="X286">
        <f>VLOOKUP('Space Types'!$U286,Ventilation!$A$4:$H$299,7,FALSE)</f>
        <v>0</v>
      </c>
      <c r="Y286">
        <v>1</v>
      </c>
      <c r="Z286" s="58" t="s">
        <v>2599</v>
      </c>
      <c r="AA286" s="58" t="s">
        <v>2592</v>
      </c>
      <c r="AB286">
        <v>4.4600000000000001E-2</v>
      </c>
      <c r="AD286" s="58" t="s">
        <v>2644</v>
      </c>
      <c r="AJ286">
        <v>0.16</v>
      </c>
      <c r="AK286">
        <v>0</v>
      </c>
      <c r="AL286">
        <v>0.5</v>
      </c>
      <c r="AM286">
        <v>0</v>
      </c>
      <c r="AN286" s="58" t="s">
        <v>2597</v>
      </c>
      <c r="AO286" s="58" t="s">
        <v>2634</v>
      </c>
      <c r="AP286" s="58" t="s">
        <v>2601</v>
      </c>
    </row>
    <row r="287" spans="1:49">
      <c r="A287" s="58" t="s">
        <v>3322</v>
      </c>
      <c r="B287" t="s">
        <v>222</v>
      </c>
      <c r="C287" s="58" t="s">
        <v>270</v>
      </c>
      <c r="D287" t="s">
        <v>454</v>
      </c>
      <c r="E287" t="s">
        <v>217</v>
      </c>
      <c r="F287" t="s">
        <v>337</v>
      </c>
      <c r="G287" t="s">
        <v>223</v>
      </c>
      <c r="H287" t="str">
        <f>'Space Types'!$E287&amp;'Space Types'!$F287&amp;'Space Types'!$G287</f>
        <v>ASHRAE 90.1-2004Corridor/TransitionGeneral</v>
      </c>
      <c r="K287">
        <f>VLOOKUP('Space Types'!$H287,'Interior Lighting'!$A$4:$G$813,5,FALSE)</f>
        <v>0.5</v>
      </c>
      <c r="N287">
        <v>0.4</v>
      </c>
      <c r="O287">
        <v>0.4</v>
      </c>
      <c r="P287">
        <v>0.2</v>
      </c>
      <c r="Q287" s="58" t="s">
        <v>2598</v>
      </c>
      <c r="R287" t="s">
        <v>108</v>
      </c>
      <c r="S287" t="s">
        <v>41</v>
      </c>
      <c r="T287" t="s">
        <v>42</v>
      </c>
      <c r="U287" s="58" t="str">
        <f>'Space Types'!$R287&amp;'Space Types'!$S287&amp;'Space Types'!$T287</f>
        <v>ASHRAE 62.1-1999Public SpacesCorridors and utilities</v>
      </c>
      <c r="V287">
        <f>VLOOKUP('Space Types'!$U287,Ventilation!$A$4:$H$299,6,FALSE)</f>
        <v>0.05</v>
      </c>
      <c r="W287">
        <f>VLOOKUP('Space Types'!$U287,Ventilation!$A$4:$H$299,5,FALSE)</f>
        <v>0</v>
      </c>
      <c r="X287">
        <f>VLOOKUP('Space Types'!$U287,Ventilation!$A$4:$H$299,7,FALSE)</f>
        <v>0</v>
      </c>
      <c r="Y287">
        <v>1</v>
      </c>
      <c r="Z287" s="58" t="s">
        <v>2599</v>
      </c>
      <c r="AA287" s="58" t="s">
        <v>2592</v>
      </c>
      <c r="AB287">
        <v>5.9499999999999997E-2</v>
      </c>
      <c r="AD287" s="58" t="s">
        <v>2644</v>
      </c>
      <c r="AJ287">
        <v>0.28999999999999998</v>
      </c>
      <c r="AK287">
        <v>0</v>
      </c>
      <c r="AL287">
        <v>0.5</v>
      </c>
      <c r="AM287">
        <v>0</v>
      </c>
      <c r="AN287" s="58" t="s">
        <v>2597</v>
      </c>
      <c r="AO287" s="58" t="s">
        <v>2634</v>
      </c>
      <c r="AP287" s="58" t="s">
        <v>2601</v>
      </c>
    </row>
    <row r="288" spans="1:49">
      <c r="A288" s="58" t="s">
        <v>982</v>
      </c>
      <c r="B288" t="s">
        <v>222</v>
      </c>
      <c r="C288" t="s">
        <v>270</v>
      </c>
      <c r="D288" t="s">
        <v>454</v>
      </c>
      <c r="E288" t="s">
        <v>981</v>
      </c>
      <c r="F288" t="s">
        <v>337</v>
      </c>
      <c r="G288" t="s">
        <v>223</v>
      </c>
      <c r="H288" t="str">
        <f>'Space Types'!$E288&amp;'Space Types'!$F288&amp;'Space Types'!$G288</f>
        <v>ASHRAE 90.1-2010Corridor/TransitionGeneral</v>
      </c>
      <c r="K288">
        <f>VLOOKUP('Space Types'!$H288,'Interior Lighting'!$A$4:$G$813,5,FALSE)</f>
        <v>0.66</v>
      </c>
      <c r="N288">
        <v>0.4</v>
      </c>
      <c r="O288">
        <v>0.4</v>
      </c>
      <c r="P288">
        <v>0.2</v>
      </c>
      <c r="Q288" t="s">
        <v>2598</v>
      </c>
      <c r="R288" t="s">
        <v>110</v>
      </c>
      <c r="S288" t="s">
        <v>223</v>
      </c>
      <c r="T288" t="s">
        <v>96</v>
      </c>
      <c r="U288" s="58" t="str">
        <f>'Space Types'!$R288&amp;'Space Types'!$S288&amp;'Space Types'!$T288</f>
        <v>ASHRAE 62.1-2007GeneralCorridors</v>
      </c>
      <c r="V288">
        <f>VLOOKUP('Space Types'!$U288,Ventilation!$A$4:$H$299,6,FALSE)</f>
        <v>0.06</v>
      </c>
      <c r="W288">
        <f>VLOOKUP('Space Types'!$U288,Ventilation!$A$4:$H$299,5,FALSE)</f>
        <v>0</v>
      </c>
      <c r="X288">
        <f>VLOOKUP('Space Types'!$U288,Ventilation!$A$4:$H$299,7,FALSE)</f>
        <v>0</v>
      </c>
      <c r="Y288">
        <v>1</v>
      </c>
      <c r="Z288" t="s">
        <v>2599</v>
      </c>
      <c r="AA288" t="s">
        <v>2592</v>
      </c>
      <c r="AB288">
        <v>4.4600000000000001E-2</v>
      </c>
      <c r="AD288" t="s">
        <v>2644</v>
      </c>
      <c r="AJ288">
        <v>0.16</v>
      </c>
      <c r="AK288">
        <v>0</v>
      </c>
      <c r="AL288">
        <v>0.5</v>
      </c>
      <c r="AM288">
        <v>0</v>
      </c>
      <c r="AN288" t="s">
        <v>2597</v>
      </c>
      <c r="AO288" t="s">
        <v>2634</v>
      </c>
      <c r="AP288" t="s">
        <v>2601</v>
      </c>
    </row>
    <row r="289" spans="1:49">
      <c r="A289" s="3" t="s">
        <v>936</v>
      </c>
      <c r="B289" t="s">
        <v>222</v>
      </c>
      <c r="C289" t="s">
        <v>271</v>
      </c>
      <c r="D289" t="s">
        <v>462</v>
      </c>
      <c r="K289">
        <v>1.84</v>
      </c>
      <c r="N289">
        <v>0.4</v>
      </c>
      <c r="O289">
        <v>0.4</v>
      </c>
      <c r="P289">
        <v>0.2</v>
      </c>
      <c r="Q289" s="58" t="s">
        <v>471</v>
      </c>
      <c r="R289" t="s">
        <v>108</v>
      </c>
      <c r="S289" t="s">
        <v>37</v>
      </c>
      <c r="T289" t="s">
        <v>33</v>
      </c>
      <c r="U289" s="58" t="str">
        <f>'Space Types'!$R289&amp;'Space Types'!$S289&amp;'Space Types'!$T289</f>
        <v>ASHRAE 62.1-1999OfficesConference rooms</v>
      </c>
      <c r="V289">
        <f>VLOOKUP('Space Types'!$U289,Ventilation!$A$4:$H$299,6,FALSE)</f>
        <v>0</v>
      </c>
      <c r="W289">
        <f>VLOOKUP('Space Types'!$U289,Ventilation!$A$4:$H$299,5,FALSE)</f>
        <v>20</v>
      </c>
      <c r="X289">
        <f>VLOOKUP('Space Types'!$U289,Ventilation!$A$4:$H$299,7,FALSE)</f>
        <v>0</v>
      </c>
      <c r="Y289">
        <v>50</v>
      </c>
      <c r="Z289" s="58" t="s">
        <v>474</v>
      </c>
      <c r="AA289" s="58" t="s">
        <v>472</v>
      </c>
      <c r="AC289" s="58">
        <v>0.22320000000000001</v>
      </c>
      <c r="AD289" s="58" t="s">
        <v>475</v>
      </c>
      <c r="AJ289">
        <v>1</v>
      </c>
      <c r="AK289">
        <v>0</v>
      </c>
      <c r="AL289">
        <v>0.5</v>
      </c>
      <c r="AM289">
        <v>0</v>
      </c>
      <c r="AN289" s="58" t="s">
        <v>476</v>
      </c>
      <c r="AO289" s="58" t="s">
        <v>826</v>
      </c>
      <c r="AP289" s="58" t="s">
        <v>840</v>
      </c>
    </row>
    <row r="290" spans="1:49">
      <c r="A290" s="3" t="s">
        <v>937</v>
      </c>
      <c r="B290" t="s">
        <v>222</v>
      </c>
      <c r="C290" t="s">
        <v>271</v>
      </c>
      <c r="D290" t="s">
        <v>462</v>
      </c>
      <c r="E290" t="s">
        <v>435</v>
      </c>
      <c r="F290" t="s">
        <v>332</v>
      </c>
      <c r="G290" t="s">
        <v>223</v>
      </c>
      <c r="H290" t="str">
        <f>'Space Types'!$E290&amp;'Space Types'!$F290&amp;'Space Types'!$G290</f>
        <v>ASHRAE 189.1-2009Conference/Meeting/MultipurposeGeneral</v>
      </c>
      <c r="K290">
        <f>VLOOKUP('Space Types'!$H290,'Interior Lighting'!$A$4:$G$813,5,FALSE)</f>
        <v>1.1700000000000002</v>
      </c>
      <c r="N290">
        <v>0.4</v>
      </c>
      <c r="O290">
        <v>0.4</v>
      </c>
      <c r="P290">
        <v>0.2</v>
      </c>
      <c r="Q290" t="s">
        <v>471</v>
      </c>
      <c r="R290" t="s">
        <v>108</v>
      </c>
      <c r="S290" t="s">
        <v>37</v>
      </c>
      <c r="T290" t="s">
        <v>33</v>
      </c>
      <c r="U290" s="58" t="str">
        <f>'Space Types'!$R290&amp;'Space Types'!$S290&amp;'Space Types'!$T290</f>
        <v>ASHRAE 62.1-1999OfficesConference rooms</v>
      </c>
      <c r="V290">
        <f>VLOOKUP('Space Types'!$U290,Ventilation!$A$4:$H$299,6,FALSE)</f>
        <v>0</v>
      </c>
      <c r="W290">
        <f>VLOOKUP('Space Types'!$U290,Ventilation!$A$4:$H$299,5,FALSE)</f>
        <v>20</v>
      </c>
      <c r="X290">
        <f>VLOOKUP('Space Types'!$U290,Ventilation!$A$4:$H$299,7,FALSE)</f>
        <v>0</v>
      </c>
      <c r="Y290">
        <v>50</v>
      </c>
      <c r="Z290" t="s">
        <v>474</v>
      </c>
      <c r="AA290" t="s">
        <v>472</v>
      </c>
      <c r="AB290">
        <v>4.4600000000000001E-2</v>
      </c>
      <c r="AD290" t="s">
        <v>475</v>
      </c>
      <c r="AJ290">
        <v>0.37</v>
      </c>
      <c r="AK290">
        <v>0</v>
      </c>
      <c r="AL290">
        <v>0.5</v>
      </c>
      <c r="AM290">
        <v>0</v>
      </c>
      <c r="AN290" t="s">
        <v>476</v>
      </c>
      <c r="AO290" t="s">
        <v>826</v>
      </c>
      <c r="AP290" t="s">
        <v>840</v>
      </c>
    </row>
    <row r="291" spans="1:49">
      <c r="A291" s="46" t="s">
        <v>935</v>
      </c>
      <c r="B291" t="s">
        <v>222</v>
      </c>
      <c r="C291" t="s">
        <v>271</v>
      </c>
      <c r="D291" t="s">
        <v>462</v>
      </c>
      <c r="K291">
        <v>2.4700000000000002</v>
      </c>
      <c r="N291">
        <v>0.4</v>
      </c>
      <c r="O291">
        <v>0.4</v>
      </c>
      <c r="P291">
        <v>0.2</v>
      </c>
      <c r="Q291" t="s">
        <v>471</v>
      </c>
      <c r="R291" t="s">
        <v>108</v>
      </c>
      <c r="S291" t="s">
        <v>37</v>
      </c>
      <c r="T291" t="s">
        <v>33</v>
      </c>
      <c r="U291" s="58" t="str">
        <f>'Space Types'!$R291&amp;'Space Types'!$S291&amp;'Space Types'!$T291</f>
        <v>ASHRAE 62.1-1999OfficesConference rooms</v>
      </c>
      <c r="V291">
        <f>VLOOKUP('Space Types'!$U291,Ventilation!$A$4:$H$299,6,FALSE)</f>
        <v>0</v>
      </c>
      <c r="W291">
        <f>VLOOKUP('Space Types'!$U291,Ventilation!$A$4:$H$299,5,FALSE)</f>
        <v>20</v>
      </c>
      <c r="X291">
        <f>VLOOKUP('Space Types'!$U291,Ventilation!$A$4:$H$299,7,FALSE)</f>
        <v>0</v>
      </c>
      <c r="Y291">
        <v>50</v>
      </c>
      <c r="Z291" t="s">
        <v>474</v>
      </c>
      <c r="AA291" t="s">
        <v>472</v>
      </c>
      <c r="AC291" s="58">
        <v>0.22320000000000001</v>
      </c>
      <c r="AD291" t="s">
        <v>475</v>
      </c>
      <c r="AJ291">
        <v>1</v>
      </c>
      <c r="AK291">
        <v>0</v>
      </c>
      <c r="AL291">
        <v>0.5</v>
      </c>
      <c r="AM291">
        <v>0</v>
      </c>
      <c r="AN291" t="s">
        <v>476</v>
      </c>
      <c r="AO291" t="s">
        <v>826</v>
      </c>
      <c r="AP291" t="s">
        <v>840</v>
      </c>
    </row>
    <row r="292" spans="1:49">
      <c r="A292" s="58" t="s">
        <v>938</v>
      </c>
      <c r="B292" t="s">
        <v>222</v>
      </c>
      <c r="C292" s="58" t="s">
        <v>271</v>
      </c>
      <c r="D292" t="s">
        <v>462</v>
      </c>
      <c r="E292" t="s">
        <v>218</v>
      </c>
      <c r="F292" t="s">
        <v>332</v>
      </c>
      <c r="G292" t="s">
        <v>223</v>
      </c>
      <c r="H292" t="str">
        <f>'Space Types'!$E292&amp;'Space Types'!$F292&amp;'Space Types'!$G292</f>
        <v>ASHRAE 90.1-2007Conference/Meeting/MultipurposeGeneral</v>
      </c>
      <c r="K292">
        <f>VLOOKUP('Space Types'!$H292,'Interior Lighting'!$A$4:$G$813,5,FALSE)</f>
        <v>1.3</v>
      </c>
      <c r="N292">
        <v>0.4</v>
      </c>
      <c r="O292">
        <v>0.4</v>
      </c>
      <c r="P292">
        <v>0.2</v>
      </c>
      <c r="Q292" s="58" t="s">
        <v>2598</v>
      </c>
      <c r="R292" t="s">
        <v>109</v>
      </c>
      <c r="S292" t="s">
        <v>223</v>
      </c>
      <c r="T292" t="s">
        <v>686</v>
      </c>
      <c r="U292" s="58" t="str">
        <f>'Space Types'!$R292&amp;'Space Types'!$S292&amp;'Space Types'!$T292</f>
        <v>ASHRAE 62.1-2004GeneralConference/meeting</v>
      </c>
      <c r="V292">
        <f>VLOOKUP('Space Types'!$U292,Ventilation!$A$4:$H$299,6,FALSE)</f>
        <v>0.06</v>
      </c>
      <c r="W292">
        <f>VLOOKUP('Space Types'!$U292,Ventilation!$A$4:$H$299,5,FALSE)</f>
        <v>5</v>
      </c>
      <c r="X292">
        <f>VLOOKUP('Space Types'!$U292,Ventilation!$A$4:$H$299,7,FALSE)</f>
        <v>0</v>
      </c>
      <c r="Y292">
        <v>50</v>
      </c>
      <c r="Z292" s="58" t="s">
        <v>2599</v>
      </c>
      <c r="AA292" s="58" t="s">
        <v>2592</v>
      </c>
      <c r="AB292">
        <v>4.4600000000000001E-2</v>
      </c>
      <c r="AD292" s="58" t="s">
        <v>2644</v>
      </c>
      <c r="AJ292">
        <v>0.37</v>
      </c>
      <c r="AK292">
        <v>0</v>
      </c>
      <c r="AL292">
        <v>0.5</v>
      </c>
      <c r="AM292">
        <v>0</v>
      </c>
      <c r="AN292" s="58" t="s">
        <v>2597</v>
      </c>
      <c r="AO292" s="58" t="s">
        <v>2634</v>
      </c>
      <c r="AP292" s="58" t="s">
        <v>2601</v>
      </c>
    </row>
    <row r="293" spans="1:49">
      <c r="A293" s="58" t="s">
        <v>3322</v>
      </c>
      <c r="B293" s="58" t="s">
        <v>222</v>
      </c>
      <c r="C293" s="58" t="s">
        <v>271</v>
      </c>
      <c r="D293" t="s">
        <v>462</v>
      </c>
      <c r="E293" t="s">
        <v>217</v>
      </c>
      <c r="F293" t="s">
        <v>332</v>
      </c>
      <c r="G293" t="s">
        <v>223</v>
      </c>
      <c r="H293" t="str">
        <f>'Space Types'!$E293&amp;'Space Types'!$F293&amp;'Space Types'!$G293</f>
        <v>ASHRAE 90.1-2004Conference/Meeting/MultipurposeGeneral</v>
      </c>
      <c r="K293">
        <f>VLOOKUP('Space Types'!$H293,'Interior Lighting'!$A$4:$G$813,5,FALSE)</f>
        <v>1.3</v>
      </c>
      <c r="N293">
        <v>0.4</v>
      </c>
      <c r="O293">
        <v>0.4</v>
      </c>
      <c r="P293">
        <v>0.2</v>
      </c>
      <c r="Q293" t="s">
        <v>2598</v>
      </c>
      <c r="R293" t="s">
        <v>108</v>
      </c>
      <c r="S293" t="s">
        <v>37</v>
      </c>
      <c r="T293" t="s">
        <v>33</v>
      </c>
      <c r="U293" s="58" t="str">
        <f>'Space Types'!$R293&amp;'Space Types'!$S293&amp;'Space Types'!$T293</f>
        <v>ASHRAE 62.1-1999OfficesConference rooms</v>
      </c>
      <c r="V293">
        <f>VLOOKUP('Space Types'!$U293,Ventilation!$A$4:$H$299,6,FALSE)</f>
        <v>0</v>
      </c>
      <c r="W293">
        <f>VLOOKUP('Space Types'!$U293,Ventilation!$A$4:$H$299,5,FALSE)</f>
        <v>20</v>
      </c>
      <c r="X293">
        <f>VLOOKUP('Space Types'!$U293,Ventilation!$A$4:$H$299,7,FALSE)</f>
        <v>0</v>
      </c>
      <c r="Y293">
        <v>50</v>
      </c>
      <c r="Z293" t="s">
        <v>2599</v>
      </c>
      <c r="AA293" t="s">
        <v>2592</v>
      </c>
      <c r="AB293">
        <v>5.9499999999999997E-2</v>
      </c>
      <c r="AD293" t="s">
        <v>2644</v>
      </c>
      <c r="AJ293">
        <v>1</v>
      </c>
      <c r="AK293">
        <v>0</v>
      </c>
      <c r="AL293">
        <v>0.5</v>
      </c>
      <c r="AM293">
        <v>0</v>
      </c>
      <c r="AN293" t="s">
        <v>2597</v>
      </c>
      <c r="AO293" t="s">
        <v>2634</v>
      </c>
      <c r="AP293" t="s">
        <v>2601</v>
      </c>
    </row>
    <row r="294" spans="1:49">
      <c r="A294" s="58" t="s">
        <v>982</v>
      </c>
      <c r="B294" s="58" t="s">
        <v>222</v>
      </c>
      <c r="C294" s="58" t="s">
        <v>271</v>
      </c>
      <c r="D294" t="s">
        <v>462</v>
      </c>
      <c r="E294" t="s">
        <v>981</v>
      </c>
      <c r="F294" t="s">
        <v>332</v>
      </c>
      <c r="G294" t="s">
        <v>223</v>
      </c>
      <c r="H294" t="str">
        <f>'Space Types'!$E294&amp;'Space Types'!$F294&amp;'Space Types'!$G294</f>
        <v>ASHRAE 90.1-2010Conference/Meeting/MultipurposeGeneral</v>
      </c>
      <c r="K294">
        <f>VLOOKUP('Space Types'!$H294,'Interior Lighting'!$A$4:$G$813,5,FALSE)</f>
        <v>1.23</v>
      </c>
      <c r="N294">
        <v>0.4</v>
      </c>
      <c r="O294">
        <v>0.4</v>
      </c>
      <c r="P294">
        <v>0.2</v>
      </c>
      <c r="Q294" s="58" t="s">
        <v>2598</v>
      </c>
      <c r="R294" t="s">
        <v>110</v>
      </c>
      <c r="S294" t="s">
        <v>223</v>
      </c>
      <c r="T294" t="s">
        <v>686</v>
      </c>
      <c r="U294" s="58" t="str">
        <f>'Space Types'!$R294&amp;'Space Types'!$S294&amp;'Space Types'!$T294</f>
        <v>ASHRAE 62.1-2007GeneralConference/meeting</v>
      </c>
      <c r="V294">
        <f>VLOOKUP('Space Types'!$U294,Ventilation!$A$4:$H$299,6,FALSE)</f>
        <v>0.06</v>
      </c>
      <c r="W294">
        <f>VLOOKUP('Space Types'!$U294,Ventilation!$A$4:$H$299,5,FALSE)</f>
        <v>5</v>
      </c>
      <c r="X294">
        <f>VLOOKUP('Space Types'!$U294,Ventilation!$A$4:$H$299,7,FALSE)</f>
        <v>0</v>
      </c>
      <c r="Y294">
        <v>50</v>
      </c>
      <c r="Z294" s="58" t="s">
        <v>2599</v>
      </c>
      <c r="AA294" s="58" t="s">
        <v>2592</v>
      </c>
      <c r="AB294">
        <v>4.4600000000000001E-2</v>
      </c>
      <c r="AD294" s="58" t="s">
        <v>2644</v>
      </c>
      <c r="AJ294">
        <v>0.37</v>
      </c>
      <c r="AK294">
        <v>0</v>
      </c>
      <c r="AL294">
        <v>0.5</v>
      </c>
      <c r="AM294">
        <v>0</v>
      </c>
      <c r="AN294" s="58" t="s">
        <v>2597</v>
      </c>
      <c r="AO294" s="58" t="s">
        <v>2634</v>
      </c>
      <c r="AP294" s="58" t="s">
        <v>2601</v>
      </c>
      <c r="AW294" s="58"/>
    </row>
    <row r="295" spans="1:49">
      <c r="A295" s="3" t="s">
        <v>936</v>
      </c>
      <c r="B295" s="58" t="s">
        <v>222</v>
      </c>
      <c r="C295" s="58" t="s">
        <v>441</v>
      </c>
      <c r="D295" t="s">
        <v>459</v>
      </c>
      <c r="K295">
        <v>1.7270000000000001</v>
      </c>
      <c r="N295">
        <v>0.4</v>
      </c>
      <c r="O295">
        <v>0.4</v>
      </c>
      <c r="P295">
        <v>0.2</v>
      </c>
      <c r="Q295" t="s">
        <v>471</v>
      </c>
      <c r="R295" t="s">
        <v>108</v>
      </c>
      <c r="S295" t="s">
        <v>37</v>
      </c>
      <c r="T295" t="s">
        <v>432</v>
      </c>
      <c r="U295" s="58" t="str">
        <f>'Space Types'!$R295&amp;'Space Types'!$S295&amp;'Space Types'!$T295</f>
        <v>ASHRAE 62.1-1999OfficesOffice Space</v>
      </c>
      <c r="V295">
        <f>VLOOKUP('Space Types'!$U295,Ventilation!$A$4:$H$299,6,FALSE)</f>
        <v>0</v>
      </c>
      <c r="W295">
        <f>VLOOKUP('Space Types'!$U295,Ventilation!$A$4:$H$299,5,FALSE)</f>
        <v>21.2</v>
      </c>
      <c r="X295">
        <f>VLOOKUP('Space Types'!$U295,Ventilation!$A$4:$H$299,7,FALSE)</f>
        <v>0</v>
      </c>
      <c r="Y295">
        <v>4.75</v>
      </c>
      <c r="Z295" t="s">
        <v>473</v>
      </c>
      <c r="AA295" t="s">
        <v>472</v>
      </c>
      <c r="AC295" s="58">
        <v>0.22320000000000001</v>
      </c>
      <c r="AD295" t="s">
        <v>475</v>
      </c>
      <c r="AJ295">
        <v>0.87</v>
      </c>
      <c r="AK295">
        <v>0</v>
      </c>
      <c r="AL295">
        <v>0.5</v>
      </c>
      <c r="AM295">
        <v>0</v>
      </c>
      <c r="AN295" t="s">
        <v>476</v>
      </c>
      <c r="AO295" t="s">
        <v>826</v>
      </c>
      <c r="AP295" t="s">
        <v>840</v>
      </c>
    </row>
    <row r="296" spans="1:49">
      <c r="A296" s="3" t="s">
        <v>937</v>
      </c>
      <c r="B296" s="58" t="s">
        <v>222</v>
      </c>
      <c r="C296" s="58" t="s">
        <v>441</v>
      </c>
      <c r="D296" t="s">
        <v>459</v>
      </c>
      <c r="E296" t="s">
        <v>435</v>
      </c>
      <c r="F296" t="s">
        <v>347</v>
      </c>
      <c r="G296" t="s">
        <v>223</v>
      </c>
      <c r="H296" t="str">
        <f>'Space Types'!$E296&amp;'Space Types'!$F296&amp;'Space Types'!$G296</f>
        <v>ASHRAE 189.1-2009Office-EnclosedGeneral</v>
      </c>
      <c r="K296">
        <f>VLOOKUP('Space Types'!$H296,'Interior Lighting'!$A$4:$G$813,5,FALSE)</f>
        <v>0.9900000000000001</v>
      </c>
      <c r="N296">
        <v>0.4</v>
      </c>
      <c r="O296">
        <v>0.4</v>
      </c>
      <c r="P296">
        <v>0.2</v>
      </c>
      <c r="Q296" t="s">
        <v>471</v>
      </c>
      <c r="R296" t="s">
        <v>108</v>
      </c>
      <c r="S296" t="s">
        <v>37</v>
      </c>
      <c r="T296" t="s">
        <v>432</v>
      </c>
      <c r="U296" s="58" t="str">
        <f>'Space Types'!$R296&amp;'Space Types'!$S296&amp;'Space Types'!$T296</f>
        <v>ASHRAE 62.1-1999OfficesOffice Space</v>
      </c>
      <c r="V296">
        <f>VLOOKUP('Space Types'!$U296,Ventilation!$A$4:$H$299,6,FALSE)</f>
        <v>0</v>
      </c>
      <c r="W296">
        <f>VLOOKUP('Space Types'!$U296,Ventilation!$A$4:$H$299,5,FALSE)</f>
        <v>21.2</v>
      </c>
      <c r="X296">
        <f>VLOOKUP('Space Types'!$U296,Ventilation!$A$4:$H$299,7,FALSE)</f>
        <v>0</v>
      </c>
      <c r="Y296">
        <v>4.75</v>
      </c>
      <c r="Z296" t="s">
        <v>473</v>
      </c>
      <c r="AA296" t="s">
        <v>472</v>
      </c>
      <c r="AB296">
        <v>4.4600000000000001E-2</v>
      </c>
      <c r="AD296" t="s">
        <v>475</v>
      </c>
      <c r="AJ296">
        <v>0.64</v>
      </c>
      <c r="AK296">
        <v>0</v>
      </c>
      <c r="AL296">
        <v>0.5</v>
      </c>
      <c r="AM296">
        <v>0</v>
      </c>
      <c r="AN296" t="s">
        <v>476</v>
      </c>
      <c r="AO296" t="s">
        <v>826</v>
      </c>
      <c r="AP296" t="s">
        <v>840</v>
      </c>
    </row>
    <row r="297" spans="1:49">
      <c r="A297" s="46" t="s">
        <v>935</v>
      </c>
      <c r="B297" s="58" t="s">
        <v>222</v>
      </c>
      <c r="C297" s="58" t="s">
        <v>441</v>
      </c>
      <c r="D297" t="s">
        <v>459</v>
      </c>
      <c r="K297">
        <v>2.09</v>
      </c>
      <c r="N297">
        <v>0.4</v>
      </c>
      <c r="O297">
        <v>0.4</v>
      </c>
      <c r="P297">
        <v>0.2</v>
      </c>
      <c r="Q297" s="58" t="s">
        <v>471</v>
      </c>
      <c r="R297" t="s">
        <v>108</v>
      </c>
      <c r="S297" t="s">
        <v>37</v>
      </c>
      <c r="T297" t="s">
        <v>432</v>
      </c>
      <c r="U297" s="58" t="str">
        <f>'Space Types'!$R297&amp;'Space Types'!$S297&amp;'Space Types'!$T297</f>
        <v>ASHRAE 62.1-1999OfficesOffice Space</v>
      </c>
      <c r="V297">
        <f>VLOOKUP('Space Types'!$U297,Ventilation!$A$4:$H$299,6,FALSE)</f>
        <v>0</v>
      </c>
      <c r="W297">
        <f>VLOOKUP('Space Types'!$U297,Ventilation!$A$4:$H$299,5,FALSE)</f>
        <v>21.2</v>
      </c>
      <c r="X297">
        <f>VLOOKUP('Space Types'!$U297,Ventilation!$A$4:$H$299,7,FALSE)</f>
        <v>0</v>
      </c>
      <c r="Y297">
        <v>4.75</v>
      </c>
      <c r="Z297" s="58" t="s">
        <v>473</v>
      </c>
      <c r="AA297" s="58" t="s">
        <v>472</v>
      </c>
      <c r="AC297" s="58">
        <v>0.22320000000000001</v>
      </c>
      <c r="AD297" s="58" t="s">
        <v>475</v>
      </c>
      <c r="AJ297">
        <v>0.87</v>
      </c>
      <c r="AK297">
        <v>0</v>
      </c>
      <c r="AL297">
        <v>0.5</v>
      </c>
      <c r="AM297">
        <v>0</v>
      </c>
      <c r="AN297" s="58" t="s">
        <v>476</v>
      </c>
      <c r="AO297" s="58" t="s">
        <v>826</v>
      </c>
      <c r="AP297" s="58" t="s">
        <v>840</v>
      </c>
      <c r="AW297" s="58"/>
    </row>
    <row r="298" spans="1:49">
      <c r="A298" t="s">
        <v>938</v>
      </c>
      <c r="B298" s="58" t="s">
        <v>222</v>
      </c>
      <c r="C298" s="58" t="s">
        <v>441</v>
      </c>
      <c r="D298" t="s">
        <v>459</v>
      </c>
      <c r="E298" t="s">
        <v>218</v>
      </c>
      <c r="F298" t="s">
        <v>347</v>
      </c>
      <c r="G298" t="s">
        <v>223</v>
      </c>
      <c r="H298" t="str">
        <f>'Space Types'!$E298&amp;'Space Types'!$F298&amp;'Space Types'!$G298</f>
        <v>ASHRAE 90.1-2007Office-EnclosedGeneral</v>
      </c>
      <c r="K298">
        <f>VLOOKUP('Space Types'!$H298,'Interior Lighting'!$A$4:$G$813,5,FALSE)</f>
        <v>1.1000000000000001</v>
      </c>
      <c r="N298">
        <v>0.4</v>
      </c>
      <c r="O298">
        <v>0.4</v>
      </c>
      <c r="P298">
        <v>0.2</v>
      </c>
      <c r="Q298" s="58" t="s">
        <v>2598</v>
      </c>
      <c r="R298" t="s">
        <v>109</v>
      </c>
      <c r="S298" t="s">
        <v>678</v>
      </c>
      <c r="T298" t="s">
        <v>38</v>
      </c>
      <c r="U298" s="58" t="str">
        <f>'Space Types'!$R298&amp;'Space Types'!$S298&amp;'Space Types'!$T298</f>
        <v>ASHRAE 62.1-2004Office BuildingsOffice space</v>
      </c>
      <c r="V298">
        <f>VLOOKUP('Space Types'!$U298,Ventilation!$A$4:$H$299,6,FALSE)</f>
        <v>0.06</v>
      </c>
      <c r="W298">
        <f>VLOOKUP('Space Types'!$U298,Ventilation!$A$4:$H$299,5,FALSE)</f>
        <v>5</v>
      </c>
      <c r="X298">
        <f>VLOOKUP('Space Types'!$U298,Ventilation!$A$4:$H$299,7,FALSE)</f>
        <v>0</v>
      </c>
      <c r="Y298">
        <v>4.75</v>
      </c>
      <c r="Z298" s="58" t="s">
        <v>2599</v>
      </c>
      <c r="AA298" s="58" t="s">
        <v>2592</v>
      </c>
      <c r="AB298">
        <v>4.4600000000000001E-2</v>
      </c>
      <c r="AD298" s="58" t="s">
        <v>2644</v>
      </c>
      <c r="AJ298">
        <v>0.64</v>
      </c>
      <c r="AK298">
        <v>0</v>
      </c>
      <c r="AL298">
        <v>0.5</v>
      </c>
      <c r="AM298">
        <v>0</v>
      </c>
      <c r="AN298" s="58" t="s">
        <v>2597</v>
      </c>
      <c r="AO298" s="58" t="s">
        <v>2634</v>
      </c>
      <c r="AP298" s="58" t="s">
        <v>2601</v>
      </c>
      <c r="AW298" s="58"/>
    </row>
    <row r="299" spans="1:49">
      <c r="A299" s="58" t="s">
        <v>3322</v>
      </c>
      <c r="B299" s="58" t="s">
        <v>222</v>
      </c>
      <c r="C299" s="58" t="s">
        <v>441</v>
      </c>
      <c r="D299" t="s">
        <v>459</v>
      </c>
      <c r="E299" t="s">
        <v>217</v>
      </c>
      <c r="F299" t="s">
        <v>347</v>
      </c>
      <c r="G299" t="s">
        <v>223</v>
      </c>
      <c r="H299" t="str">
        <f>'Space Types'!$E299&amp;'Space Types'!$F299&amp;'Space Types'!$G299</f>
        <v>ASHRAE 90.1-2004Office-EnclosedGeneral</v>
      </c>
      <c r="K299">
        <f>VLOOKUP('Space Types'!$H299,'Interior Lighting'!$A$4:$G$813,5,FALSE)</f>
        <v>1.1000000000000001</v>
      </c>
      <c r="N299">
        <v>0.4</v>
      </c>
      <c r="O299">
        <v>0.4</v>
      </c>
      <c r="P299">
        <v>0.2</v>
      </c>
      <c r="Q299" t="s">
        <v>2598</v>
      </c>
      <c r="R299" t="s">
        <v>108</v>
      </c>
      <c r="S299" t="s">
        <v>37</v>
      </c>
      <c r="T299" t="s">
        <v>432</v>
      </c>
      <c r="U299" s="58" t="str">
        <f>'Space Types'!$R299&amp;'Space Types'!$S299&amp;'Space Types'!$T299</f>
        <v>ASHRAE 62.1-1999OfficesOffice Space</v>
      </c>
      <c r="V299">
        <f>VLOOKUP('Space Types'!$U299,Ventilation!$A$4:$H$299,6,FALSE)</f>
        <v>0</v>
      </c>
      <c r="W299">
        <f>VLOOKUP('Space Types'!$U299,Ventilation!$A$4:$H$299,5,FALSE)</f>
        <v>21.2</v>
      </c>
      <c r="X299">
        <f>VLOOKUP('Space Types'!$U299,Ventilation!$A$4:$H$299,7,FALSE)</f>
        <v>0</v>
      </c>
      <c r="Y299">
        <v>4.75</v>
      </c>
      <c r="Z299" t="s">
        <v>2599</v>
      </c>
      <c r="AA299" t="s">
        <v>2592</v>
      </c>
      <c r="AB299">
        <v>5.9499999999999997E-2</v>
      </c>
      <c r="AD299" t="s">
        <v>2644</v>
      </c>
      <c r="AJ299">
        <v>0.87</v>
      </c>
      <c r="AK299">
        <v>0</v>
      </c>
      <c r="AL299">
        <v>0.5</v>
      </c>
      <c r="AM299">
        <v>0</v>
      </c>
      <c r="AN299" t="s">
        <v>2597</v>
      </c>
      <c r="AO299" t="s">
        <v>2634</v>
      </c>
      <c r="AP299" t="s">
        <v>2601</v>
      </c>
    </row>
    <row r="300" spans="1:49">
      <c r="A300" s="58" t="s">
        <v>982</v>
      </c>
      <c r="B300" s="58" t="s">
        <v>222</v>
      </c>
      <c r="C300" s="58" t="s">
        <v>441</v>
      </c>
      <c r="D300" t="s">
        <v>459</v>
      </c>
      <c r="E300" t="s">
        <v>981</v>
      </c>
      <c r="F300" t="s">
        <v>347</v>
      </c>
      <c r="G300" t="s">
        <v>223</v>
      </c>
      <c r="H300" t="str">
        <f>'Space Types'!$E300&amp;'Space Types'!$F300&amp;'Space Types'!$G300</f>
        <v>ASHRAE 90.1-2010Office-EnclosedGeneral</v>
      </c>
      <c r="K300">
        <f>VLOOKUP('Space Types'!$H300,'Interior Lighting'!$A$4:$G$813,5,FALSE)</f>
        <v>1.1100000000000001</v>
      </c>
      <c r="N300">
        <v>0.4</v>
      </c>
      <c r="O300">
        <v>0.4</v>
      </c>
      <c r="P300">
        <v>0.2</v>
      </c>
      <c r="Q300" s="58" t="s">
        <v>2598</v>
      </c>
      <c r="R300" t="s">
        <v>110</v>
      </c>
      <c r="S300" t="s">
        <v>678</v>
      </c>
      <c r="T300" t="s">
        <v>38</v>
      </c>
      <c r="U300" s="58" t="str">
        <f>'Space Types'!$R300&amp;'Space Types'!$S300&amp;'Space Types'!$T300</f>
        <v>ASHRAE 62.1-2007Office BuildingsOffice space</v>
      </c>
      <c r="V300">
        <f>VLOOKUP('Space Types'!$U300,Ventilation!$A$4:$H$299,6,FALSE)</f>
        <v>0.06</v>
      </c>
      <c r="W300">
        <f>VLOOKUP('Space Types'!$U300,Ventilation!$A$4:$H$299,5,FALSE)</f>
        <v>5</v>
      </c>
      <c r="X300">
        <f>VLOOKUP('Space Types'!$U300,Ventilation!$A$4:$H$299,7,FALSE)</f>
        <v>0</v>
      </c>
      <c r="Y300">
        <v>4.75</v>
      </c>
      <c r="Z300" s="58" t="s">
        <v>2599</v>
      </c>
      <c r="AA300" s="58" t="s">
        <v>2592</v>
      </c>
      <c r="AB300">
        <v>4.4600000000000001E-2</v>
      </c>
      <c r="AD300" s="58" t="s">
        <v>2644</v>
      </c>
      <c r="AJ300">
        <v>0.64</v>
      </c>
      <c r="AK300">
        <v>0</v>
      </c>
      <c r="AL300">
        <v>0.5</v>
      </c>
      <c r="AM300">
        <v>0</v>
      </c>
      <c r="AN300" s="58" t="s">
        <v>2597</v>
      </c>
      <c r="AO300" s="58" t="s">
        <v>2634</v>
      </c>
      <c r="AP300" s="58" t="s">
        <v>2601</v>
      </c>
      <c r="AW300" s="58"/>
    </row>
    <row r="301" spans="1:49">
      <c r="A301" s="3" t="s">
        <v>936</v>
      </c>
      <c r="B301" s="58" t="s">
        <v>222</v>
      </c>
      <c r="C301" s="58" t="s">
        <v>477</v>
      </c>
      <c r="D301" t="s">
        <v>464</v>
      </c>
      <c r="K301">
        <v>1.8839999999999999</v>
      </c>
      <c r="N301">
        <v>0.4</v>
      </c>
      <c r="O301">
        <v>0.4</v>
      </c>
      <c r="P301">
        <v>0.2</v>
      </c>
      <c r="Q301" t="s">
        <v>471</v>
      </c>
      <c r="R301" t="s">
        <v>108</v>
      </c>
      <c r="S301" t="s">
        <v>37</v>
      </c>
      <c r="T301" t="s">
        <v>433</v>
      </c>
      <c r="U301" s="58" t="str">
        <f>'Space Types'!$R301&amp;'Space Types'!$S301&amp;'Space Types'!$T301</f>
        <v>ASHRAE 62.1-1999OfficesReception Areas</v>
      </c>
      <c r="V301">
        <f>VLOOKUP('Space Types'!$U301,Ventilation!$A$4:$H$299,6,FALSE)</f>
        <v>0</v>
      </c>
      <c r="W301">
        <f>VLOOKUP('Space Types'!$U301,Ventilation!$A$4:$H$299,5,FALSE)</f>
        <v>15</v>
      </c>
      <c r="X301">
        <f>VLOOKUP('Space Types'!$U301,Ventilation!$A$4:$H$299,7,FALSE)</f>
        <v>0</v>
      </c>
      <c r="Y301">
        <v>50</v>
      </c>
      <c r="Z301" t="s">
        <v>474</v>
      </c>
      <c r="AA301" t="s">
        <v>472</v>
      </c>
      <c r="AC301" s="58">
        <v>0.22320000000000001</v>
      </c>
      <c r="AD301" t="s">
        <v>475</v>
      </c>
      <c r="AJ301">
        <v>5.63</v>
      </c>
      <c r="AK301">
        <v>0</v>
      </c>
      <c r="AL301">
        <v>0.5</v>
      </c>
      <c r="AM301">
        <v>0</v>
      </c>
      <c r="AN301" t="s">
        <v>476</v>
      </c>
      <c r="AO301" t="s">
        <v>826</v>
      </c>
      <c r="AP301" t="s">
        <v>840</v>
      </c>
    </row>
    <row r="302" spans="1:49">
      <c r="A302" s="3" t="s">
        <v>937</v>
      </c>
      <c r="B302" s="58" t="s">
        <v>222</v>
      </c>
      <c r="C302" s="58" t="s">
        <v>477</v>
      </c>
      <c r="D302" t="s">
        <v>464</v>
      </c>
      <c r="E302" t="s">
        <v>435</v>
      </c>
      <c r="F302" t="s">
        <v>344</v>
      </c>
      <c r="G302" t="s">
        <v>223</v>
      </c>
      <c r="H302" t="str">
        <f>'Space Types'!$E302&amp;'Space Types'!$F302&amp;'Space Types'!$G302</f>
        <v>ASHRAE 189.1-2009Lounge/RecreationGeneral</v>
      </c>
      <c r="K302">
        <f>VLOOKUP('Space Types'!$H302,'Interior Lighting'!$A$4:$G$813,5,FALSE)</f>
        <v>1.08</v>
      </c>
      <c r="N302">
        <v>0.4</v>
      </c>
      <c r="O302">
        <v>0.4</v>
      </c>
      <c r="P302">
        <v>0.2</v>
      </c>
      <c r="Q302" t="s">
        <v>471</v>
      </c>
      <c r="R302" t="s">
        <v>108</v>
      </c>
      <c r="S302" t="s">
        <v>37</v>
      </c>
      <c r="T302" t="s">
        <v>433</v>
      </c>
      <c r="U302" s="58" t="str">
        <f>'Space Types'!$R302&amp;'Space Types'!$S302&amp;'Space Types'!$T302</f>
        <v>ASHRAE 62.1-1999OfficesReception Areas</v>
      </c>
      <c r="V302">
        <f>VLOOKUP('Space Types'!$U302,Ventilation!$A$4:$H$299,6,FALSE)</f>
        <v>0</v>
      </c>
      <c r="W302">
        <f>VLOOKUP('Space Types'!$U302,Ventilation!$A$4:$H$299,5,FALSE)</f>
        <v>15</v>
      </c>
      <c r="X302">
        <f>VLOOKUP('Space Types'!$U302,Ventilation!$A$4:$H$299,7,FALSE)</f>
        <v>0</v>
      </c>
      <c r="Y302">
        <v>50</v>
      </c>
      <c r="Z302" t="s">
        <v>474</v>
      </c>
      <c r="AA302" t="s">
        <v>472</v>
      </c>
      <c r="AB302">
        <v>4.4600000000000001E-2</v>
      </c>
      <c r="AD302" t="s">
        <v>475</v>
      </c>
      <c r="AJ302">
        <v>4.46</v>
      </c>
      <c r="AK302">
        <v>0</v>
      </c>
      <c r="AL302">
        <v>0.5</v>
      </c>
      <c r="AM302">
        <v>0</v>
      </c>
      <c r="AN302" t="s">
        <v>476</v>
      </c>
      <c r="AO302" t="s">
        <v>826</v>
      </c>
      <c r="AP302" t="s">
        <v>840</v>
      </c>
    </row>
    <row r="303" spans="1:49">
      <c r="A303" s="46" t="s">
        <v>935</v>
      </c>
      <c r="B303" s="58" t="s">
        <v>222</v>
      </c>
      <c r="C303" s="58" t="s">
        <v>477</v>
      </c>
      <c r="D303" t="s">
        <v>464</v>
      </c>
      <c r="K303">
        <v>2.2799999999999998</v>
      </c>
      <c r="N303">
        <v>0.4</v>
      </c>
      <c r="O303">
        <v>0.4</v>
      </c>
      <c r="P303">
        <v>0.2</v>
      </c>
      <c r="Q303" t="s">
        <v>471</v>
      </c>
      <c r="R303" t="s">
        <v>108</v>
      </c>
      <c r="S303" t="s">
        <v>37</v>
      </c>
      <c r="T303" t="s">
        <v>433</v>
      </c>
      <c r="U303" s="58" t="str">
        <f>'Space Types'!$R303&amp;'Space Types'!$S303&amp;'Space Types'!$T303</f>
        <v>ASHRAE 62.1-1999OfficesReception Areas</v>
      </c>
      <c r="V303">
        <f>VLOOKUP('Space Types'!$U303,Ventilation!$A$4:$H$299,6,FALSE)</f>
        <v>0</v>
      </c>
      <c r="W303">
        <f>VLOOKUP('Space Types'!$U303,Ventilation!$A$4:$H$299,5,FALSE)</f>
        <v>15</v>
      </c>
      <c r="X303">
        <f>VLOOKUP('Space Types'!$U303,Ventilation!$A$4:$H$299,7,FALSE)</f>
        <v>0</v>
      </c>
      <c r="Y303">
        <v>50</v>
      </c>
      <c r="Z303" t="s">
        <v>474</v>
      </c>
      <c r="AA303" t="s">
        <v>472</v>
      </c>
      <c r="AC303" s="58">
        <v>0.22320000000000001</v>
      </c>
      <c r="AD303" s="58" t="s">
        <v>475</v>
      </c>
      <c r="AJ303">
        <v>5.63</v>
      </c>
      <c r="AK303">
        <v>0</v>
      </c>
      <c r="AL303">
        <v>0.5</v>
      </c>
      <c r="AM303">
        <v>0</v>
      </c>
      <c r="AN303" t="s">
        <v>476</v>
      </c>
      <c r="AO303" t="s">
        <v>826</v>
      </c>
      <c r="AP303" t="s">
        <v>840</v>
      </c>
    </row>
    <row r="304" spans="1:49">
      <c r="A304" s="58" t="s">
        <v>938</v>
      </c>
      <c r="B304" s="58" t="s">
        <v>222</v>
      </c>
      <c r="C304" s="58" t="s">
        <v>477</v>
      </c>
      <c r="D304" t="s">
        <v>464</v>
      </c>
      <c r="E304" t="s">
        <v>218</v>
      </c>
      <c r="F304" t="s">
        <v>344</v>
      </c>
      <c r="G304" t="s">
        <v>223</v>
      </c>
      <c r="H304" t="str">
        <f>'Space Types'!$E304&amp;'Space Types'!$F304&amp;'Space Types'!$G304</f>
        <v>ASHRAE 90.1-2007Lounge/RecreationGeneral</v>
      </c>
      <c r="K304">
        <f>VLOOKUP('Space Types'!$H304,'Interior Lighting'!$A$4:$G$813,5,FALSE)</f>
        <v>1.2</v>
      </c>
      <c r="N304">
        <v>0.4</v>
      </c>
      <c r="O304">
        <v>0.4</v>
      </c>
      <c r="P304">
        <v>0.2</v>
      </c>
      <c r="Q304" t="s">
        <v>2598</v>
      </c>
      <c r="R304" t="s">
        <v>109</v>
      </c>
      <c r="S304" t="s">
        <v>223</v>
      </c>
      <c r="T304" t="s">
        <v>686</v>
      </c>
      <c r="U304" s="58" t="str">
        <f>'Space Types'!$R304&amp;'Space Types'!$S304&amp;'Space Types'!$T304</f>
        <v>ASHRAE 62.1-2004GeneralConference/meeting</v>
      </c>
      <c r="V304">
        <f>VLOOKUP('Space Types'!$U304,Ventilation!$A$4:$H$299,6,FALSE)</f>
        <v>0.06</v>
      </c>
      <c r="W304">
        <f>VLOOKUP('Space Types'!$U304,Ventilation!$A$4:$H$299,5,FALSE)</f>
        <v>5</v>
      </c>
      <c r="X304">
        <f>VLOOKUP('Space Types'!$U304,Ventilation!$A$4:$H$299,7,FALSE)</f>
        <v>0</v>
      </c>
      <c r="Y304">
        <v>50</v>
      </c>
      <c r="Z304" t="s">
        <v>2599</v>
      </c>
      <c r="AA304" t="s">
        <v>2592</v>
      </c>
      <c r="AB304">
        <v>4.4600000000000001E-2</v>
      </c>
      <c r="AD304" s="58" t="s">
        <v>2644</v>
      </c>
      <c r="AJ304">
        <v>4.46</v>
      </c>
      <c r="AK304">
        <v>0</v>
      </c>
      <c r="AL304">
        <v>0.5</v>
      </c>
      <c r="AM304">
        <v>0</v>
      </c>
      <c r="AN304" t="s">
        <v>2597</v>
      </c>
      <c r="AO304" t="s">
        <v>2634</v>
      </c>
      <c r="AP304" t="s">
        <v>2601</v>
      </c>
    </row>
    <row r="305" spans="1:56">
      <c r="A305" s="58" t="s">
        <v>3322</v>
      </c>
      <c r="B305" s="58" t="s">
        <v>222</v>
      </c>
      <c r="C305" s="58" t="s">
        <v>477</v>
      </c>
      <c r="D305" t="s">
        <v>464</v>
      </c>
      <c r="E305" t="s">
        <v>217</v>
      </c>
      <c r="F305" t="s">
        <v>344</v>
      </c>
      <c r="G305" t="s">
        <v>223</v>
      </c>
      <c r="H305" t="str">
        <f>'Space Types'!$E305&amp;'Space Types'!$F305&amp;'Space Types'!$G305</f>
        <v>ASHRAE 90.1-2004Lounge/RecreationGeneral</v>
      </c>
      <c r="K305">
        <f>VLOOKUP('Space Types'!$H305,'Interior Lighting'!$A$4:$G$813,5,FALSE)</f>
        <v>1.2</v>
      </c>
      <c r="N305">
        <v>0.4</v>
      </c>
      <c r="O305">
        <v>0.4</v>
      </c>
      <c r="P305">
        <v>0.2</v>
      </c>
      <c r="Q305" t="s">
        <v>2598</v>
      </c>
      <c r="R305" t="s">
        <v>108</v>
      </c>
      <c r="S305" t="s">
        <v>37</v>
      </c>
      <c r="T305" t="s">
        <v>433</v>
      </c>
      <c r="U305" s="58" t="str">
        <f>'Space Types'!$R305&amp;'Space Types'!$S305&amp;'Space Types'!$T305</f>
        <v>ASHRAE 62.1-1999OfficesReception Areas</v>
      </c>
      <c r="V305">
        <f>VLOOKUP('Space Types'!$U305,Ventilation!$A$4:$H$299,6,FALSE)</f>
        <v>0</v>
      </c>
      <c r="W305">
        <f>VLOOKUP('Space Types'!$U305,Ventilation!$A$4:$H$299,5,FALSE)</f>
        <v>15</v>
      </c>
      <c r="X305">
        <f>VLOOKUP('Space Types'!$U305,Ventilation!$A$4:$H$299,7,FALSE)</f>
        <v>0</v>
      </c>
      <c r="Y305">
        <v>50</v>
      </c>
      <c r="Z305" t="s">
        <v>2599</v>
      </c>
      <c r="AA305" t="s">
        <v>2592</v>
      </c>
      <c r="AB305">
        <v>5.9499999999999997E-2</v>
      </c>
      <c r="AD305" t="s">
        <v>2644</v>
      </c>
      <c r="AJ305">
        <v>5.58</v>
      </c>
      <c r="AK305">
        <v>0</v>
      </c>
      <c r="AL305">
        <v>0.5</v>
      </c>
      <c r="AM305">
        <v>0</v>
      </c>
      <c r="AN305" t="s">
        <v>2597</v>
      </c>
      <c r="AO305" t="s">
        <v>2634</v>
      </c>
      <c r="AP305" t="s">
        <v>2601</v>
      </c>
    </row>
    <row r="306" spans="1:56">
      <c r="A306" s="58" t="s">
        <v>982</v>
      </c>
      <c r="B306" s="58" t="s">
        <v>222</v>
      </c>
      <c r="C306" s="58" t="s">
        <v>477</v>
      </c>
      <c r="D306" t="s">
        <v>464</v>
      </c>
      <c r="E306" t="s">
        <v>981</v>
      </c>
      <c r="F306" t="s">
        <v>344</v>
      </c>
      <c r="G306" t="s">
        <v>223</v>
      </c>
      <c r="H306" t="str">
        <f>'Space Types'!$E306&amp;'Space Types'!$F306&amp;'Space Types'!$G306</f>
        <v>ASHRAE 90.1-2010Lounge/RecreationGeneral</v>
      </c>
      <c r="K306">
        <f>VLOOKUP('Space Types'!$H306,'Interior Lighting'!$A$4:$G$813,5,FALSE)</f>
        <v>0.73</v>
      </c>
      <c r="N306">
        <v>0.4</v>
      </c>
      <c r="O306">
        <v>0.4</v>
      </c>
      <c r="P306">
        <v>0.2</v>
      </c>
      <c r="Q306" t="s">
        <v>2598</v>
      </c>
      <c r="R306" t="s">
        <v>110</v>
      </c>
      <c r="S306" t="s">
        <v>223</v>
      </c>
      <c r="T306" t="s">
        <v>686</v>
      </c>
      <c r="U306" s="58" t="str">
        <f>'Space Types'!$R306&amp;'Space Types'!$S306&amp;'Space Types'!$T306</f>
        <v>ASHRAE 62.1-2007GeneralConference/meeting</v>
      </c>
      <c r="V306">
        <f>VLOOKUP('Space Types'!$U306,Ventilation!$A$4:$H$299,6,FALSE)</f>
        <v>0.06</v>
      </c>
      <c r="W306">
        <f>VLOOKUP('Space Types'!$U306,Ventilation!$A$4:$H$299,5,FALSE)</f>
        <v>5</v>
      </c>
      <c r="X306">
        <f>VLOOKUP('Space Types'!$U306,Ventilation!$A$4:$H$299,7,FALSE)</f>
        <v>0</v>
      </c>
      <c r="Y306">
        <v>50</v>
      </c>
      <c r="Z306" s="58" t="s">
        <v>2599</v>
      </c>
      <c r="AA306" s="58" t="s">
        <v>2592</v>
      </c>
      <c r="AB306">
        <v>4.4600000000000001E-2</v>
      </c>
      <c r="AD306" t="s">
        <v>2644</v>
      </c>
      <c r="AJ306">
        <v>4.46</v>
      </c>
      <c r="AK306">
        <v>0</v>
      </c>
      <c r="AL306">
        <v>0.5</v>
      </c>
      <c r="AM306">
        <v>0</v>
      </c>
      <c r="AN306" t="s">
        <v>2597</v>
      </c>
      <c r="AO306" s="58" t="s">
        <v>2634</v>
      </c>
      <c r="AP306" s="58" t="s">
        <v>2601</v>
      </c>
      <c r="AW306" s="58"/>
      <c r="BD306" s="58"/>
    </row>
    <row r="307" spans="1:56">
      <c r="A307" s="58" t="s">
        <v>3322</v>
      </c>
      <c r="B307" s="58" t="s">
        <v>222</v>
      </c>
      <c r="C307" s="58" t="s">
        <v>615</v>
      </c>
      <c r="D307" t="s">
        <v>463</v>
      </c>
      <c r="U307" s="58"/>
      <c r="AB307">
        <v>5.9499999999999997E-2</v>
      </c>
      <c r="AD307" t="s">
        <v>2644</v>
      </c>
    </row>
    <row r="308" spans="1:56">
      <c r="A308" s="46" t="s">
        <v>982</v>
      </c>
      <c r="B308" s="58" t="s">
        <v>222</v>
      </c>
      <c r="C308" s="58" t="s">
        <v>615</v>
      </c>
      <c r="D308" t="s">
        <v>463</v>
      </c>
      <c r="U308" s="58"/>
      <c r="AB308">
        <v>0.112</v>
      </c>
      <c r="AD308" t="s">
        <v>2644</v>
      </c>
    </row>
    <row r="309" spans="1:56">
      <c r="A309" s="3" t="s">
        <v>936</v>
      </c>
      <c r="B309" t="s">
        <v>222</v>
      </c>
      <c r="C309" t="s">
        <v>615</v>
      </c>
      <c r="D309" t="s">
        <v>463</v>
      </c>
      <c r="U309" s="58"/>
      <c r="AC309" s="58">
        <v>0.22320000000000001</v>
      </c>
      <c r="AD309" t="s">
        <v>803</v>
      </c>
    </row>
    <row r="310" spans="1:56">
      <c r="A310" s="3" t="s">
        <v>937</v>
      </c>
      <c r="B310" s="58" t="s">
        <v>222</v>
      </c>
      <c r="C310" s="58" t="s">
        <v>615</v>
      </c>
      <c r="D310" t="s">
        <v>463</v>
      </c>
      <c r="U310" s="58"/>
      <c r="Z310" s="58"/>
      <c r="AA310" s="58"/>
      <c r="AB310">
        <v>4.4600000000000001E-2</v>
      </c>
      <c r="AD310" s="58" t="s">
        <v>803</v>
      </c>
      <c r="AN310" s="58"/>
      <c r="AO310" s="58"/>
      <c r="AP310" s="58"/>
      <c r="AW310" s="58"/>
      <c r="BD310" s="58"/>
    </row>
    <row r="311" spans="1:56">
      <c r="A311" s="46" t="s">
        <v>935</v>
      </c>
      <c r="B311" t="s">
        <v>222</v>
      </c>
      <c r="C311" t="s">
        <v>615</v>
      </c>
      <c r="D311" t="s">
        <v>463</v>
      </c>
      <c r="U311" s="58"/>
      <c r="AC311" s="58">
        <v>0.22320000000000001</v>
      </c>
      <c r="AD311" t="s">
        <v>803</v>
      </c>
    </row>
    <row r="312" spans="1:56">
      <c r="A312" s="58" t="s">
        <v>3322</v>
      </c>
      <c r="B312" t="s">
        <v>259</v>
      </c>
      <c r="C312" t="s">
        <v>277</v>
      </c>
      <c r="D312" t="s">
        <v>455</v>
      </c>
      <c r="E312" t="s">
        <v>217</v>
      </c>
      <c r="F312" t="s">
        <v>239</v>
      </c>
      <c r="G312" t="s">
        <v>251</v>
      </c>
      <c r="H312" t="str">
        <f>'Space Types'!$E312&amp;'Space Types'!$F312&amp;'Space Types'!$G312</f>
        <v>ASHRAE 90.1-2004HospitalRadiology</v>
      </c>
      <c r="K312">
        <f>VLOOKUP('Space Types'!$H312,'Interior Lighting'!$A$4:$G$813,5,FALSE)</f>
        <v>0.4</v>
      </c>
      <c r="N312">
        <v>0</v>
      </c>
      <c r="O312">
        <v>0.7</v>
      </c>
      <c r="P312">
        <v>0.2</v>
      </c>
      <c r="Q312" t="s">
        <v>2757</v>
      </c>
      <c r="R312" t="s">
        <v>408</v>
      </c>
      <c r="S312" t="s">
        <v>240</v>
      </c>
      <c r="T312" t="s">
        <v>407</v>
      </c>
      <c r="U312" s="58" t="str">
        <f>'Space Types'!$R312&amp;'Space Types'!$S312&amp;'Space Types'!$T312</f>
        <v>GGHC v2.2Health CareX-ray, Diagnostic and Treatment</v>
      </c>
      <c r="V312">
        <f>VLOOKUP('Space Types'!$U312,Ventilation!$A$4:$H$299,6,FALSE)</f>
        <v>0.3</v>
      </c>
      <c r="W312">
        <f>VLOOKUP('Space Types'!$U312,Ventilation!$A$4:$H$299,5,FALSE)</f>
        <v>0</v>
      </c>
      <c r="X312">
        <f>VLOOKUP('Space Types'!$U312,Ventilation!$A$4:$H$299,7,FALSE)</f>
        <v>0</v>
      </c>
      <c r="Y312">
        <v>18.579999999999998</v>
      </c>
      <c r="Z312" t="s">
        <v>2765</v>
      </c>
      <c r="AA312" t="s">
        <v>2744</v>
      </c>
      <c r="AB312">
        <v>5.9499999999999997E-2</v>
      </c>
      <c r="AD312" t="s">
        <v>2854</v>
      </c>
      <c r="AF312" t="s">
        <v>437</v>
      </c>
      <c r="AG312" t="s">
        <v>437</v>
      </c>
      <c r="AH312" t="s">
        <v>437</v>
      </c>
      <c r="AJ312">
        <v>1.3</v>
      </c>
      <c r="AK312">
        <v>0</v>
      </c>
      <c r="AL312">
        <v>0.5</v>
      </c>
      <c r="AM312">
        <v>0</v>
      </c>
      <c r="AN312" t="s">
        <v>2755</v>
      </c>
      <c r="AO312" t="s">
        <v>2847</v>
      </c>
      <c r="AP312" t="s">
        <v>2768</v>
      </c>
      <c r="AQ312">
        <v>1</v>
      </c>
      <c r="AR312">
        <v>900</v>
      </c>
      <c r="AS312">
        <f>IF('Space Types'!$AQ312=0,"",'Space Types'!$AQ312/'Space Types'!$AR312)</f>
        <v>1.1111111111111111E-3</v>
      </c>
      <c r="AT312">
        <v>43.3</v>
      </c>
      <c r="AU312">
        <v>0.2</v>
      </c>
      <c r="AV312">
        <v>0.05</v>
      </c>
      <c r="AW312" t="s">
        <v>2766</v>
      </c>
      <c r="BC312" t="str">
        <f>IF(ISBLANK(BB312),"",BB312/(AY312/AX312))</f>
        <v/>
      </c>
    </row>
    <row r="313" spans="1:56">
      <c r="A313" s="58" t="s">
        <v>938</v>
      </c>
      <c r="B313" t="s">
        <v>259</v>
      </c>
      <c r="C313" t="s">
        <v>277</v>
      </c>
      <c r="D313" t="s">
        <v>455</v>
      </c>
      <c r="E313" t="s">
        <v>218</v>
      </c>
      <c r="F313" t="s">
        <v>239</v>
      </c>
      <c r="G313" t="s">
        <v>251</v>
      </c>
      <c r="H313" t="str">
        <f>'Space Types'!$E313&amp;'Space Types'!$F313&amp;'Space Types'!$G313</f>
        <v>ASHRAE 90.1-2007HospitalRadiology</v>
      </c>
      <c r="K313">
        <f>VLOOKUP('Space Types'!$H313,'Interior Lighting'!$A$4:$G$813,5,FALSE)</f>
        <v>0.4</v>
      </c>
      <c r="N313">
        <v>0</v>
      </c>
      <c r="O313">
        <v>0.7</v>
      </c>
      <c r="P313">
        <v>0.2</v>
      </c>
      <c r="Q313" t="s">
        <v>2757</v>
      </c>
      <c r="R313" t="s">
        <v>408</v>
      </c>
      <c r="S313" t="s">
        <v>240</v>
      </c>
      <c r="T313" t="s">
        <v>407</v>
      </c>
      <c r="U313" s="58" t="str">
        <f>'Space Types'!$R313&amp;'Space Types'!$S313&amp;'Space Types'!$T313</f>
        <v>GGHC v2.2Health CareX-ray, Diagnostic and Treatment</v>
      </c>
      <c r="V313">
        <f>VLOOKUP('Space Types'!$U313,Ventilation!$A$4:$H$299,6,FALSE)</f>
        <v>0.3</v>
      </c>
      <c r="W313">
        <f>VLOOKUP('Space Types'!$U313,Ventilation!$A$4:$H$299,5,FALSE)</f>
        <v>0</v>
      </c>
      <c r="X313">
        <f>VLOOKUP('Space Types'!$U313,Ventilation!$A$4:$H$299,7,FALSE)</f>
        <v>0</v>
      </c>
      <c r="Y313">
        <v>18.579999999999998</v>
      </c>
      <c r="Z313" t="s">
        <v>2765</v>
      </c>
      <c r="AA313" t="s">
        <v>2744</v>
      </c>
      <c r="AB313">
        <v>4.4600000000000001E-2</v>
      </c>
      <c r="AD313" t="s">
        <v>2854</v>
      </c>
      <c r="AF313" t="s">
        <v>437</v>
      </c>
      <c r="AG313" t="s">
        <v>437</v>
      </c>
      <c r="AH313" t="s">
        <v>437</v>
      </c>
      <c r="AJ313">
        <v>0.95</v>
      </c>
      <c r="AK313">
        <v>0</v>
      </c>
      <c r="AL313">
        <v>0.5</v>
      </c>
      <c r="AM313">
        <v>0</v>
      </c>
      <c r="AN313" t="s">
        <v>2755</v>
      </c>
      <c r="AO313" t="s">
        <v>2847</v>
      </c>
      <c r="AP313" t="s">
        <v>2768</v>
      </c>
      <c r="AQ313">
        <v>1</v>
      </c>
      <c r="AR313">
        <v>900</v>
      </c>
      <c r="AS313">
        <f>IF('Space Types'!$AQ313=0,"",'Space Types'!$AQ313/'Space Types'!$AR313)</f>
        <v>1.1111111111111111E-3</v>
      </c>
      <c r="AT313">
        <v>43.3</v>
      </c>
      <c r="AU313">
        <v>0.2</v>
      </c>
      <c r="AV313">
        <v>0.05</v>
      </c>
      <c r="AW313" t="s">
        <v>2766</v>
      </c>
      <c r="BC313" t="str">
        <f>IF(ISBLANK(BB313),"",BB313/(AY313/AX313))</f>
        <v/>
      </c>
    </row>
    <row r="314" spans="1:56">
      <c r="A314" t="s">
        <v>982</v>
      </c>
      <c r="B314" t="s">
        <v>259</v>
      </c>
      <c r="C314" s="58" t="s">
        <v>277</v>
      </c>
      <c r="D314" t="s">
        <v>455</v>
      </c>
      <c r="E314" t="s">
        <v>981</v>
      </c>
      <c r="F314" t="s">
        <v>239</v>
      </c>
      <c r="G314" t="s">
        <v>1003</v>
      </c>
      <c r="H314" t="str">
        <f>'Space Types'!$E314&amp;'Space Types'!$F314&amp;'Space Types'!$G314</f>
        <v>ASHRAE 90.1-2010HospitalRadiology/Imaging</v>
      </c>
      <c r="K314">
        <f>VLOOKUP('Space Types'!$H314,'Interior Lighting'!$A$4:$G$813,5,FALSE)</f>
        <v>1.32</v>
      </c>
      <c r="N314">
        <v>0</v>
      </c>
      <c r="O314">
        <v>0.7</v>
      </c>
      <c r="P314">
        <v>0.2</v>
      </c>
      <c r="Q314" t="s">
        <v>2757</v>
      </c>
      <c r="R314" t="s">
        <v>408</v>
      </c>
      <c r="S314" t="s">
        <v>240</v>
      </c>
      <c r="T314" t="s">
        <v>407</v>
      </c>
      <c r="U314" s="58" t="str">
        <f>'Space Types'!$R314&amp;'Space Types'!$S314&amp;'Space Types'!$T314</f>
        <v>GGHC v2.2Health CareX-ray, Diagnostic and Treatment</v>
      </c>
      <c r="V314">
        <f>VLOOKUP('Space Types'!$U314,Ventilation!$A$4:$H$299,6,FALSE)</f>
        <v>0.3</v>
      </c>
      <c r="W314">
        <f>VLOOKUP('Space Types'!$U314,Ventilation!$A$4:$H$299,5,FALSE)</f>
        <v>0</v>
      </c>
      <c r="X314">
        <f>VLOOKUP('Space Types'!$U314,Ventilation!$A$4:$H$299,7,FALSE)</f>
        <v>0</v>
      </c>
      <c r="Y314">
        <v>18.579999999999998</v>
      </c>
      <c r="Z314" s="58" t="s">
        <v>2765</v>
      </c>
      <c r="AA314" s="58" t="s">
        <v>2744</v>
      </c>
      <c r="AB314">
        <v>4.4600000000000001E-2</v>
      </c>
      <c r="AD314" s="58" t="s">
        <v>2854</v>
      </c>
      <c r="AF314" t="s">
        <v>437</v>
      </c>
      <c r="AG314" t="s">
        <v>437</v>
      </c>
      <c r="AH314" t="s">
        <v>437</v>
      </c>
      <c r="AJ314">
        <v>0.95</v>
      </c>
      <c r="AK314">
        <v>0</v>
      </c>
      <c r="AL314">
        <v>0.5</v>
      </c>
      <c r="AM314">
        <v>0</v>
      </c>
      <c r="AN314" s="58" t="s">
        <v>2755</v>
      </c>
      <c r="AO314" s="58" t="s">
        <v>2847</v>
      </c>
      <c r="AP314" s="58" t="s">
        <v>2768</v>
      </c>
      <c r="AQ314">
        <v>1</v>
      </c>
      <c r="AR314">
        <v>900</v>
      </c>
      <c r="AS314">
        <v>1.1111111111111111E-3</v>
      </c>
      <c r="AT314">
        <v>43.3</v>
      </c>
      <c r="AU314">
        <v>0.2</v>
      </c>
      <c r="AV314">
        <v>0.05</v>
      </c>
      <c r="AW314" t="s">
        <v>2766</v>
      </c>
      <c r="BC314" t="s">
        <v>437</v>
      </c>
    </row>
    <row r="315" spans="1:56">
      <c r="A315" s="58" t="s">
        <v>936</v>
      </c>
      <c r="B315" t="s">
        <v>259</v>
      </c>
      <c r="C315" t="s">
        <v>277</v>
      </c>
      <c r="D315" t="s">
        <v>455</v>
      </c>
      <c r="H315" t="str">
        <f>'Space Types'!$E315&amp;'Space Types'!$F315&amp;'Space Types'!$G315</f>
        <v/>
      </c>
      <c r="K315">
        <v>2.1</v>
      </c>
      <c r="N315">
        <v>0</v>
      </c>
      <c r="O315">
        <v>0.7</v>
      </c>
      <c r="P315">
        <v>0.2</v>
      </c>
      <c r="Q315" t="s">
        <v>744</v>
      </c>
      <c r="R315" t="s">
        <v>408</v>
      </c>
      <c r="S315" t="s">
        <v>240</v>
      </c>
      <c r="T315" t="s">
        <v>407</v>
      </c>
      <c r="U315" s="58" t="str">
        <f>'Space Types'!$R315&amp;'Space Types'!$S315&amp;'Space Types'!$T315</f>
        <v>GGHC v2.2Health CareX-ray, Diagnostic and Treatment</v>
      </c>
      <c r="V315">
        <f>VLOOKUP('Space Types'!$U315,Ventilation!$A$4:$H$299,6,FALSE)</f>
        <v>0.3</v>
      </c>
      <c r="W315">
        <f>VLOOKUP('Space Types'!$U315,Ventilation!$A$4:$H$299,5,FALSE)</f>
        <v>0</v>
      </c>
      <c r="X315">
        <f>VLOOKUP('Space Types'!$U315,Ventilation!$A$4:$H$299,7,FALSE)</f>
        <v>0</v>
      </c>
      <c r="Y315">
        <v>18.579999999999998</v>
      </c>
      <c r="Z315" t="s">
        <v>779</v>
      </c>
      <c r="AA315" t="s">
        <v>786</v>
      </c>
      <c r="AC315" s="58">
        <v>0.22320000000000001</v>
      </c>
      <c r="AD315" t="s">
        <v>804</v>
      </c>
      <c r="AF315" t="s">
        <v>437</v>
      </c>
      <c r="AG315" t="s">
        <v>437</v>
      </c>
      <c r="AH315" t="s">
        <v>437</v>
      </c>
      <c r="AJ315">
        <v>1.3</v>
      </c>
      <c r="AK315">
        <v>0</v>
      </c>
      <c r="AL315">
        <v>0.5</v>
      </c>
      <c r="AM315">
        <v>0</v>
      </c>
      <c r="AN315" t="s">
        <v>733</v>
      </c>
      <c r="AO315" t="s">
        <v>829</v>
      </c>
      <c r="AP315" t="s">
        <v>843</v>
      </c>
      <c r="AQ315">
        <v>1</v>
      </c>
      <c r="AR315">
        <v>900</v>
      </c>
      <c r="AS315">
        <f>IF('Space Types'!$AQ315=0,"",'Space Types'!$AQ315/'Space Types'!$AR315)</f>
        <v>1.1111111111111111E-3</v>
      </c>
      <c r="AT315">
        <v>43.3</v>
      </c>
      <c r="AU315">
        <v>0.2</v>
      </c>
      <c r="AV315">
        <v>0.05</v>
      </c>
      <c r="AW315" t="s">
        <v>913</v>
      </c>
      <c r="BC315" t="str">
        <f>IF(ISBLANK(BB315),"",BB315/(AY315/AX315))</f>
        <v/>
      </c>
    </row>
    <row r="316" spans="1:56">
      <c r="A316" t="s">
        <v>937</v>
      </c>
      <c r="B316" t="s">
        <v>259</v>
      </c>
      <c r="C316" t="s">
        <v>277</v>
      </c>
      <c r="D316" t="s">
        <v>455</v>
      </c>
      <c r="E316" t="s">
        <v>435</v>
      </c>
      <c r="F316" t="s">
        <v>239</v>
      </c>
      <c r="G316" t="s">
        <v>251</v>
      </c>
      <c r="H316" t="str">
        <f>'Space Types'!$E316&amp;'Space Types'!$F316&amp;'Space Types'!$G316</f>
        <v>ASHRAE 189.1-2009HospitalRadiology</v>
      </c>
      <c r="K316">
        <f>VLOOKUP('Space Types'!$H316,'Interior Lighting'!$A$4:$G$813,5,FALSE)</f>
        <v>0.36000000000000004</v>
      </c>
      <c r="N316">
        <v>0</v>
      </c>
      <c r="O316">
        <v>0.7</v>
      </c>
      <c r="P316">
        <v>0.2</v>
      </c>
      <c r="Q316" t="s">
        <v>744</v>
      </c>
      <c r="R316" t="s">
        <v>408</v>
      </c>
      <c r="S316" t="s">
        <v>240</v>
      </c>
      <c r="T316" t="s">
        <v>407</v>
      </c>
      <c r="U316" s="58" t="str">
        <f>'Space Types'!$R316&amp;'Space Types'!$S316&amp;'Space Types'!$T316</f>
        <v>GGHC v2.2Health CareX-ray, Diagnostic and Treatment</v>
      </c>
      <c r="V316">
        <f>VLOOKUP('Space Types'!$U316,Ventilation!$A$4:$H$299,6,FALSE)</f>
        <v>0.3</v>
      </c>
      <c r="W316">
        <f>VLOOKUP('Space Types'!$U316,Ventilation!$A$4:$H$299,5,FALSE)</f>
        <v>0</v>
      </c>
      <c r="X316">
        <f>VLOOKUP('Space Types'!$U316,Ventilation!$A$4:$H$299,7,FALSE)</f>
        <v>0</v>
      </c>
      <c r="Y316">
        <v>18.579999999999998</v>
      </c>
      <c r="Z316" s="58" t="s">
        <v>779</v>
      </c>
      <c r="AA316" s="58" t="s">
        <v>786</v>
      </c>
      <c r="AB316">
        <v>4.4600000000000001E-2</v>
      </c>
      <c r="AD316" s="58" t="s">
        <v>804</v>
      </c>
      <c r="AF316" t="s">
        <v>437</v>
      </c>
      <c r="AG316" t="s">
        <v>437</v>
      </c>
      <c r="AH316" t="s">
        <v>437</v>
      </c>
      <c r="AJ316">
        <v>0.95</v>
      </c>
      <c r="AK316">
        <v>0</v>
      </c>
      <c r="AL316">
        <v>0.5</v>
      </c>
      <c r="AM316">
        <v>0</v>
      </c>
      <c r="AN316" s="58" t="s">
        <v>733</v>
      </c>
      <c r="AO316" s="58" t="s">
        <v>829</v>
      </c>
      <c r="AP316" s="58" t="s">
        <v>843</v>
      </c>
      <c r="AQ316">
        <v>1</v>
      </c>
      <c r="AR316">
        <v>900</v>
      </c>
      <c r="AS316">
        <f>IF('Space Types'!$AQ316=0,"",'Space Types'!$AQ316/'Space Types'!$AR316)</f>
        <v>1.1111111111111111E-3</v>
      </c>
      <c r="AT316">
        <v>43.3</v>
      </c>
      <c r="AU316">
        <v>0.2</v>
      </c>
      <c r="AV316">
        <v>0.05</v>
      </c>
      <c r="AW316" t="s">
        <v>913</v>
      </c>
      <c r="BC316" t="str">
        <f>IF(ISBLANK(BB316),"",BB316/(AY316/AX316))</f>
        <v/>
      </c>
    </row>
    <row r="317" spans="1:56">
      <c r="A317" t="s">
        <v>935</v>
      </c>
      <c r="B317" t="s">
        <v>259</v>
      </c>
      <c r="C317" t="s">
        <v>277</v>
      </c>
      <c r="D317" t="s">
        <v>455</v>
      </c>
      <c r="H317" t="str">
        <f>'Space Types'!$E317&amp;'Space Types'!$F317&amp;'Space Types'!$G317</f>
        <v/>
      </c>
      <c r="K317">
        <v>2.1</v>
      </c>
      <c r="N317">
        <v>0</v>
      </c>
      <c r="O317">
        <v>0.7</v>
      </c>
      <c r="P317">
        <v>0.2</v>
      </c>
      <c r="Q317" t="s">
        <v>744</v>
      </c>
      <c r="R317" t="s">
        <v>408</v>
      </c>
      <c r="S317" t="s">
        <v>240</v>
      </c>
      <c r="T317" t="s">
        <v>407</v>
      </c>
      <c r="U317" s="58" t="str">
        <f>'Space Types'!$R317&amp;'Space Types'!$S317&amp;'Space Types'!$T317</f>
        <v>GGHC v2.2Health CareX-ray, Diagnostic and Treatment</v>
      </c>
      <c r="V317">
        <f>VLOOKUP('Space Types'!$U317,Ventilation!$A$4:$H$299,6,FALSE)</f>
        <v>0.3</v>
      </c>
      <c r="W317">
        <f>VLOOKUP('Space Types'!$U317,Ventilation!$A$4:$H$299,5,FALSE)</f>
        <v>0</v>
      </c>
      <c r="X317">
        <f>VLOOKUP('Space Types'!$U317,Ventilation!$A$4:$H$299,7,FALSE)</f>
        <v>0</v>
      </c>
      <c r="Y317">
        <v>18.579999999999998</v>
      </c>
      <c r="Z317" t="s">
        <v>779</v>
      </c>
      <c r="AA317" t="s">
        <v>786</v>
      </c>
      <c r="AC317" s="58">
        <v>0.22320000000000001</v>
      </c>
      <c r="AD317" t="s">
        <v>804</v>
      </c>
      <c r="AF317" t="s">
        <v>437</v>
      </c>
      <c r="AG317" t="s">
        <v>437</v>
      </c>
      <c r="AH317" t="s">
        <v>437</v>
      </c>
      <c r="AJ317">
        <v>1.3</v>
      </c>
      <c r="AK317">
        <v>0</v>
      </c>
      <c r="AL317">
        <v>0.5</v>
      </c>
      <c r="AM317">
        <v>0</v>
      </c>
      <c r="AN317" t="s">
        <v>733</v>
      </c>
      <c r="AO317" t="s">
        <v>829</v>
      </c>
      <c r="AP317" t="s">
        <v>843</v>
      </c>
      <c r="AQ317">
        <v>1</v>
      </c>
      <c r="AR317">
        <v>900</v>
      </c>
      <c r="AS317">
        <f>IF('Space Types'!$AQ317=0,"",'Space Types'!$AQ317/'Space Types'!$AR317)</f>
        <v>1.1111111111111111E-3</v>
      </c>
      <c r="AT317">
        <v>43.3</v>
      </c>
      <c r="AU317">
        <v>0.2</v>
      </c>
      <c r="AV317">
        <v>0.05</v>
      </c>
      <c r="AW317" t="s">
        <v>913</v>
      </c>
      <c r="BC317" t="str">
        <f>IF(ISBLANK(BB317),"",BB317/(AY317/AX317))</f>
        <v/>
      </c>
    </row>
    <row r="318" spans="1:56">
      <c r="A318" t="s">
        <v>3322</v>
      </c>
      <c r="B318" t="s">
        <v>259</v>
      </c>
      <c r="C318" t="s">
        <v>309</v>
      </c>
      <c r="D318" t="s">
        <v>467</v>
      </c>
      <c r="E318" t="s">
        <v>217</v>
      </c>
      <c r="F318" t="s">
        <v>351</v>
      </c>
      <c r="G318" t="s">
        <v>223</v>
      </c>
      <c r="H318" t="str">
        <f>'Space Types'!$E318&amp;'Space Types'!$F318&amp;'Space Types'!$G318</f>
        <v>ASHRAE 90.1-2004RestroomsGeneral</v>
      </c>
      <c r="K318">
        <f>VLOOKUP('Space Types'!$H318,'Interior Lighting'!$A$4:$G$813,5,FALSE)</f>
        <v>0.9</v>
      </c>
      <c r="N318">
        <v>0</v>
      </c>
      <c r="O318">
        <v>0.7</v>
      </c>
      <c r="P318">
        <v>0.2</v>
      </c>
      <c r="Q318" s="58" t="s">
        <v>2760</v>
      </c>
      <c r="R318" t="s">
        <v>108</v>
      </c>
      <c r="S318" t="s">
        <v>41</v>
      </c>
      <c r="T318" t="s">
        <v>43</v>
      </c>
      <c r="U318" s="58" t="str">
        <f>'Space Types'!$R318&amp;'Space Types'!$S318&amp;'Space Types'!$T318</f>
        <v>ASHRAE 62.1-1999Public SpacesPublic restrooms (Assume 12 toilet/625 ft^2)</v>
      </c>
      <c r="V318">
        <f>VLOOKUP('Space Types'!$U318,Ventilation!$A$4:$H$299,6,FALSE)</f>
        <v>0.96</v>
      </c>
      <c r="W318">
        <f>VLOOKUP('Space Types'!$U318,Ventilation!$A$4:$H$299,5,FALSE)</f>
        <v>0</v>
      </c>
      <c r="X318">
        <f>VLOOKUP('Space Types'!$U318,Ventilation!$A$4:$H$299,7,FALSE)</f>
        <v>0</v>
      </c>
      <c r="Y318">
        <v>0</v>
      </c>
      <c r="Z318" s="58" t="s">
        <v>2765</v>
      </c>
      <c r="AA318" s="58" t="s">
        <v>2744</v>
      </c>
      <c r="AB318">
        <v>5.9499999999999997E-2</v>
      </c>
      <c r="AD318" s="58" t="s">
        <v>2854</v>
      </c>
      <c r="AF318" t="s">
        <v>437</v>
      </c>
      <c r="AG318" t="s">
        <v>437</v>
      </c>
      <c r="AH318" t="s">
        <v>437</v>
      </c>
      <c r="AJ318">
        <v>0.40000000000000008</v>
      </c>
      <c r="AK318">
        <v>0</v>
      </c>
      <c r="AL318">
        <v>0.3</v>
      </c>
      <c r="AM318">
        <v>0.7</v>
      </c>
      <c r="AN318" s="58" t="s">
        <v>2755</v>
      </c>
      <c r="AO318" s="58" t="s">
        <v>2847</v>
      </c>
      <c r="AP318" s="58" t="s">
        <v>2768</v>
      </c>
      <c r="AS318" t="str">
        <f>IF('Space Types'!$AQ318=0,"",'Space Types'!$AQ318/'Space Types'!$AR318)</f>
        <v/>
      </c>
      <c r="AX318">
        <v>1.6666682795748942</v>
      </c>
      <c r="AY318">
        <v>90</v>
      </c>
      <c r="AZ318">
        <v>0.31</v>
      </c>
      <c r="BA318">
        <v>1</v>
      </c>
      <c r="BB318">
        <v>34.075420263516584</v>
      </c>
      <c r="BC318">
        <f>IF(ISBLANK(BB318),"",BB318/(AY318/AX318))</f>
        <v>0.63102691184874082</v>
      </c>
      <c r="BD318" t="s">
        <v>2846</v>
      </c>
    </row>
    <row r="319" spans="1:56">
      <c r="A319" t="s">
        <v>938</v>
      </c>
      <c r="B319" t="s">
        <v>259</v>
      </c>
      <c r="C319" t="s">
        <v>309</v>
      </c>
      <c r="D319" t="s">
        <v>467</v>
      </c>
      <c r="E319" t="s">
        <v>218</v>
      </c>
      <c r="F319" t="s">
        <v>351</v>
      </c>
      <c r="G319" t="s">
        <v>223</v>
      </c>
      <c r="H319" t="str">
        <f>'Space Types'!$E319&amp;'Space Types'!$F319&amp;'Space Types'!$G319</f>
        <v>ASHRAE 90.1-2007RestroomsGeneral</v>
      </c>
      <c r="K319">
        <f>VLOOKUP('Space Types'!$H319,'Interior Lighting'!$A$4:$G$813,5,FALSE)</f>
        <v>0.9</v>
      </c>
      <c r="N319">
        <v>0</v>
      </c>
      <c r="O319">
        <v>0.7</v>
      </c>
      <c r="P319">
        <v>0.2</v>
      </c>
      <c r="Q319" t="s">
        <v>2760</v>
      </c>
      <c r="R319" t="s">
        <v>109</v>
      </c>
      <c r="S319" t="s">
        <v>223</v>
      </c>
      <c r="T319" t="s">
        <v>96</v>
      </c>
      <c r="U319" s="58" t="str">
        <f>'Space Types'!$R319&amp;'Space Types'!$S319&amp;'Space Types'!$T319</f>
        <v>ASHRAE 62.1-2004GeneralCorridors</v>
      </c>
      <c r="V319">
        <f>VLOOKUP('Space Types'!$U319,Ventilation!$A$4:$H$299,6,FALSE)</f>
        <v>0.06</v>
      </c>
      <c r="W319">
        <f>VLOOKUP('Space Types'!$U319,Ventilation!$A$4:$H$299,5,FALSE)</f>
        <v>0</v>
      </c>
      <c r="X319">
        <f>VLOOKUP('Space Types'!$U319,Ventilation!$A$4:$H$299,7,FALSE)</f>
        <v>0</v>
      </c>
      <c r="Y319">
        <v>0</v>
      </c>
      <c r="Z319" t="s">
        <v>2765</v>
      </c>
      <c r="AA319" t="s">
        <v>2744</v>
      </c>
      <c r="AB319">
        <v>4.4600000000000001E-2</v>
      </c>
      <c r="AD319" t="s">
        <v>2854</v>
      </c>
      <c r="AF319" t="s">
        <v>437</v>
      </c>
      <c r="AG319" t="s">
        <v>437</v>
      </c>
      <c r="AH319" t="s">
        <v>437</v>
      </c>
      <c r="AJ319">
        <v>0.28999999999999998</v>
      </c>
      <c r="AK319">
        <v>0</v>
      </c>
      <c r="AL319">
        <v>0.3</v>
      </c>
      <c r="AM319">
        <v>0.7</v>
      </c>
      <c r="AN319" t="s">
        <v>2755</v>
      </c>
      <c r="AO319" t="s">
        <v>2847</v>
      </c>
      <c r="AP319" t="s">
        <v>2768</v>
      </c>
      <c r="AS319" t="str">
        <f>IF('Space Types'!$AQ319=0,"",'Space Types'!$AQ319/'Space Types'!$AR319)</f>
        <v/>
      </c>
      <c r="AX319">
        <v>1.6666682795748942</v>
      </c>
      <c r="AY319">
        <v>90</v>
      </c>
      <c r="AZ319">
        <v>0.31</v>
      </c>
      <c r="BA319">
        <v>1</v>
      </c>
      <c r="BB319">
        <v>34.075420263516584</v>
      </c>
      <c r="BC319">
        <f>IF(ISBLANK(BB319),"",BB319/(AY319/AX319))</f>
        <v>0.63102691184874082</v>
      </c>
      <c r="BD319" t="s">
        <v>2846</v>
      </c>
    </row>
    <row r="320" spans="1:56">
      <c r="A320" t="s">
        <v>982</v>
      </c>
      <c r="B320" t="s">
        <v>259</v>
      </c>
      <c r="C320" t="s">
        <v>309</v>
      </c>
      <c r="D320" t="s">
        <v>467</v>
      </c>
      <c r="E320" t="s">
        <v>981</v>
      </c>
      <c r="F320" t="s">
        <v>351</v>
      </c>
      <c r="G320" t="s">
        <v>223</v>
      </c>
      <c r="H320" t="str">
        <f>'Space Types'!$E320&amp;'Space Types'!$F320&amp;'Space Types'!$G320</f>
        <v>ASHRAE 90.1-2010RestroomsGeneral</v>
      </c>
      <c r="K320">
        <f>VLOOKUP('Space Types'!$H320,'Interior Lighting'!$A$4:$G$813,5,FALSE)</f>
        <v>0.98</v>
      </c>
      <c r="N320">
        <v>0</v>
      </c>
      <c r="O320">
        <v>0.7</v>
      </c>
      <c r="P320">
        <v>0.2</v>
      </c>
      <c r="Q320" t="s">
        <v>2760</v>
      </c>
      <c r="R320" t="s">
        <v>110</v>
      </c>
      <c r="S320" t="s">
        <v>223</v>
      </c>
      <c r="T320" t="s">
        <v>96</v>
      </c>
      <c r="U320" s="58" t="str">
        <f>'Space Types'!$R320&amp;'Space Types'!$S320&amp;'Space Types'!$T320</f>
        <v>ASHRAE 62.1-2007GeneralCorridors</v>
      </c>
      <c r="V320">
        <f>VLOOKUP('Space Types'!$U320,Ventilation!$A$4:$H$299,6,FALSE)</f>
        <v>0.06</v>
      </c>
      <c r="W320">
        <f>VLOOKUP('Space Types'!$U320,Ventilation!$A$4:$H$299,5,FALSE)</f>
        <v>0</v>
      </c>
      <c r="X320">
        <f>VLOOKUP('Space Types'!$U320,Ventilation!$A$4:$H$299,7,FALSE)</f>
        <v>0</v>
      </c>
      <c r="Y320">
        <v>0</v>
      </c>
      <c r="Z320" t="s">
        <v>2765</v>
      </c>
      <c r="AA320" t="s">
        <v>2744</v>
      </c>
      <c r="AB320">
        <v>4.4600000000000001E-2</v>
      </c>
      <c r="AD320" t="s">
        <v>2854</v>
      </c>
      <c r="AF320" t="s">
        <v>437</v>
      </c>
      <c r="AG320" t="s">
        <v>437</v>
      </c>
      <c r="AH320" t="s">
        <v>437</v>
      </c>
      <c r="AJ320">
        <v>0.28999999999999998</v>
      </c>
      <c r="AK320">
        <v>0</v>
      </c>
      <c r="AL320">
        <v>0.3</v>
      </c>
      <c r="AM320">
        <v>0.7</v>
      </c>
      <c r="AN320" t="s">
        <v>2755</v>
      </c>
      <c r="AO320" t="s">
        <v>2847</v>
      </c>
      <c r="AP320" t="s">
        <v>2768</v>
      </c>
      <c r="AS320" t="s">
        <v>437</v>
      </c>
      <c r="AX320">
        <v>1.6666682795748942</v>
      </c>
      <c r="AY320">
        <v>90</v>
      </c>
      <c r="AZ320">
        <v>0.31</v>
      </c>
      <c r="BA320">
        <v>1</v>
      </c>
      <c r="BB320">
        <v>34.075420263516584</v>
      </c>
      <c r="BC320">
        <v>0.63102691184874082</v>
      </c>
      <c r="BD320" t="s">
        <v>2846</v>
      </c>
    </row>
    <row r="321" spans="1:56">
      <c r="A321" t="s">
        <v>936</v>
      </c>
      <c r="B321" t="s">
        <v>259</v>
      </c>
      <c r="C321" t="s">
        <v>309</v>
      </c>
      <c r="D321" t="s">
        <v>467</v>
      </c>
      <c r="H321" t="str">
        <f>'Space Types'!$E321&amp;'Space Types'!$F321&amp;'Space Types'!$G321</f>
        <v/>
      </c>
      <c r="K321">
        <v>0.80000000000000016</v>
      </c>
      <c r="N321">
        <v>0</v>
      </c>
      <c r="O321">
        <v>0.7</v>
      </c>
      <c r="P321">
        <v>0.2</v>
      </c>
      <c r="Q321" t="s">
        <v>744</v>
      </c>
      <c r="R321" t="s">
        <v>108</v>
      </c>
      <c r="S321" t="s">
        <v>41</v>
      </c>
      <c r="T321" t="s">
        <v>43</v>
      </c>
      <c r="U321" s="58" t="str">
        <f>'Space Types'!$R321&amp;'Space Types'!$S321&amp;'Space Types'!$T321</f>
        <v>ASHRAE 62.1-1999Public SpacesPublic restrooms (Assume 12 toilet/625 ft^2)</v>
      </c>
      <c r="V321">
        <f>VLOOKUP('Space Types'!$U321,Ventilation!$A$4:$H$299,6,FALSE)</f>
        <v>0.96</v>
      </c>
      <c r="W321">
        <f>VLOOKUP('Space Types'!$U321,Ventilation!$A$4:$H$299,5,FALSE)</f>
        <v>0</v>
      </c>
      <c r="X321">
        <f>VLOOKUP('Space Types'!$U321,Ventilation!$A$4:$H$299,7,FALSE)</f>
        <v>0</v>
      </c>
      <c r="Y321">
        <v>0</v>
      </c>
      <c r="Z321" t="s">
        <v>779</v>
      </c>
      <c r="AA321" t="s">
        <v>786</v>
      </c>
      <c r="AC321" s="58">
        <v>0.22320000000000001</v>
      </c>
      <c r="AD321" t="s">
        <v>804</v>
      </c>
      <c r="AF321" t="s">
        <v>437</v>
      </c>
      <c r="AG321" t="s">
        <v>437</v>
      </c>
      <c r="AH321" t="s">
        <v>437</v>
      </c>
      <c r="AJ321">
        <v>0.40000000000000008</v>
      </c>
      <c r="AK321">
        <v>0</v>
      </c>
      <c r="AL321">
        <v>0.3</v>
      </c>
      <c r="AM321">
        <v>0.7</v>
      </c>
      <c r="AN321" t="s">
        <v>733</v>
      </c>
      <c r="AO321" t="s">
        <v>829</v>
      </c>
      <c r="AP321" t="s">
        <v>843</v>
      </c>
      <c r="AS321" t="str">
        <f>IF('Space Types'!$AQ321=0,"",'Space Types'!$AQ321/'Space Types'!$AR321)</f>
        <v/>
      </c>
      <c r="AX321">
        <v>1.6666682795748942</v>
      </c>
      <c r="AY321">
        <v>90</v>
      </c>
      <c r="AZ321">
        <v>0.31</v>
      </c>
      <c r="BA321">
        <v>1</v>
      </c>
      <c r="BB321">
        <v>34.075420263516584</v>
      </c>
      <c r="BC321">
        <f>IF(ISBLANK(BB321),"",BB321/(AY321/AX321))</f>
        <v>0.63102691184874082</v>
      </c>
      <c r="BD321" t="s">
        <v>438</v>
      </c>
    </row>
    <row r="322" spans="1:56">
      <c r="A322" t="s">
        <v>937</v>
      </c>
      <c r="B322" t="s">
        <v>259</v>
      </c>
      <c r="C322" t="s">
        <v>309</v>
      </c>
      <c r="D322" t="s">
        <v>467</v>
      </c>
      <c r="E322" t="s">
        <v>435</v>
      </c>
      <c r="F322" t="s">
        <v>351</v>
      </c>
      <c r="G322" t="s">
        <v>223</v>
      </c>
      <c r="H322" t="str">
        <f>'Space Types'!$E322&amp;'Space Types'!$F322&amp;'Space Types'!$G322</f>
        <v>ASHRAE 189.1-2009RestroomsGeneral</v>
      </c>
      <c r="K322">
        <f>VLOOKUP('Space Types'!$H322,'Interior Lighting'!$A$4:$G$813,5,FALSE)</f>
        <v>0.81</v>
      </c>
      <c r="N322">
        <v>0</v>
      </c>
      <c r="O322">
        <v>0.7</v>
      </c>
      <c r="P322">
        <v>0.2</v>
      </c>
      <c r="Q322" t="s">
        <v>744</v>
      </c>
      <c r="R322" t="s">
        <v>108</v>
      </c>
      <c r="S322" t="s">
        <v>41</v>
      </c>
      <c r="T322" t="s">
        <v>43</v>
      </c>
      <c r="U322" s="58" t="str">
        <f>'Space Types'!$R322&amp;'Space Types'!$S322&amp;'Space Types'!$T322</f>
        <v>ASHRAE 62.1-1999Public SpacesPublic restrooms (Assume 12 toilet/625 ft^2)</v>
      </c>
      <c r="V322">
        <f>VLOOKUP('Space Types'!$U322,Ventilation!$A$4:$H$299,6,FALSE)</f>
        <v>0.96</v>
      </c>
      <c r="W322">
        <f>VLOOKUP('Space Types'!$U322,Ventilation!$A$4:$H$299,5,FALSE)</f>
        <v>0</v>
      </c>
      <c r="X322">
        <f>VLOOKUP('Space Types'!$U322,Ventilation!$A$4:$H$299,7,FALSE)</f>
        <v>0</v>
      </c>
      <c r="Y322">
        <v>0</v>
      </c>
      <c r="Z322" s="58" t="s">
        <v>779</v>
      </c>
      <c r="AA322" s="58" t="s">
        <v>786</v>
      </c>
      <c r="AB322">
        <v>4.4600000000000001E-2</v>
      </c>
      <c r="AD322" s="58" t="s">
        <v>804</v>
      </c>
      <c r="AF322" t="s">
        <v>437</v>
      </c>
      <c r="AG322" t="s">
        <v>437</v>
      </c>
      <c r="AH322" t="s">
        <v>437</v>
      </c>
      <c r="AJ322">
        <v>0.28999999999999998</v>
      </c>
      <c r="AK322">
        <v>0</v>
      </c>
      <c r="AL322">
        <v>0.3</v>
      </c>
      <c r="AM322">
        <v>0.7</v>
      </c>
      <c r="AN322" s="58" t="s">
        <v>733</v>
      </c>
      <c r="AO322" s="58" t="s">
        <v>829</v>
      </c>
      <c r="AP322" s="58" t="s">
        <v>843</v>
      </c>
      <c r="AS322" t="str">
        <f>IF('Space Types'!$AQ322=0,"",'Space Types'!$AQ322/'Space Types'!$AR322)</f>
        <v/>
      </c>
      <c r="AX322">
        <v>1.6666682795748942</v>
      </c>
      <c r="AY322">
        <v>90</v>
      </c>
      <c r="AZ322">
        <v>0.31</v>
      </c>
      <c r="BA322">
        <v>1</v>
      </c>
      <c r="BB322">
        <v>34.075420263516584</v>
      </c>
      <c r="BC322">
        <f>IF(ISBLANK(BB322),"",BB322/(AY322/AX322))</f>
        <v>0.63102691184874082</v>
      </c>
      <c r="BD322" t="s">
        <v>438</v>
      </c>
    </row>
    <row r="323" spans="1:56">
      <c r="A323" t="s">
        <v>935</v>
      </c>
      <c r="B323" t="s">
        <v>259</v>
      </c>
      <c r="C323" t="s">
        <v>309</v>
      </c>
      <c r="D323" t="s">
        <v>467</v>
      </c>
      <c r="H323" t="str">
        <f>'Space Types'!$E323&amp;'Space Types'!$F323&amp;'Space Types'!$G323</f>
        <v/>
      </c>
      <c r="K323">
        <v>0.80000000000000016</v>
      </c>
      <c r="N323">
        <v>0</v>
      </c>
      <c r="O323">
        <v>0.7</v>
      </c>
      <c r="P323">
        <v>0.2</v>
      </c>
      <c r="Q323" t="s">
        <v>744</v>
      </c>
      <c r="R323" t="s">
        <v>108</v>
      </c>
      <c r="S323" t="s">
        <v>41</v>
      </c>
      <c r="T323" t="s">
        <v>43</v>
      </c>
      <c r="U323" s="58" t="str">
        <f>'Space Types'!$R323&amp;'Space Types'!$S323&amp;'Space Types'!$T323</f>
        <v>ASHRAE 62.1-1999Public SpacesPublic restrooms (Assume 12 toilet/625 ft^2)</v>
      </c>
      <c r="V323">
        <f>VLOOKUP('Space Types'!$U323,Ventilation!$A$4:$H$299,6,FALSE)</f>
        <v>0.96</v>
      </c>
      <c r="W323">
        <f>VLOOKUP('Space Types'!$U323,Ventilation!$A$4:$H$299,5,FALSE)</f>
        <v>0</v>
      </c>
      <c r="X323">
        <f>VLOOKUP('Space Types'!$U323,Ventilation!$A$4:$H$299,7,FALSE)</f>
        <v>0</v>
      </c>
      <c r="Y323">
        <v>0</v>
      </c>
      <c r="Z323" t="s">
        <v>779</v>
      </c>
      <c r="AA323" t="s">
        <v>786</v>
      </c>
      <c r="AC323" s="58">
        <v>0.22320000000000001</v>
      </c>
      <c r="AD323" t="s">
        <v>804</v>
      </c>
      <c r="AF323" t="s">
        <v>437</v>
      </c>
      <c r="AG323" t="s">
        <v>437</v>
      </c>
      <c r="AH323" t="s">
        <v>437</v>
      </c>
      <c r="AJ323">
        <v>0.40000000000000008</v>
      </c>
      <c r="AK323">
        <v>0</v>
      </c>
      <c r="AL323">
        <v>0.3</v>
      </c>
      <c r="AM323">
        <v>0.7</v>
      </c>
      <c r="AN323" t="s">
        <v>733</v>
      </c>
      <c r="AO323" t="s">
        <v>829</v>
      </c>
      <c r="AP323" t="s">
        <v>843</v>
      </c>
      <c r="AS323" t="str">
        <f>IF('Space Types'!$AQ323=0,"",'Space Types'!$AQ323/'Space Types'!$AR323)</f>
        <v/>
      </c>
      <c r="AX323">
        <v>1.6666682795748942</v>
      </c>
      <c r="AY323">
        <v>90</v>
      </c>
      <c r="AZ323">
        <v>0.31</v>
      </c>
      <c r="BA323">
        <v>1</v>
      </c>
      <c r="BB323">
        <v>34.075420263516584</v>
      </c>
      <c r="BC323">
        <f>IF(ISBLANK(BB323),"",BB323/(AY323/AX323))</f>
        <v>0.63102691184874082</v>
      </c>
      <c r="BD323" t="s">
        <v>438</v>
      </c>
    </row>
    <row r="324" spans="1:56">
      <c r="A324" t="s">
        <v>3322</v>
      </c>
      <c r="B324" t="s">
        <v>259</v>
      </c>
      <c r="C324" s="58" t="s">
        <v>279</v>
      </c>
      <c r="D324" t="s">
        <v>464</v>
      </c>
      <c r="E324" t="s">
        <v>217</v>
      </c>
      <c r="F324" t="s">
        <v>352</v>
      </c>
      <c r="G324" t="s">
        <v>223</v>
      </c>
      <c r="H324" t="str">
        <f>'Space Types'!$E324&amp;'Space Types'!$F324&amp;'Space Types'!$G324</f>
        <v>ASHRAE 90.1-2004Stairs-ActiveGeneral</v>
      </c>
      <c r="K324">
        <f>VLOOKUP('Space Types'!$H324,'Interior Lighting'!$A$4:$G$813,5,FALSE)</f>
        <v>0.6</v>
      </c>
      <c r="N324">
        <v>0</v>
      </c>
      <c r="O324">
        <v>0.7</v>
      </c>
      <c r="P324">
        <v>0.2</v>
      </c>
      <c r="Q324" t="s">
        <v>2756</v>
      </c>
      <c r="R324" t="s">
        <v>108</v>
      </c>
      <c r="S324" t="s">
        <v>41</v>
      </c>
      <c r="T324" t="s">
        <v>42</v>
      </c>
      <c r="U324" s="58" t="str">
        <f>'Space Types'!$R324&amp;'Space Types'!$S324&amp;'Space Types'!$T324</f>
        <v>ASHRAE 62.1-1999Public SpacesCorridors and utilities</v>
      </c>
      <c r="V324">
        <f>VLOOKUP('Space Types'!$U324,Ventilation!$A$4:$H$299,6,FALSE)</f>
        <v>0.05</v>
      </c>
      <c r="W324">
        <f>VLOOKUP('Space Types'!$U324,Ventilation!$A$4:$H$299,5,FALSE)</f>
        <v>0</v>
      </c>
      <c r="X324">
        <f>VLOOKUP('Space Types'!$U324,Ventilation!$A$4:$H$299,7,FALSE)</f>
        <v>0</v>
      </c>
      <c r="Y324">
        <v>0</v>
      </c>
      <c r="Z324" s="58" t="s">
        <v>2765</v>
      </c>
      <c r="AA324" s="58" t="s">
        <v>2744</v>
      </c>
      <c r="AB324">
        <v>5.9499999999999997E-2</v>
      </c>
      <c r="AD324" s="58" t="s">
        <v>2854</v>
      </c>
      <c r="AF324" t="s">
        <v>437</v>
      </c>
      <c r="AG324" t="s">
        <v>437</v>
      </c>
      <c r="AH324" t="s">
        <v>437</v>
      </c>
      <c r="AJ324">
        <v>0</v>
      </c>
      <c r="AK324">
        <v>0</v>
      </c>
      <c r="AL324">
        <v>0.5</v>
      </c>
      <c r="AM324">
        <v>0</v>
      </c>
      <c r="AN324" s="58" t="s">
        <v>2755</v>
      </c>
      <c r="AO324" s="58" t="s">
        <v>2847</v>
      </c>
      <c r="AP324" s="58" t="s">
        <v>2768</v>
      </c>
      <c r="AS324" t="str">
        <f>IF('Space Types'!$AQ324=0,"",'Space Types'!$AQ324/'Space Types'!$AR324)</f>
        <v/>
      </c>
      <c r="BC324" t="str">
        <f>IF(ISBLANK(BB324),"",BB324/(AY324/AX324))</f>
        <v/>
      </c>
    </row>
    <row r="325" spans="1:56">
      <c r="A325" t="s">
        <v>938</v>
      </c>
      <c r="B325" t="s">
        <v>259</v>
      </c>
      <c r="C325" t="s">
        <v>279</v>
      </c>
      <c r="D325" t="s">
        <v>464</v>
      </c>
      <c r="E325" t="s">
        <v>218</v>
      </c>
      <c r="F325" t="s">
        <v>352</v>
      </c>
      <c r="G325" t="s">
        <v>223</v>
      </c>
      <c r="H325" t="str">
        <f>'Space Types'!$E325&amp;'Space Types'!$F325&amp;'Space Types'!$G325</f>
        <v>ASHRAE 90.1-2007Stairs-ActiveGeneral</v>
      </c>
      <c r="K325">
        <f>VLOOKUP('Space Types'!$H325,'Interior Lighting'!$A$4:$G$813,5,FALSE)</f>
        <v>0.6</v>
      </c>
      <c r="N325">
        <v>0</v>
      </c>
      <c r="O325">
        <v>0.7</v>
      </c>
      <c r="P325">
        <v>0.2</v>
      </c>
      <c r="Q325" t="s">
        <v>2756</v>
      </c>
      <c r="R325" t="s">
        <v>109</v>
      </c>
      <c r="S325" t="s">
        <v>223</v>
      </c>
      <c r="T325" t="s">
        <v>96</v>
      </c>
      <c r="U325" s="58" t="str">
        <f>'Space Types'!$R325&amp;'Space Types'!$S325&amp;'Space Types'!$T325</f>
        <v>ASHRAE 62.1-2004GeneralCorridors</v>
      </c>
      <c r="V325">
        <f>VLOOKUP('Space Types'!$U325,Ventilation!$A$4:$H$299,6,FALSE)</f>
        <v>0.06</v>
      </c>
      <c r="W325">
        <f>VLOOKUP('Space Types'!$U325,Ventilation!$A$4:$H$299,5,FALSE)</f>
        <v>0</v>
      </c>
      <c r="X325">
        <f>VLOOKUP('Space Types'!$U325,Ventilation!$A$4:$H$299,7,FALSE)</f>
        <v>0</v>
      </c>
      <c r="Y325">
        <v>0</v>
      </c>
      <c r="Z325" t="s">
        <v>2765</v>
      </c>
      <c r="AA325" t="s">
        <v>2744</v>
      </c>
      <c r="AB325">
        <v>4.4600000000000001E-2</v>
      </c>
      <c r="AD325" t="s">
        <v>2854</v>
      </c>
      <c r="AF325" t="s">
        <v>437</v>
      </c>
      <c r="AG325" t="s">
        <v>437</v>
      </c>
      <c r="AH325" t="s">
        <v>437</v>
      </c>
      <c r="AJ325">
        <v>0</v>
      </c>
      <c r="AK325">
        <v>0</v>
      </c>
      <c r="AL325">
        <v>0.5</v>
      </c>
      <c r="AM325">
        <v>0</v>
      </c>
      <c r="AN325" t="s">
        <v>2755</v>
      </c>
      <c r="AO325" t="s">
        <v>2847</v>
      </c>
      <c r="AP325" t="s">
        <v>2768</v>
      </c>
      <c r="AS325" t="str">
        <f>IF('Space Types'!$AQ325=0,"",'Space Types'!$AQ325/'Space Types'!$AR325)</f>
        <v/>
      </c>
      <c r="BC325" t="str">
        <f>IF(ISBLANK(BB325),"",BB325/(AY325/AX325))</f>
        <v/>
      </c>
    </row>
    <row r="326" spans="1:56">
      <c r="A326" t="s">
        <v>982</v>
      </c>
      <c r="B326" t="s">
        <v>259</v>
      </c>
      <c r="C326" t="s">
        <v>279</v>
      </c>
      <c r="D326" t="s">
        <v>464</v>
      </c>
      <c r="E326" t="s">
        <v>981</v>
      </c>
      <c r="F326" t="s">
        <v>999</v>
      </c>
      <c r="G326" t="s">
        <v>223</v>
      </c>
      <c r="H326" t="str">
        <f>'Space Types'!$E326&amp;'Space Types'!$F326&amp;'Space Types'!$G326</f>
        <v>ASHRAE 90.1-2010StairwayGeneral</v>
      </c>
      <c r="K326">
        <f>VLOOKUP('Space Types'!$H326,'Interior Lighting'!$A$4:$G$813,5,FALSE)</f>
        <v>0.69</v>
      </c>
      <c r="N326">
        <v>0</v>
      </c>
      <c r="O326">
        <v>0.7</v>
      </c>
      <c r="P326">
        <v>0.2</v>
      </c>
      <c r="Q326" t="s">
        <v>2756</v>
      </c>
      <c r="R326" t="s">
        <v>110</v>
      </c>
      <c r="S326" t="s">
        <v>223</v>
      </c>
      <c r="T326" t="s">
        <v>96</v>
      </c>
      <c r="U326" s="58" t="str">
        <f>'Space Types'!$R326&amp;'Space Types'!$S326&amp;'Space Types'!$T326</f>
        <v>ASHRAE 62.1-2007GeneralCorridors</v>
      </c>
      <c r="V326">
        <f>VLOOKUP('Space Types'!$U326,Ventilation!$A$4:$H$299,6,FALSE)</f>
        <v>0.06</v>
      </c>
      <c r="W326">
        <f>VLOOKUP('Space Types'!$U326,Ventilation!$A$4:$H$299,5,FALSE)</f>
        <v>0</v>
      </c>
      <c r="X326">
        <f>VLOOKUP('Space Types'!$U326,Ventilation!$A$4:$H$299,7,FALSE)</f>
        <v>0</v>
      </c>
      <c r="Y326">
        <v>0</v>
      </c>
      <c r="Z326" t="s">
        <v>2765</v>
      </c>
      <c r="AA326" t="s">
        <v>2744</v>
      </c>
      <c r="AB326">
        <v>4.4600000000000001E-2</v>
      </c>
      <c r="AD326" t="s">
        <v>2854</v>
      </c>
      <c r="AF326" t="s">
        <v>437</v>
      </c>
      <c r="AG326" t="s">
        <v>437</v>
      </c>
      <c r="AH326" t="s">
        <v>437</v>
      </c>
      <c r="AJ326">
        <v>0</v>
      </c>
      <c r="AK326">
        <v>0</v>
      </c>
      <c r="AL326">
        <v>0.5</v>
      </c>
      <c r="AM326">
        <v>0</v>
      </c>
      <c r="AN326" t="s">
        <v>2755</v>
      </c>
      <c r="AO326" t="s">
        <v>2847</v>
      </c>
      <c r="AP326" t="s">
        <v>2768</v>
      </c>
      <c r="AS326" t="s">
        <v>437</v>
      </c>
      <c r="BC326" t="s">
        <v>437</v>
      </c>
    </row>
    <row r="327" spans="1:56">
      <c r="A327" t="s">
        <v>936</v>
      </c>
      <c r="B327" t="s">
        <v>259</v>
      </c>
      <c r="C327" t="s">
        <v>279</v>
      </c>
      <c r="D327" t="s">
        <v>464</v>
      </c>
      <c r="H327" t="str">
        <f>'Space Types'!$E327&amp;'Space Types'!$F327&amp;'Space Types'!$G327</f>
        <v/>
      </c>
      <c r="K327">
        <v>0.80000000000000016</v>
      </c>
      <c r="N327">
        <v>0</v>
      </c>
      <c r="O327">
        <v>0.7</v>
      </c>
      <c r="P327">
        <v>0.2</v>
      </c>
      <c r="Q327" t="s">
        <v>744</v>
      </c>
      <c r="R327" t="s">
        <v>108</v>
      </c>
      <c r="S327" t="s">
        <v>41</v>
      </c>
      <c r="T327" t="s">
        <v>42</v>
      </c>
      <c r="U327" s="58" t="str">
        <f>'Space Types'!$R327&amp;'Space Types'!$S327&amp;'Space Types'!$T327</f>
        <v>ASHRAE 62.1-1999Public SpacesCorridors and utilities</v>
      </c>
      <c r="V327">
        <f>VLOOKUP('Space Types'!$U327,Ventilation!$A$4:$H$299,6,FALSE)</f>
        <v>0.05</v>
      </c>
      <c r="W327">
        <f>VLOOKUP('Space Types'!$U327,Ventilation!$A$4:$H$299,5,FALSE)</f>
        <v>0</v>
      </c>
      <c r="X327">
        <f>VLOOKUP('Space Types'!$U327,Ventilation!$A$4:$H$299,7,FALSE)</f>
        <v>0</v>
      </c>
      <c r="Y327">
        <v>0</v>
      </c>
      <c r="Z327" t="s">
        <v>779</v>
      </c>
      <c r="AA327" t="s">
        <v>786</v>
      </c>
      <c r="AC327" s="58">
        <v>0.22320000000000001</v>
      </c>
      <c r="AD327" t="s">
        <v>804</v>
      </c>
      <c r="AF327" t="s">
        <v>437</v>
      </c>
      <c r="AG327" t="s">
        <v>437</v>
      </c>
      <c r="AH327" t="s">
        <v>437</v>
      </c>
      <c r="AJ327">
        <v>0</v>
      </c>
      <c r="AK327">
        <v>0</v>
      </c>
      <c r="AL327">
        <v>0.5</v>
      </c>
      <c r="AM327">
        <v>0</v>
      </c>
      <c r="AN327" t="s">
        <v>733</v>
      </c>
      <c r="AO327" t="s">
        <v>829</v>
      </c>
      <c r="AP327" t="s">
        <v>843</v>
      </c>
      <c r="AS327" t="str">
        <f>IF('Space Types'!$AQ327=0,"",'Space Types'!$AQ327/'Space Types'!$AR327)</f>
        <v/>
      </c>
      <c r="BC327" t="str">
        <f>IF(ISBLANK(BB327),"",BB327/(AY327/AX327))</f>
        <v/>
      </c>
    </row>
    <row r="328" spans="1:56">
      <c r="A328" t="s">
        <v>937</v>
      </c>
      <c r="B328" t="s">
        <v>259</v>
      </c>
      <c r="C328" t="s">
        <v>279</v>
      </c>
      <c r="D328" t="s">
        <v>464</v>
      </c>
      <c r="E328" t="s">
        <v>435</v>
      </c>
      <c r="F328" t="s">
        <v>352</v>
      </c>
      <c r="G328" t="s">
        <v>223</v>
      </c>
      <c r="H328" t="str">
        <f>'Space Types'!$E328&amp;'Space Types'!$F328&amp;'Space Types'!$G328</f>
        <v>ASHRAE 189.1-2009Stairs-ActiveGeneral</v>
      </c>
      <c r="K328">
        <f>VLOOKUP('Space Types'!$H328,'Interior Lighting'!$A$4:$G$813,5,FALSE)</f>
        <v>0.54</v>
      </c>
      <c r="N328">
        <v>0</v>
      </c>
      <c r="O328">
        <v>0.7</v>
      </c>
      <c r="P328">
        <v>0.2</v>
      </c>
      <c r="Q328" t="s">
        <v>744</v>
      </c>
      <c r="R328" t="s">
        <v>108</v>
      </c>
      <c r="S328" t="s">
        <v>41</v>
      </c>
      <c r="T328" t="s">
        <v>42</v>
      </c>
      <c r="U328" s="58" t="str">
        <f>'Space Types'!$R328&amp;'Space Types'!$S328&amp;'Space Types'!$T328</f>
        <v>ASHRAE 62.1-1999Public SpacesCorridors and utilities</v>
      </c>
      <c r="V328">
        <f>VLOOKUP('Space Types'!$U328,Ventilation!$A$4:$H$299,6,FALSE)</f>
        <v>0.05</v>
      </c>
      <c r="W328">
        <f>VLOOKUP('Space Types'!$U328,Ventilation!$A$4:$H$299,5,FALSE)</f>
        <v>0</v>
      </c>
      <c r="X328">
        <f>VLOOKUP('Space Types'!$U328,Ventilation!$A$4:$H$299,7,FALSE)</f>
        <v>0</v>
      </c>
      <c r="Y328">
        <v>0</v>
      </c>
      <c r="Z328" s="58" t="s">
        <v>779</v>
      </c>
      <c r="AA328" s="58" t="s">
        <v>786</v>
      </c>
      <c r="AB328">
        <v>4.4600000000000001E-2</v>
      </c>
      <c r="AD328" s="58" t="s">
        <v>804</v>
      </c>
      <c r="AF328" t="s">
        <v>437</v>
      </c>
      <c r="AG328" t="s">
        <v>437</v>
      </c>
      <c r="AH328" t="s">
        <v>437</v>
      </c>
      <c r="AJ328">
        <v>0</v>
      </c>
      <c r="AK328">
        <v>0</v>
      </c>
      <c r="AL328">
        <v>0.5</v>
      </c>
      <c r="AM328">
        <v>0</v>
      </c>
      <c r="AN328" s="58" t="s">
        <v>733</v>
      </c>
      <c r="AO328" s="58" t="s">
        <v>829</v>
      </c>
      <c r="AP328" s="58" t="s">
        <v>843</v>
      </c>
      <c r="AS328" t="str">
        <f>IF('Space Types'!$AQ328=0,"",'Space Types'!$AQ328/'Space Types'!$AR328)</f>
        <v/>
      </c>
      <c r="BC328" t="str">
        <f>IF(ISBLANK(BB328),"",BB328/(AY328/AX328))</f>
        <v/>
      </c>
    </row>
    <row r="329" spans="1:56">
      <c r="A329" s="58" t="s">
        <v>935</v>
      </c>
      <c r="B329" s="58" t="s">
        <v>259</v>
      </c>
      <c r="C329" s="58" t="s">
        <v>279</v>
      </c>
      <c r="D329" t="s">
        <v>464</v>
      </c>
      <c r="H329" t="str">
        <f>'Space Types'!$E329&amp;'Space Types'!$F329&amp;'Space Types'!$G329</f>
        <v/>
      </c>
      <c r="K329">
        <v>0.80000000000000016</v>
      </c>
      <c r="N329">
        <v>0</v>
      </c>
      <c r="O329">
        <v>0.7</v>
      </c>
      <c r="P329">
        <v>0.2</v>
      </c>
      <c r="Q329" t="s">
        <v>744</v>
      </c>
      <c r="R329" t="s">
        <v>108</v>
      </c>
      <c r="S329" t="s">
        <v>41</v>
      </c>
      <c r="T329" t="s">
        <v>42</v>
      </c>
      <c r="U329" s="58" t="str">
        <f>'Space Types'!$R329&amp;'Space Types'!$S329&amp;'Space Types'!$T329</f>
        <v>ASHRAE 62.1-1999Public SpacesCorridors and utilities</v>
      </c>
      <c r="V329">
        <f>VLOOKUP('Space Types'!$U329,Ventilation!$A$4:$H$299,6,FALSE)</f>
        <v>0.05</v>
      </c>
      <c r="W329">
        <f>VLOOKUP('Space Types'!$U329,Ventilation!$A$4:$H$299,5,FALSE)</f>
        <v>0</v>
      </c>
      <c r="X329">
        <f>VLOOKUP('Space Types'!$U329,Ventilation!$A$4:$H$299,7,FALSE)</f>
        <v>0</v>
      </c>
      <c r="Y329">
        <v>0</v>
      </c>
      <c r="Z329" t="s">
        <v>779</v>
      </c>
      <c r="AA329" t="s">
        <v>786</v>
      </c>
      <c r="AC329" s="58">
        <v>0.22320000000000001</v>
      </c>
      <c r="AD329" t="s">
        <v>804</v>
      </c>
      <c r="AF329" t="s">
        <v>437</v>
      </c>
      <c r="AG329" t="s">
        <v>437</v>
      </c>
      <c r="AH329" t="s">
        <v>437</v>
      </c>
      <c r="AJ329">
        <v>0</v>
      </c>
      <c r="AK329">
        <v>0</v>
      </c>
      <c r="AL329">
        <v>0.5</v>
      </c>
      <c r="AM329">
        <v>0</v>
      </c>
      <c r="AN329" t="s">
        <v>733</v>
      </c>
      <c r="AO329" t="s">
        <v>829</v>
      </c>
      <c r="AP329" t="s">
        <v>843</v>
      </c>
      <c r="AS329" t="str">
        <f>IF('Space Types'!$AQ329=0,"",'Space Types'!$AQ329/'Space Types'!$AR329)</f>
        <v/>
      </c>
      <c r="BC329" t="str">
        <f>IF(ISBLANK(BB329),"",BB329/(AY329/AX329))</f>
        <v/>
      </c>
    </row>
    <row r="330" spans="1:56">
      <c r="A330" s="58" t="s">
        <v>3322</v>
      </c>
      <c r="B330" s="58" t="s">
        <v>259</v>
      </c>
      <c r="C330" s="58" t="s">
        <v>325</v>
      </c>
      <c r="D330" t="s">
        <v>458</v>
      </c>
      <c r="E330" t="s">
        <v>217</v>
      </c>
      <c r="F330" t="s">
        <v>239</v>
      </c>
      <c r="G330" t="s">
        <v>254</v>
      </c>
      <c r="H330" t="str">
        <f>'Space Types'!$E330&amp;'Space Types'!$F330&amp;'Space Types'!$G330</f>
        <v>ASHRAE 90.1-2004HospitalMedical Supply</v>
      </c>
      <c r="K330">
        <f>VLOOKUP('Space Types'!$H330,'Interior Lighting'!$A$4:$G$813,5,FALSE)</f>
        <v>1.4</v>
      </c>
      <c r="N330">
        <v>0</v>
      </c>
      <c r="O330">
        <v>0.7</v>
      </c>
      <c r="P330">
        <v>0.2</v>
      </c>
      <c r="Q330" t="s">
        <v>2757</v>
      </c>
      <c r="R330" t="s">
        <v>408</v>
      </c>
      <c r="S330" t="s">
        <v>240</v>
      </c>
      <c r="T330" t="s">
        <v>395</v>
      </c>
      <c r="U330" s="58" t="str">
        <f>'Space Types'!$R330&amp;'Space Types'!$S330&amp;'Space Types'!$T330</f>
        <v>GGHC v2.2Health CareSoiled Linen, Sorting</v>
      </c>
      <c r="V330">
        <f>VLOOKUP('Space Types'!$U330,Ventilation!$A$4:$H$299,6,FALSE)</f>
        <v>1.5</v>
      </c>
      <c r="W330">
        <f>VLOOKUP('Space Types'!$U330,Ventilation!$A$4:$H$299,5,FALSE)</f>
        <v>0</v>
      </c>
      <c r="X330">
        <f>VLOOKUP('Space Types'!$U330,Ventilation!$A$4:$H$299,7,FALSE)</f>
        <v>0</v>
      </c>
      <c r="Y330">
        <v>18.579999999999998</v>
      </c>
      <c r="Z330" s="58" t="s">
        <v>2765</v>
      </c>
      <c r="AA330" s="58" t="s">
        <v>2744</v>
      </c>
      <c r="AB330">
        <v>5.9499999999999997E-2</v>
      </c>
      <c r="AD330" s="58" t="s">
        <v>2854</v>
      </c>
      <c r="AF330" t="s">
        <v>437</v>
      </c>
      <c r="AG330" t="s">
        <v>437</v>
      </c>
      <c r="AH330" t="s">
        <v>437</v>
      </c>
      <c r="AJ330">
        <v>2</v>
      </c>
      <c r="AK330">
        <v>0</v>
      </c>
      <c r="AL330">
        <v>0.5</v>
      </c>
      <c r="AM330">
        <v>0</v>
      </c>
      <c r="AN330" s="58" t="s">
        <v>2755</v>
      </c>
      <c r="AO330" s="58" t="s">
        <v>2847</v>
      </c>
      <c r="AP330" s="58" t="s">
        <v>2768</v>
      </c>
      <c r="AS330" t="str">
        <f>IF('Space Types'!$AQ330=0,"",'Space Types'!$AQ330/'Space Types'!$AR330)</f>
        <v/>
      </c>
      <c r="AX330">
        <v>1.6666682795748944</v>
      </c>
      <c r="AY330">
        <v>210</v>
      </c>
      <c r="AZ330">
        <v>0.31</v>
      </c>
      <c r="BA330">
        <v>1</v>
      </c>
      <c r="BB330">
        <v>79.50931394820536</v>
      </c>
      <c r="BC330">
        <f>IF(ISBLANK(BB330),"",BB330/(AY330/AX330))</f>
        <v>0.63102691184874093</v>
      </c>
      <c r="BD330" t="s">
        <v>2846</v>
      </c>
    </row>
    <row r="331" spans="1:56">
      <c r="A331" t="s">
        <v>938</v>
      </c>
      <c r="B331" t="s">
        <v>259</v>
      </c>
      <c r="C331" t="s">
        <v>325</v>
      </c>
      <c r="D331" t="s">
        <v>458</v>
      </c>
      <c r="E331" t="s">
        <v>218</v>
      </c>
      <c r="F331" t="s">
        <v>239</v>
      </c>
      <c r="G331" t="s">
        <v>254</v>
      </c>
      <c r="H331" t="str">
        <f>'Space Types'!$E331&amp;'Space Types'!$F331&amp;'Space Types'!$G331</f>
        <v>ASHRAE 90.1-2007HospitalMedical Supply</v>
      </c>
      <c r="K331">
        <f>VLOOKUP('Space Types'!$H331,'Interior Lighting'!$A$4:$G$813,5,FALSE)</f>
        <v>1.4</v>
      </c>
      <c r="N331">
        <v>0</v>
      </c>
      <c r="O331">
        <v>0.7</v>
      </c>
      <c r="P331">
        <v>0.2</v>
      </c>
      <c r="Q331" t="s">
        <v>2757</v>
      </c>
      <c r="R331" t="s">
        <v>408</v>
      </c>
      <c r="S331" t="s">
        <v>240</v>
      </c>
      <c r="T331" t="s">
        <v>395</v>
      </c>
      <c r="U331" s="58" t="str">
        <f>'Space Types'!$R331&amp;'Space Types'!$S331&amp;'Space Types'!$T331</f>
        <v>GGHC v2.2Health CareSoiled Linen, Sorting</v>
      </c>
      <c r="V331">
        <f>VLOOKUP('Space Types'!$U331,Ventilation!$A$4:$H$299,6,FALSE)</f>
        <v>1.5</v>
      </c>
      <c r="W331">
        <f>VLOOKUP('Space Types'!$U331,Ventilation!$A$4:$H$299,5,FALSE)</f>
        <v>0</v>
      </c>
      <c r="X331">
        <f>VLOOKUP('Space Types'!$U331,Ventilation!$A$4:$H$299,7,FALSE)</f>
        <v>0</v>
      </c>
      <c r="Y331">
        <v>18.579999999999998</v>
      </c>
      <c r="Z331" t="s">
        <v>2765</v>
      </c>
      <c r="AA331" t="s">
        <v>2744</v>
      </c>
      <c r="AB331">
        <v>4.4600000000000001E-2</v>
      </c>
      <c r="AD331" t="s">
        <v>2854</v>
      </c>
      <c r="AF331" t="s">
        <v>437</v>
      </c>
      <c r="AG331" t="s">
        <v>437</v>
      </c>
      <c r="AH331" t="s">
        <v>437</v>
      </c>
      <c r="AJ331">
        <v>1.46</v>
      </c>
      <c r="AK331">
        <v>0</v>
      </c>
      <c r="AL331">
        <v>0.5</v>
      </c>
      <c r="AM331">
        <v>0</v>
      </c>
      <c r="AN331" t="s">
        <v>2755</v>
      </c>
      <c r="AO331" t="s">
        <v>2847</v>
      </c>
      <c r="AP331" t="s">
        <v>2768</v>
      </c>
      <c r="AS331" t="str">
        <f>IF('Space Types'!$AQ331=0,"",'Space Types'!$AQ331/'Space Types'!$AR331)</f>
        <v/>
      </c>
      <c r="AX331">
        <v>1.6666682795748944</v>
      </c>
      <c r="AY331">
        <v>210</v>
      </c>
      <c r="AZ331">
        <v>0.31</v>
      </c>
      <c r="BA331">
        <v>1</v>
      </c>
      <c r="BB331">
        <v>79.50931394820536</v>
      </c>
      <c r="BC331">
        <f>IF(ISBLANK(BB331),"",BB331/(AY331/AX331))</f>
        <v>0.63102691184874093</v>
      </c>
      <c r="BD331" t="s">
        <v>2846</v>
      </c>
    </row>
    <row r="332" spans="1:56">
      <c r="A332" t="s">
        <v>982</v>
      </c>
      <c r="B332" t="s">
        <v>259</v>
      </c>
      <c r="C332" t="s">
        <v>325</v>
      </c>
      <c r="D332" t="s">
        <v>458</v>
      </c>
      <c r="E332" t="s">
        <v>981</v>
      </c>
      <c r="F332" t="s">
        <v>239</v>
      </c>
      <c r="G332" t="s">
        <v>254</v>
      </c>
      <c r="H332" t="str">
        <f>'Space Types'!$E332&amp;'Space Types'!$F332&amp;'Space Types'!$G332</f>
        <v>ASHRAE 90.1-2010HospitalMedical Supply</v>
      </c>
      <c r="K332">
        <f>VLOOKUP('Space Types'!$H332,'Interior Lighting'!$A$4:$G$813,5,FALSE)</f>
        <v>1.27</v>
      </c>
      <c r="N332">
        <v>0</v>
      </c>
      <c r="O332">
        <v>0.7</v>
      </c>
      <c r="P332">
        <v>0.2</v>
      </c>
      <c r="Q332" t="s">
        <v>2757</v>
      </c>
      <c r="R332" t="s">
        <v>408</v>
      </c>
      <c r="S332" t="s">
        <v>240</v>
      </c>
      <c r="T332" t="s">
        <v>395</v>
      </c>
      <c r="U332" s="58" t="str">
        <f>'Space Types'!$R332&amp;'Space Types'!$S332&amp;'Space Types'!$T332</f>
        <v>GGHC v2.2Health CareSoiled Linen, Sorting</v>
      </c>
      <c r="V332">
        <f>VLOOKUP('Space Types'!$U332,Ventilation!$A$4:$H$299,6,FALSE)</f>
        <v>1.5</v>
      </c>
      <c r="W332">
        <f>VLOOKUP('Space Types'!$U332,Ventilation!$A$4:$H$299,5,FALSE)</f>
        <v>0</v>
      </c>
      <c r="X332">
        <f>VLOOKUP('Space Types'!$U332,Ventilation!$A$4:$H$299,7,FALSE)</f>
        <v>0</v>
      </c>
      <c r="Y332">
        <v>18.579999999999998</v>
      </c>
      <c r="Z332" t="s">
        <v>2765</v>
      </c>
      <c r="AA332" t="s">
        <v>2744</v>
      </c>
      <c r="AB332">
        <v>4.4600000000000001E-2</v>
      </c>
      <c r="AD332" t="s">
        <v>2854</v>
      </c>
      <c r="AF332" t="s">
        <v>437</v>
      </c>
      <c r="AG332" t="s">
        <v>437</v>
      </c>
      <c r="AH332" t="s">
        <v>437</v>
      </c>
      <c r="AJ332">
        <v>1.46</v>
      </c>
      <c r="AK332">
        <v>0</v>
      </c>
      <c r="AL332">
        <v>0.5</v>
      </c>
      <c r="AM332">
        <v>0</v>
      </c>
      <c r="AN332" t="s">
        <v>2755</v>
      </c>
      <c r="AO332" t="s">
        <v>2847</v>
      </c>
      <c r="AP332" t="s">
        <v>2768</v>
      </c>
      <c r="AS332" t="s">
        <v>437</v>
      </c>
      <c r="AX332">
        <v>1.6666682795748944</v>
      </c>
      <c r="AY332">
        <v>210</v>
      </c>
      <c r="AZ332">
        <v>0.31</v>
      </c>
      <c r="BA332">
        <v>1</v>
      </c>
      <c r="BB332">
        <v>79.50931394820536</v>
      </c>
      <c r="BC332">
        <v>0.63102691184874093</v>
      </c>
      <c r="BD332" t="s">
        <v>2846</v>
      </c>
    </row>
    <row r="333" spans="1:56">
      <c r="A333" s="58" t="s">
        <v>936</v>
      </c>
      <c r="B333" s="58" t="s">
        <v>259</v>
      </c>
      <c r="C333" s="58" t="s">
        <v>325</v>
      </c>
      <c r="D333" t="s">
        <v>458</v>
      </c>
      <c r="H333" t="str">
        <f>'Space Types'!$E333&amp;'Space Types'!$F333&amp;'Space Types'!$G333</f>
        <v/>
      </c>
      <c r="K333">
        <v>0.9</v>
      </c>
      <c r="N333">
        <v>0</v>
      </c>
      <c r="O333">
        <v>0.7</v>
      </c>
      <c r="P333">
        <v>0.2</v>
      </c>
      <c r="Q333" t="s">
        <v>744</v>
      </c>
      <c r="R333" t="s">
        <v>408</v>
      </c>
      <c r="S333" t="s">
        <v>240</v>
      </c>
      <c r="T333" t="s">
        <v>395</v>
      </c>
      <c r="U333" s="58" t="str">
        <f>'Space Types'!$R333&amp;'Space Types'!$S333&amp;'Space Types'!$T333</f>
        <v>GGHC v2.2Health CareSoiled Linen, Sorting</v>
      </c>
      <c r="V333">
        <f>VLOOKUP('Space Types'!$U333,Ventilation!$A$4:$H$299,6,FALSE)</f>
        <v>1.5</v>
      </c>
      <c r="W333">
        <f>VLOOKUP('Space Types'!$U333,Ventilation!$A$4:$H$299,5,FALSE)</f>
        <v>0</v>
      </c>
      <c r="X333">
        <f>VLOOKUP('Space Types'!$U333,Ventilation!$A$4:$H$299,7,FALSE)</f>
        <v>0</v>
      </c>
      <c r="Y333">
        <v>18.579999999999998</v>
      </c>
      <c r="Z333" t="s">
        <v>779</v>
      </c>
      <c r="AA333" t="s">
        <v>786</v>
      </c>
      <c r="AC333" s="58">
        <v>0.22320000000000001</v>
      </c>
      <c r="AD333" t="s">
        <v>804</v>
      </c>
      <c r="AF333" t="s">
        <v>437</v>
      </c>
      <c r="AG333" t="s">
        <v>437</v>
      </c>
      <c r="AH333" t="s">
        <v>437</v>
      </c>
      <c r="AJ333">
        <v>2</v>
      </c>
      <c r="AK333">
        <v>0</v>
      </c>
      <c r="AL333">
        <v>0.5</v>
      </c>
      <c r="AM333">
        <v>0</v>
      </c>
      <c r="AN333" t="s">
        <v>733</v>
      </c>
      <c r="AO333" t="s">
        <v>829</v>
      </c>
      <c r="AP333" t="s">
        <v>843</v>
      </c>
      <c r="AS333" t="str">
        <f>IF('Space Types'!$AQ333=0,"",'Space Types'!$AQ333/'Space Types'!$AR333)</f>
        <v/>
      </c>
      <c r="AX333">
        <v>1.6666682795748944</v>
      </c>
      <c r="AY333">
        <v>210</v>
      </c>
      <c r="AZ333">
        <v>0.31</v>
      </c>
      <c r="BA333">
        <v>1</v>
      </c>
      <c r="BB333">
        <v>79.50931394820536</v>
      </c>
      <c r="BC333">
        <f>IF(ISBLANK(BB333),"",BB333/(AY333/AX333))</f>
        <v>0.63102691184874093</v>
      </c>
      <c r="BD333" t="s">
        <v>438</v>
      </c>
    </row>
    <row r="334" spans="1:56">
      <c r="A334" t="s">
        <v>937</v>
      </c>
      <c r="B334" t="s">
        <v>259</v>
      </c>
      <c r="C334" t="s">
        <v>325</v>
      </c>
      <c r="D334" t="s">
        <v>458</v>
      </c>
      <c r="E334" t="s">
        <v>435</v>
      </c>
      <c r="F334" t="s">
        <v>239</v>
      </c>
      <c r="G334" t="s">
        <v>254</v>
      </c>
      <c r="H334" t="str">
        <f>'Space Types'!$E334&amp;'Space Types'!$F334&amp;'Space Types'!$G334</f>
        <v>ASHRAE 189.1-2009HospitalMedical Supply</v>
      </c>
      <c r="K334">
        <f>VLOOKUP('Space Types'!$H334,'Interior Lighting'!$A$4:$G$813,5,FALSE)</f>
        <v>1.26</v>
      </c>
      <c r="N334">
        <v>0</v>
      </c>
      <c r="O334">
        <v>0.7</v>
      </c>
      <c r="P334">
        <v>0.2</v>
      </c>
      <c r="Q334" t="s">
        <v>744</v>
      </c>
      <c r="R334" t="s">
        <v>408</v>
      </c>
      <c r="S334" t="s">
        <v>240</v>
      </c>
      <c r="T334" t="s">
        <v>395</v>
      </c>
      <c r="U334" s="58" t="str">
        <f>'Space Types'!$R334&amp;'Space Types'!$S334&amp;'Space Types'!$T334</f>
        <v>GGHC v2.2Health CareSoiled Linen, Sorting</v>
      </c>
      <c r="V334">
        <f>VLOOKUP('Space Types'!$U334,Ventilation!$A$4:$H$299,6,FALSE)</f>
        <v>1.5</v>
      </c>
      <c r="W334">
        <f>VLOOKUP('Space Types'!$U334,Ventilation!$A$4:$H$299,5,FALSE)</f>
        <v>0</v>
      </c>
      <c r="X334">
        <f>VLOOKUP('Space Types'!$U334,Ventilation!$A$4:$H$299,7,FALSE)</f>
        <v>0</v>
      </c>
      <c r="Y334">
        <v>18.579999999999998</v>
      </c>
      <c r="Z334" t="s">
        <v>779</v>
      </c>
      <c r="AA334" t="s">
        <v>786</v>
      </c>
      <c r="AB334">
        <v>4.4600000000000001E-2</v>
      </c>
      <c r="AD334" t="s">
        <v>804</v>
      </c>
      <c r="AF334" t="s">
        <v>437</v>
      </c>
      <c r="AG334" t="s">
        <v>437</v>
      </c>
      <c r="AH334" t="s">
        <v>437</v>
      </c>
      <c r="AJ334">
        <v>1.46</v>
      </c>
      <c r="AK334">
        <v>0</v>
      </c>
      <c r="AL334">
        <v>0.5</v>
      </c>
      <c r="AM334">
        <v>0</v>
      </c>
      <c r="AN334" t="s">
        <v>733</v>
      </c>
      <c r="AO334" t="s">
        <v>829</v>
      </c>
      <c r="AP334" t="s">
        <v>843</v>
      </c>
      <c r="AS334" t="str">
        <f>IF('Space Types'!$AQ334=0,"",'Space Types'!$AQ334/'Space Types'!$AR334)</f>
        <v/>
      </c>
      <c r="AX334">
        <v>1.6666682795748944</v>
      </c>
      <c r="AY334">
        <v>210</v>
      </c>
      <c r="AZ334">
        <v>0.31</v>
      </c>
      <c r="BA334">
        <v>1</v>
      </c>
      <c r="BB334">
        <v>79.50931394820536</v>
      </c>
      <c r="BC334">
        <f>IF(ISBLANK(BB334),"",BB334/(AY334/AX334))</f>
        <v>0.63102691184874093</v>
      </c>
      <c r="BD334" t="s">
        <v>438</v>
      </c>
    </row>
    <row r="335" spans="1:56">
      <c r="A335" t="s">
        <v>935</v>
      </c>
      <c r="B335" t="s">
        <v>259</v>
      </c>
      <c r="C335" t="s">
        <v>325</v>
      </c>
      <c r="D335" t="s">
        <v>458</v>
      </c>
      <c r="H335" t="str">
        <f>'Space Types'!$E335&amp;'Space Types'!$F335&amp;'Space Types'!$G335</f>
        <v/>
      </c>
      <c r="K335">
        <v>0.9</v>
      </c>
      <c r="N335">
        <v>0</v>
      </c>
      <c r="O335">
        <v>0.7</v>
      </c>
      <c r="P335">
        <v>0.2</v>
      </c>
      <c r="Q335" t="s">
        <v>744</v>
      </c>
      <c r="R335" t="s">
        <v>408</v>
      </c>
      <c r="S335" t="s">
        <v>240</v>
      </c>
      <c r="T335" t="s">
        <v>395</v>
      </c>
      <c r="U335" s="58" t="str">
        <f>'Space Types'!$R335&amp;'Space Types'!$S335&amp;'Space Types'!$T335</f>
        <v>GGHC v2.2Health CareSoiled Linen, Sorting</v>
      </c>
      <c r="V335">
        <f>VLOOKUP('Space Types'!$U335,Ventilation!$A$4:$H$299,6,FALSE)</f>
        <v>1.5</v>
      </c>
      <c r="W335">
        <f>VLOOKUP('Space Types'!$U335,Ventilation!$A$4:$H$299,5,FALSE)</f>
        <v>0</v>
      </c>
      <c r="X335">
        <f>VLOOKUP('Space Types'!$U335,Ventilation!$A$4:$H$299,7,FALSE)</f>
        <v>0</v>
      </c>
      <c r="Y335">
        <v>18.579999999999998</v>
      </c>
      <c r="Z335" s="58" t="s">
        <v>779</v>
      </c>
      <c r="AA335" s="58" t="s">
        <v>786</v>
      </c>
      <c r="AC335" s="58">
        <v>0.22320000000000001</v>
      </c>
      <c r="AD335" s="58" t="s">
        <v>804</v>
      </c>
      <c r="AF335" t="s">
        <v>437</v>
      </c>
      <c r="AG335" t="s">
        <v>437</v>
      </c>
      <c r="AH335" t="s">
        <v>437</v>
      </c>
      <c r="AJ335">
        <v>2</v>
      </c>
      <c r="AK335">
        <v>0</v>
      </c>
      <c r="AL335">
        <v>0.5</v>
      </c>
      <c r="AM335">
        <v>0</v>
      </c>
      <c r="AN335" s="58" t="s">
        <v>733</v>
      </c>
      <c r="AO335" s="58" t="s">
        <v>829</v>
      </c>
      <c r="AP335" s="58" t="s">
        <v>843</v>
      </c>
      <c r="AS335" t="str">
        <f>IF('Space Types'!$AQ335=0,"",'Space Types'!$AQ335/'Space Types'!$AR335)</f>
        <v/>
      </c>
      <c r="AX335">
        <v>1.6666682795748944</v>
      </c>
      <c r="AY335">
        <v>210</v>
      </c>
      <c r="AZ335">
        <v>0.31</v>
      </c>
      <c r="BA335">
        <v>1</v>
      </c>
      <c r="BB335">
        <v>79.50931394820536</v>
      </c>
      <c r="BC335">
        <f>IF(ISBLANK(BB335),"",BB335/(AY335/AX335))</f>
        <v>0.63102691184874093</v>
      </c>
      <c r="BD335" t="s">
        <v>438</v>
      </c>
    </row>
    <row r="336" spans="1:56">
      <c r="A336" t="s">
        <v>3322</v>
      </c>
      <c r="B336" t="s">
        <v>259</v>
      </c>
      <c r="C336" t="s">
        <v>293</v>
      </c>
      <c r="D336" t="s">
        <v>455</v>
      </c>
      <c r="E336" t="s">
        <v>217</v>
      </c>
      <c r="F336" t="s">
        <v>239</v>
      </c>
      <c r="G336" t="s">
        <v>340</v>
      </c>
      <c r="H336" t="str">
        <f>'Space Types'!$E336&amp;'Space Types'!$F336&amp;'Space Types'!$G336</f>
        <v>ASHRAE 90.1-2004HospitalEmergency</v>
      </c>
      <c r="K336">
        <f>VLOOKUP('Space Types'!$H336,'Interior Lighting'!$A$4:$G$813,5,FALSE)</f>
        <v>2.7</v>
      </c>
      <c r="N336">
        <v>0</v>
      </c>
      <c r="O336">
        <v>0.7</v>
      </c>
      <c r="P336">
        <v>0.2</v>
      </c>
      <c r="Q336" t="s">
        <v>2757</v>
      </c>
      <c r="R336" t="s">
        <v>412</v>
      </c>
      <c r="S336" t="s">
        <v>413</v>
      </c>
      <c r="T336" t="s">
        <v>414</v>
      </c>
      <c r="U336" s="58" t="str">
        <f>'Space Types'!$R336&amp;'Space Types'!$S336&amp;'Space Types'!$T336</f>
        <v>AIA 2001Surgery and Critical CareOperating/Surgical Cystoscopic Rooms</v>
      </c>
      <c r="V336">
        <f>VLOOKUP('Space Types'!$U336,Ventilation!$A$4:$H$299,6,FALSE)</f>
        <v>0</v>
      </c>
      <c r="W336">
        <f>VLOOKUP('Space Types'!$U336,Ventilation!$A$4:$H$299,5,FALSE)</f>
        <v>0</v>
      </c>
      <c r="X336">
        <f>VLOOKUP('Space Types'!$U336,Ventilation!$A$4:$H$299,7,FALSE)</f>
        <v>3</v>
      </c>
      <c r="Y336">
        <v>18.579999999999998</v>
      </c>
      <c r="Z336" t="s">
        <v>2765</v>
      </c>
      <c r="AA336" t="s">
        <v>2744</v>
      </c>
      <c r="AB336">
        <v>5.9499999999999997E-2</v>
      </c>
      <c r="AD336" t="s">
        <v>2854</v>
      </c>
      <c r="AF336" t="s">
        <v>437</v>
      </c>
      <c r="AG336" t="s">
        <v>437</v>
      </c>
      <c r="AH336" t="s">
        <v>437</v>
      </c>
      <c r="AJ336">
        <v>3.0000000000000004</v>
      </c>
      <c r="AK336">
        <v>0</v>
      </c>
      <c r="AL336">
        <v>0.5</v>
      </c>
      <c r="AM336">
        <v>0</v>
      </c>
      <c r="AN336" t="s">
        <v>2755</v>
      </c>
      <c r="AO336" t="s">
        <v>2847</v>
      </c>
      <c r="AP336" t="s">
        <v>2768</v>
      </c>
      <c r="AQ336">
        <v>1</v>
      </c>
      <c r="AR336">
        <v>285</v>
      </c>
      <c r="AS336">
        <f>IF('Space Types'!$AQ336=0,"",'Space Types'!$AQ336/'Space Types'!$AR336)</f>
        <v>3.5087719298245615E-3</v>
      </c>
      <c r="AT336">
        <v>43.3</v>
      </c>
      <c r="AU336">
        <v>0.2</v>
      </c>
      <c r="AV336">
        <v>0.05</v>
      </c>
      <c r="AW336" t="s">
        <v>2766</v>
      </c>
      <c r="BC336" t="str">
        <f>IF(ISBLANK(BB336),"",BB336/(AY336/AX336))</f>
        <v/>
      </c>
    </row>
    <row r="337" spans="1:55">
      <c r="A337" t="s">
        <v>938</v>
      </c>
      <c r="B337" t="s">
        <v>259</v>
      </c>
      <c r="C337" t="s">
        <v>293</v>
      </c>
      <c r="D337" t="s">
        <v>455</v>
      </c>
      <c r="E337" t="s">
        <v>218</v>
      </c>
      <c r="F337" t="s">
        <v>239</v>
      </c>
      <c r="G337" t="s">
        <v>340</v>
      </c>
      <c r="H337" t="str">
        <f>'Space Types'!$E337&amp;'Space Types'!$F337&amp;'Space Types'!$G337</f>
        <v>ASHRAE 90.1-2007HospitalEmergency</v>
      </c>
      <c r="K337">
        <f>VLOOKUP('Space Types'!$H337,'Interior Lighting'!$A$4:$G$813,5,FALSE)</f>
        <v>2.7</v>
      </c>
      <c r="N337">
        <v>0</v>
      </c>
      <c r="O337">
        <v>0.7</v>
      </c>
      <c r="P337">
        <v>0.2</v>
      </c>
      <c r="Q337" t="s">
        <v>2757</v>
      </c>
      <c r="R337" t="s">
        <v>412</v>
      </c>
      <c r="S337" t="s">
        <v>413</v>
      </c>
      <c r="T337" t="s">
        <v>414</v>
      </c>
      <c r="U337" s="58" t="str">
        <f>'Space Types'!$R337&amp;'Space Types'!$S337&amp;'Space Types'!$T337</f>
        <v>AIA 2001Surgery and Critical CareOperating/Surgical Cystoscopic Rooms</v>
      </c>
      <c r="V337">
        <f>VLOOKUP('Space Types'!$U337,Ventilation!$A$4:$H$299,6,FALSE)</f>
        <v>0</v>
      </c>
      <c r="W337">
        <f>VLOOKUP('Space Types'!$U337,Ventilation!$A$4:$H$299,5,FALSE)</f>
        <v>0</v>
      </c>
      <c r="X337">
        <f>VLOOKUP('Space Types'!$U337,Ventilation!$A$4:$H$299,7,FALSE)</f>
        <v>3</v>
      </c>
      <c r="Y337">
        <v>18.579999999999998</v>
      </c>
      <c r="Z337" t="s">
        <v>2765</v>
      </c>
      <c r="AA337" t="s">
        <v>2744</v>
      </c>
      <c r="AB337">
        <v>4.4600000000000001E-2</v>
      </c>
      <c r="AD337" t="s">
        <v>2854</v>
      </c>
      <c r="AF337" t="s">
        <v>437</v>
      </c>
      <c r="AG337" t="s">
        <v>437</v>
      </c>
      <c r="AH337" t="s">
        <v>437</v>
      </c>
      <c r="AJ337">
        <v>2.19</v>
      </c>
      <c r="AK337">
        <v>0</v>
      </c>
      <c r="AL337">
        <v>0.5</v>
      </c>
      <c r="AM337">
        <v>0</v>
      </c>
      <c r="AN337" t="s">
        <v>2755</v>
      </c>
      <c r="AO337" t="s">
        <v>2847</v>
      </c>
      <c r="AP337" t="s">
        <v>2768</v>
      </c>
      <c r="AQ337">
        <v>1</v>
      </c>
      <c r="AR337">
        <v>285</v>
      </c>
      <c r="AS337">
        <f>IF('Space Types'!$AQ337=0,"",'Space Types'!$AQ337/'Space Types'!$AR337)</f>
        <v>3.5087719298245615E-3</v>
      </c>
      <c r="AT337">
        <v>43.3</v>
      </c>
      <c r="AU337">
        <v>0.2</v>
      </c>
      <c r="AV337">
        <v>0.05</v>
      </c>
      <c r="AW337" t="s">
        <v>2766</v>
      </c>
      <c r="BC337" t="str">
        <f>IF(ISBLANK(BB337),"",BB337/(AY337/AX337))</f>
        <v/>
      </c>
    </row>
    <row r="338" spans="1:55">
      <c r="A338" t="s">
        <v>982</v>
      </c>
      <c r="B338" t="s">
        <v>259</v>
      </c>
      <c r="C338" t="s">
        <v>293</v>
      </c>
      <c r="D338" t="s">
        <v>455</v>
      </c>
      <c r="E338" t="s">
        <v>981</v>
      </c>
      <c r="F338" t="s">
        <v>239</v>
      </c>
      <c r="G338" t="s">
        <v>340</v>
      </c>
      <c r="H338" t="str">
        <f>'Space Types'!$E338&amp;'Space Types'!$F338&amp;'Space Types'!$G338</f>
        <v>ASHRAE 90.1-2010HospitalEmergency</v>
      </c>
      <c r="K338">
        <f>VLOOKUP('Space Types'!$H338,'Interior Lighting'!$A$4:$G$813,5,FALSE)</f>
        <v>2.2599999999999998</v>
      </c>
      <c r="N338">
        <v>0</v>
      </c>
      <c r="O338">
        <v>0.7</v>
      </c>
      <c r="P338">
        <v>0.2</v>
      </c>
      <c r="Q338" t="s">
        <v>2757</v>
      </c>
      <c r="R338" t="s">
        <v>412</v>
      </c>
      <c r="S338" t="s">
        <v>413</v>
      </c>
      <c r="T338" t="s">
        <v>414</v>
      </c>
      <c r="U338" s="58" t="str">
        <f>'Space Types'!$R338&amp;'Space Types'!$S338&amp;'Space Types'!$T338</f>
        <v>AIA 2001Surgery and Critical CareOperating/Surgical Cystoscopic Rooms</v>
      </c>
      <c r="V338">
        <f>VLOOKUP('Space Types'!$U338,Ventilation!$A$4:$H$299,6,FALSE)</f>
        <v>0</v>
      </c>
      <c r="W338">
        <f>VLOOKUP('Space Types'!$U338,Ventilation!$A$4:$H$299,5,FALSE)</f>
        <v>0</v>
      </c>
      <c r="X338">
        <f>VLOOKUP('Space Types'!$U338,Ventilation!$A$4:$H$299,7,FALSE)</f>
        <v>3</v>
      </c>
      <c r="Y338">
        <v>18.579999999999998</v>
      </c>
      <c r="Z338" t="s">
        <v>2765</v>
      </c>
      <c r="AA338" t="s">
        <v>2744</v>
      </c>
      <c r="AB338">
        <v>4.4600000000000001E-2</v>
      </c>
      <c r="AD338" t="s">
        <v>2854</v>
      </c>
      <c r="AF338" t="s">
        <v>437</v>
      </c>
      <c r="AG338" t="s">
        <v>437</v>
      </c>
      <c r="AH338" t="s">
        <v>437</v>
      </c>
      <c r="AJ338">
        <v>2.19</v>
      </c>
      <c r="AK338">
        <v>0</v>
      </c>
      <c r="AL338">
        <v>0.5</v>
      </c>
      <c r="AM338">
        <v>0</v>
      </c>
      <c r="AN338" t="s">
        <v>2755</v>
      </c>
      <c r="AO338" t="s">
        <v>2847</v>
      </c>
      <c r="AP338" t="s">
        <v>2768</v>
      </c>
      <c r="AQ338">
        <v>1</v>
      </c>
      <c r="AR338">
        <v>285</v>
      </c>
      <c r="AS338">
        <v>3.5087719298245615E-3</v>
      </c>
      <c r="AT338">
        <v>43.3</v>
      </c>
      <c r="AU338">
        <v>0.2</v>
      </c>
      <c r="AV338">
        <v>0.05</v>
      </c>
      <c r="AW338" t="s">
        <v>2766</v>
      </c>
      <c r="BC338" t="s">
        <v>437</v>
      </c>
    </row>
    <row r="339" spans="1:55">
      <c r="A339" t="s">
        <v>936</v>
      </c>
      <c r="B339" t="s">
        <v>259</v>
      </c>
      <c r="C339" t="s">
        <v>293</v>
      </c>
      <c r="D339" t="s">
        <v>455</v>
      </c>
      <c r="H339" t="str">
        <f>'Space Types'!$E339&amp;'Space Types'!$F339&amp;'Space Types'!$G339</f>
        <v/>
      </c>
      <c r="K339">
        <v>1.6</v>
      </c>
      <c r="N339">
        <v>0</v>
      </c>
      <c r="O339">
        <v>0.7</v>
      </c>
      <c r="P339">
        <v>0.2</v>
      </c>
      <c r="Q339" s="58" t="s">
        <v>744</v>
      </c>
      <c r="R339" t="s">
        <v>412</v>
      </c>
      <c r="S339" t="s">
        <v>413</v>
      </c>
      <c r="T339" t="s">
        <v>414</v>
      </c>
      <c r="U339" s="58" t="str">
        <f>'Space Types'!$R339&amp;'Space Types'!$S339&amp;'Space Types'!$T339</f>
        <v>AIA 2001Surgery and Critical CareOperating/Surgical Cystoscopic Rooms</v>
      </c>
      <c r="V339">
        <f>VLOOKUP('Space Types'!$U339,Ventilation!$A$4:$H$299,6,FALSE)</f>
        <v>0</v>
      </c>
      <c r="W339">
        <f>VLOOKUP('Space Types'!$U339,Ventilation!$A$4:$H$299,5,FALSE)</f>
        <v>0</v>
      </c>
      <c r="X339">
        <f>VLOOKUP('Space Types'!$U339,Ventilation!$A$4:$H$299,7,FALSE)</f>
        <v>3</v>
      </c>
      <c r="Y339">
        <v>18.579999999999998</v>
      </c>
      <c r="Z339" s="58" t="s">
        <v>779</v>
      </c>
      <c r="AA339" s="58" t="s">
        <v>786</v>
      </c>
      <c r="AC339" s="58">
        <v>0.22320000000000001</v>
      </c>
      <c r="AD339" s="58" t="s">
        <v>804</v>
      </c>
      <c r="AF339" t="s">
        <v>437</v>
      </c>
      <c r="AG339" t="s">
        <v>437</v>
      </c>
      <c r="AH339" t="s">
        <v>437</v>
      </c>
      <c r="AJ339">
        <v>3</v>
      </c>
      <c r="AK339">
        <v>0</v>
      </c>
      <c r="AL339">
        <v>0.5</v>
      </c>
      <c r="AM339">
        <v>0</v>
      </c>
      <c r="AN339" s="58" t="s">
        <v>733</v>
      </c>
      <c r="AO339" s="58" t="s">
        <v>829</v>
      </c>
      <c r="AP339" s="58" t="s">
        <v>843</v>
      </c>
      <c r="AQ339">
        <v>1</v>
      </c>
      <c r="AR339">
        <v>285</v>
      </c>
      <c r="AS339">
        <f>IF('Space Types'!$AQ339=0,"",'Space Types'!$AQ339/'Space Types'!$AR339)</f>
        <v>3.5087719298245615E-3</v>
      </c>
      <c r="AT339">
        <v>43.3</v>
      </c>
      <c r="AU339">
        <v>0.2</v>
      </c>
      <c r="AV339">
        <v>0.05</v>
      </c>
      <c r="AW339" t="s">
        <v>913</v>
      </c>
      <c r="BC339" t="str">
        <f>IF(ISBLANK(BB339),"",BB339/(AY339/AX339))</f>
        <v/>
      </c>
    </row>
    <row r="340" spans="1:55">
      <c r="A340" t="s">
        <v>937</v>
      </c>
      <c r="B340" t="s">
        <v>259</v>
      </c>
      <c r="C340" t="s">
        <v>293</v>
      </c>
      <c r="D340" t="s">
        <v>455</v>
      </c>
      <c r="E340" t="s">
        <v>435</v>
      </c>
      <c r="F340" t="s">
        <v>239</v>
      </c>
      <c r="G340" t="s">
        <v>340</v>
      </c>
      <c r="H340" t="str">
        <f>'Space Types'!$E340&amp;'Space Types'!$F340&amp;'Space Types'!$G340</f>
        <v>ASHRAE 189.1-2009HospitalEmergency</v>
      </c>
      <c r="K340">
        <f>VLOOKUP('Space Types'!$H340,'Interior Lighting'!$A$4:$G$813,5,FALSE)</f>
        <v>2.4300000000000002</v>
      </c>
      <c r="N340">
        <v>0</v>
      </c>
      <c r="O340">
        <v>0.7</v>
      </c>
      <c r="P340">
        <v>0.2</v>
      </c>
      <c r="Q340" s="58" t="s">
        <v>744</v>
      </c>
      <c r="R340" t="s">
        <v>412</v>
      </c>
      <c r="S340" t="s">
        <v>413</v>
      </c>
      <c r="T340" t="s">
        <v>414</v>
      </c>
      <c r="U340" s="58" t="str">
        <f>'Space Types'!$R340&amp;'Space Types'!$S340&amp;'Space Types'!$T340</f>
        <v>AIA 2001Surgery and Critical CareOperating/Surgical Cystoscopic Rooms</v>
      </c>
      <c r="V340">
        <f>VLOOKUP('Space Types'!$U340,Ventilation!$A$4:$H$299,6,FALSE)</f>
        <v>0</v>
      </c>
      <c r="W340">
        <f>VLOOKUP('Space Types'!$U340,Ventilation!$A$4:$H$299,5,FALSE)</f>
        <v>0</v>
      </c>
      <c r="X340">
        <f>VLOOKUP('Space Types'!$U340,Ventilation!$A$4:$H$299,7,FALSE)</f>
        <v>3</v>
      </c>
      <c r="Y340">
        <v>18.579999999999998</v>
      </c>
      <c r="Z340" s="58" t="s">
        <v>779</v>
      </c>
      <c r="AA340" s="58" t="s">
        <v>786</v>
      </c>
      <c r="AB340">
        <v>4.4600000000000001E-2</v>
      </c>
      <c r="AD340" s="58" t="s">
        <v>804</v>
      </c>
      <c r="AF340" t="s">
        <v>437</v>
      </c>
      <c r="AG340" t="s">
        <v>437</v>
      </c>
      <c r="AH340" t="s">
        <v>437</v>
      </c>
      <c r="AJ340">
        <v>2.19</v>
      </c>
      <c r="AK340">
        <v>0</v>
      </c>
      <c r="AL340">
        <v>0.5</v>
      </c>
      <c r="AM340">
        <v>0</v>
      </c>
      <c r="AN340" s="58" t="s">
        <v>733</v>
      </c>
      <c r="AO340" s="58" t="s">
        <v>829</v>
      </c>
      <c r="AP340" s="58" t="s">
        <v>843</v>
      </c>
      <c r="AQ340">
        <v>1</v>
      </c>
      <c r="AR340">
        <v>285</v>
      </c>
      <c r="AS340">
        <f>IF('Space Types'!$AQ340=0,"",'Space Types'!$AQ340/'Space Types'!$AR340)</f>
        <v>3.5087719298245615E-3</v>
      </c>
      <c r="AT340">
        <v>43.3</v>
      </c>
      <c r="AU340">
        <v>0.2</v>
      </c>
      <c r="AV340">
        <v>0.05</v>
      </c>
      <c r="AW340" t="s">
        <v>913</v>
      </c>
      <c r="BC340" t="str">
        <f>IF(ISBLANK(BB340),"",BB340/(AY340/AX340))</f>
        <v/>
      </c>
    </row>
    <row r="341" spans="1:55">
      <c r="A341" t="s">
        <v>935</v>
      </c>
      <c r="B341" t="s">
        <v>259</v>
      </c>
      <c r="C341" t="s">
        <v>293</v>
      </c>
      <c r="D341" t="s">
        <v>455</v>
      </c>
      <c r="H341" t="str">
        <f>'Space Types'!$E341&amp;'Space Types'!$F341&amp;'Space Types'!$G341</f>
        <v/>
      </c>
      <c r="K341">
        <v>1.6000000000000003</v>
      </c>
      <c r="N341">
        <v>0</v>
      </c>
      <c r="O341">
        <v>0.7</v>
      </c>
      <c r="P341">
        <v>0.2</v>
      </c>
      <c r="Q341" t="s">
        <v>744</v>
      </c>
      <c r="R341" t="s">
        <v>412</v>
      </c>
      <c r="S341" t="s">
        <v>413</v>
      </c>
      <c r="T341" t="s">
        <v>414</v>
      </c>
      <c r="U341" s="58" t="str">
        <f>'Space Types'!$R341&amp;'Space Types'!$S341&amp;'Space Types'!$T341</f>
        <v>AIA 2001Surgery and Critical CareOperating/Surgical Cystoscopic Rooms</v>
      </c>
      <c r="V341">
        <f>VLOOKUP('Space Types'!$U341,Ventilation!$A$4:$H$299,6,FALSE)</f>
        <v>0</v>
      </c>
      <c r="W341">
        <f>VLOOKUP('Space Types'!$U341,Ventilation!$A$4:$H$299,5,FALSE)</f>
        <v>0</v>
      </c>
      <c r="X341">
        <f>VLOOKUP('Space Types'!$U341,Ventilation!$A$4:$H$299,7,FALSE)</f>
        <v>3</v>
      </c>
      <c r="Y341">
        <v>18.579999999999998</v>
      </c>
      <c r="Z341" t="s">
        <v>779</v>
      </c>
      <c r="AA341" t="s">
        <v>786</v>
      </c>
      <c r="AC341" s="58">
        <v>0.22320000000000001</v>
      </c>
      <c r="AD341" t="s">
        <v>804</v>
      </c>
      <c r="AF341" t="s">
        <v>437</v>
      </c>
      <c r="AG341" t="s">
        <v>437</v>
      </c>
      <c r="AH341" t="s">
        <v>437</v>
      </c>
      <c r="AJ341">
        <v>3.0000000000000004</v>
      </c>
      <c r="AK341">
        <v>0</v>
      </c>
      <c r="AL341">
        <v>0.5</v>
      </c>
      <c r="AM341">
        <v>0</v>
      </c>
      <c r="AN341" t="s">
        <v>733</v>
      </c>
      <c r="AO341" t="s">
        <v>829</v>
      </c>
      <c r="AP341" t="s">
        <v>843</v>
      </c>
      <c r="AQ341">
        <v>1</v>
      </c>
      <c r="AR341">
        <v>285</v>
      </c>
      <c r="AS341">
        <f>IF('Space Types'!$AQ341=0,"",'Space Types'!$AQ341/'Space Types'!$AR341)</f>
        <v>3.5087719298245615E-3</v>
      </c>
      <c r="AT341">
        <v>43.3</v>
      </c>
      <c r="AU341">
        <v>0.2</v>
      </c>
      <c r="AV341">
        <v>0.05</v>
      </c>
      <c r="AW341" t="s">
        <v>913</v>
      </c>
      <c r="BC341" t="str">
        <f>IF(ISBLANK(BB341),"",BB341/(AY341/AX341))</f>
        <v/>
      </c>
    </row>
    <row r="342" spans="1:55">
      <c r="A342" t="s">
        <v>3322</v>
      </c>
      <c r="B342" t="s">
        <v>259</v>
      </c>
      <c r="C342" t="s">
        <v>289</v>
      </c>
      <c r="D342" t="s">
        <v>455</v>
      </c>
      <c r="E342" t="s">
        <v>217</v>
      </c>
      <c r="F342" t="s">
        <v>239</v>
      </c>
      <c r="G342" t="s">
        <v>249</v>
      </c>
      <c r="H342" t="str">
        <f>'Space Types'!$E342&amp;'Space Types'!$F342&amp;'Space Types'!$G342</f>
        <v>ASHRAE 90.1-2004HospitalPatient Room</v>
      </c>
      <c r="K342">
        <f>VLOOKUP('Space Types'!$H342,'Interior Lighting'!$A$4:$G$813,5,FALSE)</f>
        <v>0.7</v>
      </c>
      <c r="N342">
        <v>0</v>
      </c>
      <c r="O342">
        <v>0.7</v>
      </c>
      <c r="P342">
        <v>0.2</v>
      </c>
      <c r="Q342" t="s">
        <v>2757</v>
      </c>
      <c r="R342" t="s">
        <v>408</v>
      </c>
      <c r="S342" t="s">
        <v>240</v>
      </c>
      <c r="T342" t="s">
        <v>249</v>
      </c>
      <c r="U342" s="58" t="str">
        <f>'Space Types'!$R342&amp;'Space Types'!$S342&amp;'Space Types'!$T342</f>
        <v>GGHC v2.2Health CarePatient Room</v>
      </c>
      <c r="V342">
        <f>VLOOKUP('Space Types'!$U342,Ventilation!$A$4:$H$299,6,FALSE)</f>
        <v>0.3</v>
      </c>
      <c r="W342">
        <f>VLOOKUP('Space Types'!$U342,Ventilation!$A$4:$H$299,5,FALSE)</f>
        <v>0</v>
      </c>
      <c r="X342">
        <f>VLOOKUP('Space Types'!$U342,Ventilation!$A$4:$H$299,7,FALSE)</f>
        <v>0</v>
      </c>
      <c r="Y342">
        <v>9.2899999999999991</v>
      </c>
      <c r="Z342" t="s">
        <v>2765</v>
      </c>
      <c r="AA342" t="s">
        <v>2744</v>
      </c>
      <c r="AB342">
        <v>5.9499999999999997E-2</v>
      </c>
      <c r="AD342" t="s">
        <v>2854</v>
      </c>
      <c r="AF342" t="s">
        <v>437</v>
      </c>
      <c r="AG342" t="s">
        <v>437</v>
      </c>
      <c r="AH342" t="s">
        <v>437</v>
      </c>
      <c r="AJ342">
        <v>2</v>
      </c>
      <c r="AK342">
        <v>0</v>
      </c>
      <c r="AL342">
        <v>0.5</v>
      </c>
      <c r="AM342">
        <v>0</v>
      </c>
      <c r="AN342" t="s">
        <v>2755</v>
      </c>
      <c r="AO342" t="s">
        <v>2847</v>
      </c>
      <c r="AP342" t="s">
        <v>2768</v>
      </c>
      <c r="AQ342">
        <v>1</v>
      </c>
      <c r="AR342">
        <f>(189+338)/2</f>
        <v>263.5</v>
      </c>
      <c r="AS342">
        <f>IF('Space Types'!$AQ342=0,"",'Space Types'!$AQ342/'Space Types'!$AR342)</f>
        <v>3.7950664136622392E-3</v>
      </c>
      <c r="AT342">
        <v>43.3</v>
      </c>
      <c r="AU342">
        <v>0.2</v>
      </c>
      <c r="AV342">
        <v>0.05</v>
      </c>
      <c r="AW342" t="s">
        <v>2766</v>
      </c>
      <c r="BC342" t="str">
        <f>IF(ISBLANK(BB342),"",BB342/(AY342/AX342))</f>
        <v/>
      </c>
    </row>
    <row r="343" spans="1:55">
      <c r="A343" t="s">
        <v>938</v>
      </c>
      <c r="B343" t="s">
        <v>259</v>
      </c>
      <c r="C343" s="58" t="s">
        <v>289</v>
      </c>
      <c r="D343" t="s">
        <v>455</v>
      </c>
      <c r="E343" t="s">
        <v>218</v>
      </c>
      <c r="F343" t="s">
        <v>239</v>
      </c>
      <c r="G343" t="s">
        <v>249</v>
      </c>
      <c r="H343" t="str">
        <f>'Space Types'!$E343&amp;'Space Types'!$F343&amp;'Space Types'!$G343</f>
        <v>ASHRAE 90.1-2007HospitalPatient Room</v>
      </c>
      <c r="K343">
        <f>VLOOKUP('Space Types'!$H343,'Interior Lighting'!$A$4:$G$813,5,FALSE)</f>
        <v>0.7</v>
      </c>
      <c r="N343">
        <v>0</v>
      </c>
      <c r="O343">
        <v>0.7</v>
      </c>
      <c r="P343">
        <v>0.2</v>
      </c>
      <c r="Q343" t="s">
        <v>2757</v>
      </c>
      <c r="R343" t="s">
        <v>408</v>
      </c>
      <c r="S343" t="s">
        <v>240</v>
      </c>
      <c r="T343" t="s">
        <v>249</v>
      </c>
      <c r="U343" s="58" t="str">
        <f>'Space Types'!$R343&amp;'Space Types'!$S343&amp;'Space Types'!$T343</f>
        <v>GGHC v2.2Health CarePatient Room</v>
      </c>
      <c r="V343">
        <f>VLOOKUP('Space Types'!$U343,Ventilation!$A$4:$H$299,6,FALSE)</f>
        <v>0.3</v>
      </c>
      <c r="W343">
        <f>VLOOKUP('Space Types'!$U343,Ventilation!$A$4:$H$299,5,FALSE)</f>
        <v>0</v>
      </c>
      <c r="X343">
        <f>VLOOKUP('Space Types'!$U343,Ventilation!$A$4:$H$299,7,FALSE)</f>
        <v>0</v>
      </c>
      <c r="Y343">
        <v>9.2899999999999991</v>
      </c>
      <c r="Z343" t="s">
        <v>2765</v>
      </c>
      <c r="AA343" t="s">
        <v>2744</v>
      </c>
      <c r="AB343">
        <v>4.4600000000000001E-2</v>
      </c>
      <c r="AD343" t="s">
        <v>2854</v>
      </c>
      <c r="AF343" t="s">
        <v>437</v>
      </c>
      <c r="AG343" t="s">
        <v>437</v>
      </c>
      <c r="AH343" t="s">
        <v>437</v>
      </c>
      <c r="AJ343">
        <v>1.46</v>
      </c>
      <c r="AK343">
        <v>0</v>
      </c>
      <c r="AL343">
        <v>0.5</v>
      </c>
      <c r="AM343">
        <v>0</v>
      </c>
      <c r="AN343" t="s">
        <v>2755</v>
      </c>
      <c r="AO343" t="s">
        <v>2847</v>
      </c>
      <c r="AP343" t="s">
        <v>2768</v>
      </c>
      <c r="AQ343">
        <v>1</v>
      </c>
      <c r="AR343">
        <f>(189+338)/2</f>
        <v>263.5</v>
      </c>
      <c r="AS343">
        <f>IF('Space Types'!$AQ343=0,"",'Space Types'!$AQ343/'Space Types'!$AR343)</f>
        <v>3.7950664136622392E-3</v>
      </c>
      <c r="AT343">
        <v>43.3</v>
      </c>
      <c r="AU343">
        <v>0.2</v>
      </c>
      <c r="AV343">
        <v>0.05</v>
      </c>
      <c r="AW343" t="s">
        <v>2766</v>
      </c>
      <c r="BC343" t="str">
        <f>IF(ISBLANK(BB343),"",BB343/(AY343/AX343))</f>
        <v/>
      </c>
    </row>
    <row r="344" spans="1:55">
      <c r="A344" t="s">
        <v>982</v>
      </c>
      <c r="B344" t="s">
        <v>259</v>
      </c>
      <c r="C344" t="s">
        <v>289</v>
      </c>
      <c r="D344" t="s">
        <v>455</v>
      </c>
      <c r="E344" t="s">
        <v>981</v>
      </c>
      <c r="F344" t="s">
        <v>239</v>
      </c>
      <c r="G344" t="s">
        <v>249</v>
      </c>
      <c r="H344" t="str">
        <f>'Space Types'!$E344&amp;'Space Types'!$F344&amp;'Space Types'!$G344</f>
        <v>ASHRAE 90.1-2010HospitalPatient Room</v>
      </c>
      <c r="K344">
        <f>VLOOKUP('Space Types'!$H344,'Interior Lighting'!$A$4:$G$813,5,FALSE)</f>
        <v>0.62</v>
      </c>
      <c r="N344">
        <v>0</v>
      </c>
      <c r="O344">
        <v>0.7</v>
      </c>
      <c r="P344">
        <v>0.2</v>
      </c>
      <c r="Q344" s="58" t="s">
        <v>2757</v>
      </c>
      <c r="R344" t="s">
        <v>408</v>
      </c>
      <c r="S344" t="s">
        <v>240</v>
      </c>
      <c r="T344" t="s">
        <v>249</v>
      </c>
      <c r="U344" s="58" t="str">
        <f>'Space Types'!$R344&amp;'Space Types'!$S344&amp;'Space Types'!$T344</f>
        <v>GGHC v2.2Health CarePatient Room</v>
      </c>
      <c r="V344">
        <f>VLOOKUP('Space Types'!$U344,Ventilation!$A$4:$H$299,6,FALSE)</f>
        <v>0.3</v>
      </c>
      <c r="W344">
        <f>VLOOKUP('Space Types'!$U344,Ventilation!$A$4:$H$299,5,FALSE)</f>
        <v>0</v>
      </c>
      <c r="X344">
        <f>VLOOKUP('Space Types'!$U344,Ventilation!$A$4:$H$299,7,FALSE)</f>
        <v>0</v>
      </c>
      <c r="Y344">
        <v>9.2899999999999991</v>
      </c>
      <c r="Z344" s="58" t="s">
        <v>2765</v>
      </c>
      <c r="AA344" s="58" t="s">
        <v>2744</v>
      </c>
      <c r="AB344">
        <v>4.4600000000000001E-2</v>
      </c>
      <c r="AD344" s="58" t="s">
        <v>2854</v>
      </c>
      <c r="AF344" t="s">
        <v>437</v>
      </c>
      <c r="AG344" t="s">
        <v>437</v>
      </c>
      <c r="AH344" t="s">
        <v>437</v>
      </c>
      <c r="AJ344">
        <v>1.46</v>
      </c>
      <c r="AK344">
        <v>0</v>
      </c>
      <c r="AL344">
        <v>0.5</v>
      </c>
      <c r="AM344">
        <v>0</v>
      </c>
      <c r="AN344" s="58" t="s">
        <v>2755</v>
      </c>
      <c r="AO344" s="58" t="s">
        <v>2847</v>
      </c>
      <c r="AP344" s="58" t="s">
        <v>2768</v>
      </c>
      <c r="AQ344">
        <v>1</v>
      </c>
      <c r="AR344">
        <v>263.5</v>
      </c>
      <c r="AS344">
        <v>3.7950664136622392E-3</v>
      </c>
      <c r="AT344">
        <v>43.3</v>
      </c>
      <c r="AU344">
        <v>0.2</v>
      </c>
      <c r="AV344">
        <v>0.05</v>
      </c>
      <c r="AW344" t="s">
        <v>2766</v>
      </c>
      <c r="BC344" t="s">
        <v>437</v>
      </c>
    </row>
    <row r="345" spans="1:55">
      <c r="A345" t="s">
        <v>936</v>
      </c>
      <c r="B345" t="s">
        <v>259</v>
      </c>
      <c r="C345" t="s">
        <v>289</v>
      </c>
      <c r="D345" t="s">
        <v>455</v>
      </c>
      <c r="H345" t="str">
        <f>'Space Types'!$E345&amp;'Space Types'!$F345&amp;'Space Types'!$G345</f>
        <v/>
      </c>
      <c r="K345">
        <v>1.4</v>
      </c>
      <c r="N345">
        <v>0</v>
      </c>
      <c r="O345">
        <v>0.7</v>
      </c>
      <c r="P345">
        <v>0.2</v>
      </c>
      <c r="Q345" s="58" t="s">
        <v>744</v>
      </c>
      <c r="R345" t="s">
        <v>408</v>
      </c>
      <c r="S345" t="s">
        <v>240</v>
      </c>
      <c r="T345" t="s">
        <v>249</v>
      </c>
      <c r="U345" s="58" t="str">
        <f>'Space Types'!$R345&amp;'Space Types'!$S345&amp;'Space Types'!$T345</f>
        <v>GGHC v2.2Health CarePatient Room</v>
      </c>
      <c r="V345">
        <f>VLOOKUP('Space Types'!$U345,Ventilation!$A$4:$H$299,6,FALSE)</f>
        <v>0.3</v>
      </c>
      <c r="W345">
        <f>VLOOKUP('Space Types'!$U345,Ventilation!$A$4:$H$299,5,FALSE)</f>
        <v>0</v>
      </c>
      <c r="X345">
        <f>VLOOKUP('Space Types'!$U345,Ventilation!$A$4:$H$299,7,FALSE)</f>
        <v>0</v>
      </c>
      <c r="Y345">
        <v>9.2899999999999991</v>
      </c>
      <c r="Z345" s="58" t="s">
        <v>779</v>
      </c>
      <c r="AA345" s="58" t="s">
        <v>786</v>
      </c>
      <c r="AC345" s="58">
        <v>0.22320000000000001</v>
      </c>
      <c r="AD345" s="58" t="s">
        <v>804</v>
      </c>
      <c r="AF345" t="s">
        <v>437</v>
      </c>
      <c r="AG345" t="s">
        <v>437</v>
      </c>
      <c r="AH345" t="s">
        <v>437</v>
      </c>
      <c r="AJ345">
        <v>2</v>
      </c>
      <c r="AK345">
        <v>0</v>
      </c>
      <c r="AL345">
        <v>0.5</v>
      </c>
      <c r="AM345">
        <v>0</v>
      </c>
      <c r="AN345" s="58" t="s">
        <v>733</v>
      </c>
      <c r="AO345" s="58" t="s">
        <v>829</v>
      </c>
      <c r="AP345" s="58" t="s">
        <v>843</v>
      </c>
      <c r="AQ345">
        <v>1</v>
      </c>
      <c r="AR345">
        <f>(189+338)/2</f>
        <v>263.5</v>
      </c>
      <c r="AS345">
        <f>IF('Space Types'!$AQ345=0,"",'Space Types'!$AQ345/'Space Types'!$AR345)</f>
        <v>3.7950664136622392E-3</v>
      </c>
      <c r="AT345">
        <v>43.3</v>
      </c>
      <c r="AU345">
        <v>0.2</v>
      </c>
      <c r="AV345">
        <v>0.05</v>
      </c>
      <c r="AW345" t="s">
        <v>913</v>
      </c>
      <c r="BC345" t="str">
        <f>IF(ISBLANK(BB345),"",BB345/(AY345/AX345))</f>
        <v/>
      </c>
    </row>
    <row r="346" spans="1:55">
      <c r="A346" t="s">
        <v>937</v>
      </c>
      <c r="B346" t="s">
        <v>259</v>
      </c>
      <c r="C346" t="s">
        <v>289</v>
      </c>
      <c r="D346" t="s">
        <v>455</v>
      </c>
      <c r="E346" t="s">
        <v>435</v>
      </c>
      <c r="F346" t="s">
        <v>239</v>
      </c>
      <c r="G346" t="s">
        <v>249</v>
      </c>
      <c r="H346" t="str">
        <f>'Space Types'!$E346&amp;'Space Types'!$F346&amp;'Space Types'!$G346</f>
        <v>ASHRAE 189.1-2009HospitalPatient Room</v>
      </c>
      <c r="K346">
        <f>VLOOKUP('Space Types'!$H346,'Interior Lighting'!$A$4:$G$813,5,FALSE)</f>
        <v>0.63</v>
      </c>
      <c r="N346">
        <v>0</v>
      </c>
      <c r="O346">
        <v>0.7</v>
      </c>
      <c r="P346">
        <v>0.2</v>
      </c>
      <c r="Q346" s="58" t="s">
        <v>744</v>
      </c>
      <c r="R346" t="s">
        <v>408</v>
      </c>
      <c r="S346" t="s">
        <v>240</v>
      </c>
      <c r="T346" t="s">
        <v>249</v>
      </c>
      <c r="U346" s="58" t="str">
        <f>'Space Types'!$R346&amp;'Space Types'!$S346&amp;'Space Types'!$T346</f>
        <v>GGHC v2.2Health CarePatient Room</v>
      </c>
      <c r="V346">
        <f>VLOOKUP('Space Types'!$U346,Ventilation!$A$4:$H$299,6,FALSE)</f>
        <v>0.3</v>
      </c>
      <c r="W346">
        <f>VLOOKUP('Space Types'!$U346,Ventilation!$A$4:$H$299,5,FALSE)</f>
        <v>0</v>
      </c>
      <c r="X346">
        <f>VLOOKUP('Space Types'!$U346,Ventilation!$A$4:$H$299,7,FALSE)</f>
        <v>0</v>
      </c>
      <c r="Y346">
        <v>9.2899999999999991</v>
      </c>
      <c r="Z346" s="58" t="s">
        <v>779</v>
      </c>
      <c r="AA346" s="58" t="s">
        <v>786</v>
      </c>
      <c r="AB346">
        <v>4.4600000000000001E-2</v>
      </c>
      <c r="AD346" s="58" t="s">
        <v>804</v>
      </c>
      <c r="AF346" t="s">
        <v>437</v>
      </c>
      <c r="AG346" t="s">
        <v>437</v>
      </c>
      <c r="AH346" t="s">
        <v>437</v>
      </c>
      <c r="AJ346">
        <v>1.46</v>
      </c>
      <c r="AK346">
        <v>0</v>
      </c>
      <c r="AL346">
        <v>0.5</v>
      </c>
      <c r="AM346">
        <v>0</v>
      </c>
      <c r="AN346" s="58" t="s">
        <v>733</v>
      </c>
      <c r="AO346" s="58" t="s">
        <v>829</v>
      </c>
      <c r="AP346" s="58" t="s">
        <v>843</v>
      </c>
      <c r="AQ346">
        <v>1</v>
      </c>
      <c r="AR346">
        <f>(189+338)/2</f>
        <v>263.5</v>
      </c>
      <c r="AS346">
        <f>IF('Space Types'!$AQ346=0,"",'Space Types'!$AQ346/'Space Types'!$AR346)</f>
        <v>3.7950664136622392E-3</v>
      </c>
      <c r="AT346">
        <v>43.3</v>
      </c>
      <c r="AU346">
        <v>0.2</v>
      </c>
      <c r="AV346">
        <v>0.05</v>
      </c>
      <c r="AW346" t="s">
        <v>913</v>
      </c>
      <c r="BC346" t="str">
        <f>IF(ISBLANK(BB346),"",BB346/(AY346/AX346))</f>
        <v/>
      </c>
    </row>
    <row r="347" spans="1:55">
      <c r="A347" t="s">
        <v>935</v>
      </c>
      <c r="B347" t="s">
        <v>259</v>
      </c>
      <c r="C347" t="s">
        <v>289</v>
      </c>
      <c r="D347" t="s">
        <v>455</v>
      </c>
      <c r="H347" t="str">
        <f>'Space Types'!$E347&amp;'Space Types'!$F347&amp;'Space Types'!$G347</f>
        <v/>
      </c>
      <c r="K347">
        <v>1.4</v>
      </c>
      <c r="N347">
        <v>0</v>
      </c>
      <c r="O347">
        <v>0.7</v>
      </c>
      <c r="P347">
        <v>0.2</v>
      </c>
      <c r="Q347" t="s">
        <v>744</v>
      </c>
      <c r="R347" t="s">
        <v>408</v>
      </c>
      <c r="S347" t="s">
        <v>240</v>
      </c>
      <c r="T347" t="s">
        <v>249</v>
      </c>
      <c r="U347" s="58" t="str">
        <f>'Space Types'!$R347&amp;'Space Types'!$S347&amp;'Space Types'!$T347</f>
        <v>GGHC v2.2Health CarePatient Room</v>
      </c>
      <c r="V347">
        <f>VLOOKUP('Space Types'!$U347,Ventilation!$A$4:$H$299,6,FALSE)</f>
        <v>0.3</v>
      </c>
      <c r="W347">
        <f>VLOOKUP('Space Types'!$U347,Ventilation!$A$4:$H$299,5,FALSE)</f>
        <v>0</v>
      </c>
      <c r="X347">
        <f>VLOOKUP('Space Types'!$U347,Ventilation!$A$4:$H$299,7,FALSE)</f>
        <v>0</v>
      </c>
      <c r="Y347">
        <v>9.2899999999999991</v>
      </c>
      <c r="Z347" t="s">
        <v>779</v>
      </c>
      <c r="AA347" t="s">
        <v>786</v>
      </c>
      <c r="AC347" s="58">
        <v>0.22320000000000001</v>
      </c>
      <c r="AD347" t="s">
        <v>804</v>
      </c>
      <c r="AF347" t="s">
        <v>437</v>
      </c>
      <c r="AG347" t="s">
        <v>437</v>
      </c>
      <c r="AH347" t="s">
        <v>437</v>
      </c>
      <c r="AJ347">
        <v>2</v>
      </c>
      <c r="AK347">
        <v>0</v>
      </c>
      <c r="AL347">
        <v>0.5</v>
      </c>
      <c r="AM347">
        <v>0</v>
      </c>
      <c r="AN347" t="s">
        <v>733</v>
      </c>
      <c r="AO347" t="s">
        <v>829</v>
      </c>
      <c r="AP347" t="s">
        <v>843</v>
      </c>
      <c r="AQ347">
        <v>1</v>
      </c>
      <c r="AR347">
        <f>(189+338)/2</f>
        <v>263.5</v>
      </c>
      <c r="AS347">
        <f>IF('Space Types'!$AQ347=0,"",'Space Types'!$AQ347/'Space Types'!$AR347)</f>
        <v>3.7950664136622392E-3</v>
      </c>
      <c r="AT347">
        <v>43.3</v>
      </c>
      <c r="AU347">
        <v>0.2</v>
      </c>
      <c r="AV347">
        <v>0.05</v>
      </c>
      <c r="AW347" t="s">
        <v>913</v>
      </c>
      <c r="BC347" t="str">
        <f>IF(ISBLANK(BB347),"",BB347/(AY347/AX347))</f>
        <v/>
      </c>
    </row>
    <row r="348" spans="1:55">
      <c r="A348" t="s">
        <v>3322</v>
      </c>
      <c r="B348" t="s">
        <v>259</v>
      </c>
      <c r="C348" t="s">
        <v>276</v>
      </c>
      <c r="D348" t="s">
        <v>460</v>
      </c>
      <c r="E348" t="s">
        <v>217</v>
      </c>
      <c r="F348" t="s">
        <v>239</v>
      </c>
      <c r="G348" t="s">
        <v>250</v>
      </c>
      <c r="H348" t="str">
        <f>'Space Types'!$E348&amp;'Space Types'!$F348&amp;'Space Types'!$G348</f>
        <v>ASHRAE 90.1-2004HospitalPhysical Therapy</v>
      </c>
      <c r="K348">
        <f>VLOOKUP('Space Types'!$H348,'Interior Lighting'!$A$4:$G$813,5,FALSE)</f>
        <v>0.9</v>
      </c>
      <c r="N348">
        <v>0</v>
      </c>
      <c r="O348">
        <v>0.7</v>
      </c>
      <c r="P348">
        <v>0.2</v>
      </c>
      <c r="Q348" t="s">
        <v>2757</v>
      </c>
      <c r="R348" t="s">
        <v>108</v>
      </c>
      <c r="S348" t="s">
        <v>98</v>
      </c>
      <c r="T348" t="s">
        <v>104</v>
      </c>
      <c r="U348" s="58" t="str">
        <f>'Space Types'!$R348&amp;'Space Types'!$S348&amp;'Space Types'!$T348</f>
        <v>ASHRAE 62.1-1999Hospitals, Nursing and Convalescent HomesPhysical therapy</v>
      </c>
      <c r="V348">
        <f>VLOOKUP('Space Types'!$U348,Ventilation!$A$4:$H$299,6,FALSE)</f>
        <v>0</v>
      </c>
      <c r="W348">
        <f>VLOOKUP('Space Types'!$U348,Ventilation!$A$4:$H$299,5,FALSE)</f>
        <v>15</v>
      </c>
      <c r="X348">
        <f>VLOOKUP('Space Types'!$U348,Ventilation!$A$4:$H$299,7,FALSE)</f>
        <v>0</v>
      </c>
      <c r="Y348">
        <v>18.579999999999998</v>
      </c>
      <c r="Z348" t="s">
        <v>2765</v>
      </c>
      <c r="AA348" t="s">
        <v>2744</v>
      </c>
      <c r="AB348">
        <v>5.9499999999999997E-2</v>
      </c>
      <c r="AD348" t="s">
        <v>2854</v>
      </c>
      <c r="AF348" t="s">
        <v>437</v>
      </c>
      <c r="AG348" t="s">
        <v>437</v>
      </c>
      <c r="AH348" t="s">
        <v>437</v>
      </c>
      <c r="AJ348">
        <v>1.5000000000000002</v>
      </c>
      <c r="AK348">
        <v>0</v>
      </c>
      <c r="AL348">
        <v>0.5</v>
      </c>
      <c r="AM348">
        <v>0</v>
      </c>
      <c r="AN348" t="s">
        <v>2755</v>
      </c>
      <c r="AO348" t="s">
        <v>2847</v>
      </c>
      <c r="AP348" t="s">
        <v>2768</v>
      </c>
      <c r="AQ348">
        <v>1</v>
      </c>
      <c r="AR348">
        <f>(1300+592)/2</f>
        <v>946</v>
      </c>
      <c r="AS348">
        <f>IF('Space Types'!$AQ348=0,"",'Space Types'!$AQ348/'Space Types'!$AR348)</f>
        <v>1.0570824524312897E-3</v>
      </c>
      <c r="AT348">
        <v>43.3</v>
      </c>
      <c r="AU348">
        <v>0.2</v>
      </c>
      <c r="AV348">
        <v>0.05</v>
      </c>
      <c r="AW348" t="s">
        <v>2766</v>
      </c>
      <c r="BC348" t="str">
        <f>IF(ISBLANK(BB348),"",BB348/(AY348/AX348))</f>
        <v/>
      </c>
    </row>
    <row r="349" spans="1:55">
      <c r="A349" t="s">
        <v>938</v>
      </c>
      <c r="B349" t="s">
        <v>259</v>
      </c>
      <c r="C349" t="s">
        <v>276</v>
      </c>
      <c r="D349" t="s">
        <v>460</v>
      </c>
      <c r="E349" t="s">
        <v>218</v>
      </c>
      <c r="F349" t="s">
        <v>239</v>
      </c>
      <c r="G349" t="s">
        <v>250</v>
      </c>
      <c r="H349" t="str">
        <f>'Space Types'!$E349&amp;'Space Types'!$F349&amp;'Space Types'!$G349</f>
        <v>ASHRAE 90.1-2007HospitalPhysical Therapy</v>
      </c>
      <c r="K349">
        <f>VLOOKUP('Space Types'!$H349,'Interior Lighting'!$A$4:$G$813,5,FALSE)</f>
        <v>0.9</v>
      </c>
      <c r="N349">
        <v>0</v>
      </c>
      <c r="O349">
        <v>0.7</v>
      </c>
      <c r="P349">
        <v>0.2</v>
      </c>
      <c r="Q349" t="s">
        <v>2757</v>
      </c>
      <c r="R349" t="s">
        <v>109</v>
      </c>
      <c r="S349" t="s">
        <v>98</v>
      </c>
      <c r="T349" t="s">
        <v>104</v>
      </c>
      <c r="U349" s="58" t="str">
        <f>'Space Types'!$R349&amp;'Space Types'!$S349&amp;'Space Types'!$T349</f>
        <v>ASHRAE 62.1-2004Hospitals, Nursing and Convalescent HomesPhysical therapy</v>
      </c>
      <c r="V349">
        <f>VLOOKUP('Space Types'!$U349,Ventilation!$A$4:$H$299,6,FALSE)</f>
        <v>0</v>
      </c>
      <c r="W349">
        <f>VLOOKUP('Space Types'!$U349,Ventilation!$A$4:$H$299,5,FALSE)</f>
        <v>15</v>
      </c>
      <c r="X349">
        <f>VLOOKUP('Space Types'!$U349,Ventilation!$A$4:$H$299,7,FALSE)</f>
        <v>0</v>
      </c>
      <c r="Y349">
        <v>18.579999999999998</v>
      </c>
      <c r="Z349" t="s">
        <v>2765</v>
      </c>
      <c r="AA349" t="s">
        <v>2744</v>
      </c>
      <c r="AB349">
        <v>4.4600000000000001E-2</v>
      </c>
      <c r="AD349" t="s">
        <v>2854</v>
      </c>
      <c r="AF349" t="s">
        <v>437</v>
      </c>
      <c r="AG349" t="s">
        <v>437</v>
      </c>
      <c r="AH349" t="s">
        <v>437</v>
      </c>
      <c r="AJ349">
        <v>1.0900000000000001</v>
      </c>
      <c r="AK349">
        <v>0</v>
      </c>
      <c r="AL349">
        <v>0.5</v>
      </c>
      <c r="AM349">
        <v>0</v>
      </c>
      <c r="AN349" t="s">
        <v>2755</v>
      </c>
      <c r="AO349" t="s">
        <v>2847</v>
      </c>
      <c r="AP349" t="s">
        <v>2768</v>
      </c>
      <c r="AQ349">
        <v>1</v>
      </c>
      <c r="AR349">
        <f>(1300+592)/2</f>
        <v>946</v>
      </c>
      <c r="AS349">
        <f>IF('Space Types'!$AQ349=0,"",'Space Types'!$AQ349/'Space Types'!$AR349)</f>
        <v>1.0570824524312897E-3</v>
      </c>
      <c r="AT349">
        <v>43.3</v>
      </c>
      <c r="AU349">
        <v>0.2</v>
      </c>
      <c r="AV349">
        <v>0.05</v>
      </c>
      <c r="AW349" t="s">
        <v>2766</v>
      </c>
      <c r="BC349" t="str">
        <f>IF(ISBLANK(BB349),"",BB349/(AY349/AX349))</f>
        <v/>
      </c>
    </row>
    <row r="350" spans="1:55">
      <c r="A350" s="58" t="s">
        <v>982</v>
      </c>
      <c r="B350" t="s">
        <v>259</v>
      </c>
      <c r="C350" t="s">
        <v>276</v>
      </c>
      <c r="D350" t="s">
        <v>460</v>
      </c>
      <c r="E350" t="s">
        <v>981</v>
      </c>
      <c r="F350" t="s">
        <v>239</v>
      </c>
      <c r="G350" t="s">
        <v>250</v>
      </c>
      <c r="H350" t="str">
        <f>'Space Types'!$E350&amp;'Space Types'!$F350&amp;'Space Types'!$G350</f>
        <v>ASHRAE 90.1-2010HospitalPhysical Therapy</v>
      </c>
      <c r="K350">
        <f>VLOOKUP('Space Types'!$H350,'Interior Lighting'!$A$4:$G$813,5,FALSE)</f>
        <v>0.91</v>
      </c>
      <c r="N350">
        <v>0</v>
      </c>
      <c r="O350">
        <v>0.7</v>
      </c>
      <c r="P350">
        <v>0.2</v>
      </c>
      <c r="Q350" s="58" t="s">
        <v>2757</v>
      </c>
      <c r="R350" t="s">
        <v>110</v>
      </c>
      <c r="S350" t="s">
        <v>98</v>
      </c>
      <c r="T350" t="s">
        <v>104</v>
      </c>
      <c r="U350" s="58" t="str">
        <f>'Space Types'!$R350&amp;'Space Types'!$S350&amp;'Space Types'!$T350</f>
        <v>ASHRAE 62.1-2007Hospitals, Nursing and Convalescent HomesPhysical therapy</v>
      </c>
      <c r="V350">
        <f>VLOOKUP('Space Types'!$U350,Ventilation!$A$4:$H$299,6,FALSE)</f>
        <v>0</v>
      </c>
      <c r="W350">
        <f>VLOOKUP('Space Types'!$U350,Ventilation!$A$4:$H$299,5,FALSE)</f>
        <v>15</v>
      </c>
      <c r="X350">
        <f>VLOOKUP('Space Types'!$U350,Ventilation!$A$4:$H$299,7,FALSE)</f>
        <v>0</v>
      </c>
      <c r="Y350">
        <v>18.579999999999998</v>
      </c>
      <c r="Z350" s="58" t="s">
        <v>2765</v>
      </c>
      <c r="AA350" s="58" t="s">
        <v>2744</v>
      </c>
      <c r="AB350">
        <v>4.4600000000000001E-2</v>
      </c>
      <c r="AD350" s="58" t="s">
        <v>2854</v>
      </c>
      <c r="AF350" t="s">
        <v>437</v>
      </c>
      <c r="AG350" t="s">
        <v>437</v>
      </c>
      <c r="AH350" t="s">
        <v>437</v>
      </c>
      <c r="AJ350">
        <v>1.0900000000000001</v>
      </c>
      <c r="AK350">
        <v>0</v>
      </c>
      <c r="AL350">
        <v>0.5</v>
      </c>
      <c r="AM350">
        <v>0</v>
      </c>
      <c r="AN350" s="58" t="s">
        <v>2755</v>
      </c>
      <c r="AO350" s="58" t="s">
        <v>2847</v>
      </c>
      <c r="AP350" s="58" t="s">
        <v>2768</v>
      </c>
      <c r="AQ350">
        <v>1</v>
      </c>
      <c r="AR350">
        <v>946</v>
      </c>
      <c r="AS350">
        <v>1.0570824524312897E-3</v>
      </c>
      <c r="AT350">
        <v>43.3</v>
      </c>
      <c r="AU350">
        <v>0.2</v>
      </c>
      <c r="AV350">
        <v>0.05</v>
      </c>
      <c r="AW350" t="s">
        <v>2766</v>
      </c>
      <c r="BC350" t="s">
        <v>437</v>
      </c>
    </row>
    <row r="351" spans="1:55">
      <c r="A351" s="58" t="s">
        <v>936</v>
      </c>
      <c r="B351" t="s">
        <v>259</v>
      </c>
      <c r="C351" t="s">
        <v>276</v>
      </c>
      <c r="D351" t="s">
        <v>460</v>
      </c>
      <c r="H351" t="str">
        <f>'Space Types'!$E351&amp;'Space Types'!$F351&amp;'Space Types'!$G351</f>
        <v/>
      </c>
      <c r="K351">
        <v>1.6000000000000003</v>
      </c>
      <c r="N351">
        <v>0</v>
      </c>
      <c r="O351">
        <v>0.7</v>
      </c>
      <c r="P351">
        <v>0.2</v>
      </c>
      <c r="Q351" t="s">
        <v>744</v>
      </c>
      <c r="R351" t="s">
        <v>108</v>
      </c>
      <c r="S351" t="s">
        <v>98</v>
      </c>
      <c r="T351" t="s">
        <v>104</v>
      </c>
      <c r="U351" s="58" t="str">
        <f>'Space Types'!$R351&amp;'Space Types'!$S351&amp;'Space Types'!$T351</f>
        <v>ASHRAE 62.1-1999Hospitals, Nursing and Convalescent HomesPhysical therapy</v>
      </c>
      <c r="V351">
        <f>VLOOKUP('Space Types'!$U351,Ventilation!$A$4:$H$299,6,FALSE)</f>
        <v>0</v>
      </c>
      <c r="W351">
        <f>VLOOKUP('Space Types'!$U351,Ventilation!$A$4:$H$299,5,FALSE)</f>
        <v>15</v>
      </c>
      <c r="X351">
        <f>VLOOKUP('Space Types'!$U351,Ventilation!$A$4:$H$299,7,FALSE)</f>
        <v>0</v>
      </c>
      <c r="Y351">
        <v>18.579999999999998</v>
      </c>
      <c r="Z351" t="s">
        <v>779</v>
      </c>
      <c r="AA351" t="s">
        <v>786</v>
      </c>
      <c r="AC351" s="58">
        <v>0.22320000000000001</v>
      </c>
      <c r="AD351" t="s">
        <v>804</v>
      </c>
      <c r="AF351" t="s">
        <v>437</v>
      </c>
      <c r="AG351" t="s">
        <v>437</v>
      </c>
      <c r="AH351" t="s">
        <v>437</v>
      </c>
      <c r="AJ351">
        <v>1.5000000000000002</v>
      </c>
      <c r="AK351">
        <v>0</v>
      </c>
      <c r="AL351">
        <v>0.5</v>
      </c>
      <c r="AM351">
        <v>0</v>
      </c>
      <c r="AN351" t="s">
        <v>733</v>
      </c>
      <c r="AO351" t="s">
        <v>829</v>
      </c>
      <c r="AP351" t="s">
        <v>843</v>
      </c>
      <c r="AQ351">
        <v>1</v>
      </c>
      <c r="AR351">
        <f>(1300+592)/2</f>
        <v>946</v>
      </c>
      <c r="AS351">
        <f>IF('Space Types'!$AQ351=0,"",'Space Types'!$AQ351/'Space Types'!$AR351)</f>
        <v>1.0570824524312897E-3</v>
      </c>
      <c r="AT351">
        <v>43.3</v>
      </c>
      <c r="AU351">
        <v>0.2</v>
      </c>
      <c r="AV351">
        <v>0.05</v>
      </c>
      <c r="AW351" t="s">
        <v>913</v>
      </c>
      <c r="BC351" t="str">
        <f>IF(ISBLANK(BB351),"",BB351/(AY351/AX351))</f>
        <v/>
      </c>
    </row>
    <row r="352" spans="1:55">
      <c r="A352" s="58" t="s">
        <v>937</v>
      </c>
      <c r="B352" t="s">
        <v>259</v>
      </c>
      <c r="C352" s="58" t="s">
        <v>276</v>
      </c>
      <c r="D352" t="s">
        <v>460</v>
      </c>
      <c r="E352" t="s">
        <v>435</v>
      </c>
      <c r="F352" t="s">
        <v>239</v>
      </c>
      <c r="G352" t="s">
        <v>250</v>
      </c>
      <c r="H352" t="str">
        <f>'Space Types'!$E352&amp;'Space Types'!$F352&amp;'Space Types'!$G352</f>
        <v>ASHRAE 189.1-2009HospitalPhysical Therapy</v>
      </c>
      <c r="K352">
        <f>VLOOKUP('Space Types'!$H352,'Interior Lighting'!$A$4:$G$813,5,FALSE)</f>
        <v>0.81</v>
      </c>
      <c r="N352">
        <v>0</v>
      </c>
      <c r="O352">
        <v>0.7</v>
      </c>
      <c r="P352">
        <v>0.2</v>
      </c>
      <c r="Q352" t="s">
        <v>744</v>
      </c>
      <c r="R352" t="s">
        <v>108</v>
      </c>
      <c r="S352" t="s">
        <v>98</v>
      </c>
      <c r="T352" t="s">
        <v>104</v>
      </c>
      <c r="U352" s="58" t="str">
        <f>'Space Types'!$R352&amp;'Space Types'!$S352&amp;'Space Types'!$T352</f>
        <v>ASHRAE 62.1-1999Hospitals, Nursing and Convalescent HomesPhysical therapy</v>
      </c>
      <c r="V352">
        <f>VLOOKUP('Space Types'!$U352,Ventilation!$A$4:$H$299,6,FALSE)</f>
        <v>0</v>
      </c>
      <c r="W352">
        <f>VLOOKUP('Space Types'!$U352,Ventilation!$A$4:$H$299,5,FALSE)</f>
        <v>15</v>
      </c>
      <c r="X352">
        <f>VLOOKUP('Space Types'!$U352,Ventilation!$A$4:$H$299,7,FALSE)</f>
        <v>0</v>
      </c>
      <c r="Y352">
        <v>18.579999999999998</v>
      </c>
      <c r="Z352" t="s">
        <v>779</v>
      </c>
      <c r="AA352" t="s">
        <v>786</v>
      </c>
      <c r="AB352">
        <v>4.4600000000000001E-2</v>
      </c>
      <c r="AD352" t="s">
        <v>804</v>
      </c>
      <c r="AF352" t="s">
        <v>437</v>
      </c>
      <c r="AG352" t="s">
        <v>437</v>
      </c>
      <c r="AH352" t="s">
        <v>437</v>
      </c>
      <c r="AJ352">
        <v>1.0900000000000001</v>
      </c>
      <c r="AK352">
        <v>0</v>
      </c>
      <c r="AL352">
        <v>0.5</v>
      </c>
      <c r="AM352">
        <v>0</v>
      </c>
      <c r="AN352" t="s">
        <v>733</v>
      </c>
      <c r="AO352" t="s">
        <v>829</v>
      </c>
      <c r="AP352" t="s">
        <v>843</v>
      </c>
      <c r="AQ352">
        <v>1</v>
      </c>
      <c r="AR352">
        <f>(1300+592)/2</f>
        <v>946</v>
      </c>
      <c r="AS352">
        <f>IF('Space Types'!$AQ352=0,"",'Space Types'!$AQ352/'Space Types'!$AR352)</f>
        <v>1.0570824524312897E-3</v>
      </c>
      <c r="AT352">
        <v>43.3</v>
      </c>
      <c r="AU352">
        <v>0.2</v>
      </c>
      <c r="AV352">
        <v>0.05</v>
      </c>
      <c r="AW352" t="s">
        <v>913</v>
      </c>
      <c r="BC352" t="str">
        <f>IF(ISBLANK(BB352),"",BB352/(AY352/AX352))</f>
        <v/>
      </c>
    </row>
    <row r="353" spans="1:55">
      <c r="A353" t="s">
        <v>935</v>
      </c>
      <c r="B353" t="s">
        <v>259</v>
      </c>
      <c r="C353" t="s">
        <v>276</v>
      </c>
      <c r="D353" t="s">
        <v>460</v>
      </c>
      <c r="H353" t="str">
        <f>'Space Types'!$E353&amp;'Space Types'!$F353&amp;'Space Types'!$G353</f>
        <v/>
      </c>
      <c r="K353">
        <v>1.6000000000000003</v>
      </c>
      <c r="N353">
        <v>0</v>
      </c>
      <c r="O353">
        <v>0.7</v>
      </c>
      <c r="P353">
        <v>0.2</v>
      </c>
      <c r="Q353" t="s">
        <v>744</v>
      </c>
      <c r="R353" t="s">
        <v>108</v>
      </c>
      <c r="S353" t="s">
        <v>98</v>
      </c>
      <c r="T353" t="s">
        <v>104</v>
      </c>
      <c r="U353" s="58" t="str">
        <f>'Space Types'!$R353&amp;'Space Types'!$S353&amp;'Space Types'!$T353</f>
        <v>ASHRAE 62.1-1999Hospitals, Nursing and Convalescent HomesPhysical therapy</v>
      </c>
      <c r="V353">
        <f>VLOOKUP('Space Types'!$U353,Ventilation!$A$4:$H$299,6,FALSE)</f>
        <v>0</v>
      </c>
      <c r="W353">
        <f>VLOOKUP('Space Types'!$U353,Ventilation!$A$4:$H$299,5,FALSE)</f>
        <v>15</v>
      </c>
      <c r="X353">
        <f>VLOOKUP('Space Types'!$U353,Ventilation!$A$4:$H$299,7,FALSE)</f>
        <v>0</v>
      </c>
      <c r="Y353">
        <v>18.579999999999998</v>
      </c>
      <c r="Z353" t="s">
        <v>779</v>
      </c>
      <c r="AA353" t="s">
        <v>786</v>
      </c>
      <c r="AC353" s="58">
        <v>0.22320000000000001</v>
      </c>
      <c r="AD353" t="s">
        <v>804</v>
      </c>
      <c r="AF353" t="s">
        <v>437</v>
      </c>
      <c r="AG353" t="s">
        <v>437</v>
      </c>
      <c r="AH353" t="s">
        <v>437</v>
      </c>
      <c r="AJ353">
        <v>1.5000000000000002</v>
      </c>
      <c r="AK353">
        <v>0</v>
      </c>
      <c r="AL353">
        <v>0.5</v>
      </c>
      <c r="AM353">
        <v>0</v>
      </c>
      <c r="AN353" t="s">
        <v>733</v>
      </c>
      <c r="AO353" t="s">
        <v>829</v>
      </c>
      <c r="AP353" t="s">
        <v>843</v>
      </c>
      <c r="AQ353">
        <v>1</v>
      </c>
      <c r="AR353">
        <f>(1300+592)/2</f>
        <v>946</v>
      </c>
      <c r="AS353">
        <f>IF('Space Types'!$AQ353=0,"",'Space Types'!$AQ353/'Space Types'!$AR353)</f>
        <v>1.0570824524312897E-3</v>
      </c>
      <c r="AT353">
        <v>43.3</v>
      </c>
      <c r="AU353">
        <v>0.2</v>
      </c>
      <c r="AV353">
        <v>0.05</v>
      </c>
      <c r="AW353" t="s">
        <v>913</v>
      </c>
      <c r="BC353" t="str">
        <f>IF(ISBLANK(BB353),"",BB353/(AY353/AX353))</f>
        <v/>
      </c>
    </row>
    <row r="354" spans="1:55">
      <c r="A354" t="s">
        <v>3322</v>
      </c>
      <c r="B354" t="s">
        <v>259</v>
      </c>
      <c r="C354" t="s">
        <v>292</v>
      </c>
      <c r="D354" t="s">
        <v>455</v>
      </c>
      <c r="E354" t="s">
        <v>217</v>
      </c>
      <c r="F354" t="s">
        <v>239</v>
      </c>
      <c r="G354" t="s">
        <v>346</v>
      </c>
      <c r="H354" t="str">
        <f>'Space Types'!$E354&amp;'Space Types'!$F354&amp;'Space Types'!$G354</f>
        <v>ASHRAE 90.1-2004HospitalRecovery</v>
      </c>
      <c r="K354">
        <f>VLOOKUP('Space Types'!$H354,'Interior Lighting'!$A$4:$G$813,5,FALSE)</f>
        <v>0.8</v>
      </c>
      <c r="N354">
        <v>0</v>
      </c>
      <c r="O354">
        <v>0.7</v>
      </c>
      <c r="P354">
        <v>0.2</v>
      </c>
      <c r="Q354" t="s">
        <v>2757</v>
      </c>
      <c r="R354" t="s">
        <v>408</v>
      </c>
      <c r="S354" t="s">
        <v>240</v>
      </c>
      <c r="T354" t="s">
        <v>346</v>
      </c>
      <c r="U354" s="58" t="str">
        <f>'Space Types'!$R354&amp;'Space Types'!$S354&amp;'Space Types'!$T354</f>
        <v>GGHC v2.2Health CareRecovery</v>
      </c>
      <c r="V354">
        <f>VLOOKUP('Space Types'!$U354,Ventilation!$A$4:$H$299,6,FALSE)</f>
        <v>0.3</v>
      </c>
      <c r="W354">
        <f>VLOOKUP('Space Types'!$U354,Ventilation!$A$4:$H$299,5,FALSE)</f>
        <v>0</v>
      </c>
      <c r="X354">
        <f>VLOOKUP('Space Types'!$U354,Ventilation!$A$4:$H$299,7,FALSE)</f>
        <v>0</v>
      </c>
      <c r="Y354">
        <v>18.579999999999998</v>
      </c>
      <c r="Z354" t="s">
        <v>2765</v>
      </c>
      <c r="AA354" t="s">
        <v>2744</v>
      </c>
      <c r="AB354">
        <v>5.9499999999999997E-2</v>
      </c>
      <c r="AD354" t="s">
        <v>2854</v>
      </c>
      <c r="AF354" t="s">
        <v>437</v>
      </c>
      <c r="AG354" t="s">
        <v>437</v>
      </c>
      <c r="AH354" t="s">
        <v>437</v>
      </c>
      <c r="AJ354">
        <v>3.0000000000000004</v>
      </c>
      <c r="AK354">
        <v>0</v>
      </c>
      <c r="AL354">
        <v>0.5</v>
      </c>
      <c r="AM354">
        <v>0</v>
      </c>
      <c r="AN354" t="s">
        <v>2755</v>
      </c>
      <c r="AO354" t="s">
        <v>2847</v>
      </c>
      <c r="AP354" t="s">
        <v>2768</v>
      </c>
      <c r="AQ354">
        <v>1</v>
      </c>
      <c r="AR354">
        <v>108</v>
      </c>
      <c r="AS354">
        <f>IF('Space Types'!$AQ354=0,"",'Space Types'!$AQ354/'Space Types'!$AR354)</f>
        <v>9.2592592592592587E-3</v>
      </c>
      <c r="AT354">
        <v>43.3</v>
      </c>
      <c r="AU354">
        <v>0.2</v>
      </c>
      <c r="AV354">
        <v>0.05</v>
      </c>
      <c r="AW354" t="s">
        <v>2766</v>
      </c>
      <c r="BC354" t="str">
        <f>IF(ISBLANK(BB354),"",BB354/(AY354/AX354))</f>
        <v/>
      </c>
    </row>
    <row r="355" spans="1:55">
      <c r="A355" t="s">
        <v>938</v>
      </c>
      <c r="B355" t="s">
        <v>259</v>
      </c>
      <c r="C355" s="58" t="s">
        <v>292</v>
      </c>
      <c r="D355" t="s">
        <v>455</v>
      </c>
      <c r="E355" t="s">
        <v>218</v>
      </c>
      <c r="F355" t="s">
        <v>239</v>
      </c>
      <c r="G355" t="s">
        <v>346</v>
      </c>
      <c r="H355" t="str">
        <f>'Space Types'!$E355&amp;'Space Types'!$F355&amp;'Space Types'!$G355</f>
        <v>ASHRAE 90.1-2007HospitalRecovery</v>
      </c>
      <c r="K355">
        <f>VLOOKUP('Space Types'!$H355,'Interior Lighting'!$A$4:$G$813,5,FALSE)</f>
        <v>0.8</v>
      </c>
      <c r="N355">
        <v>0</v>
      </c>
      <c r="O355">
        <v>0.7</v>
      </c>
      <c r="P355">
        <v>0.2</v>
      </c>
      <c r="Q355" s="58" t="s">
        <v>2757</v>
      </c>
      <c r="R355" t="s">
        <v>408</v>
      </c>
      <c r="S355" t="s">
        <v>240</v>
      </c>
      <c r="T355" t="s">
        <v>346</v>
      </c>
      <c r="U355" s="58" t="str">
        <f>'Space Types'!$R355&amp;'Space Types'!$S355&amp;'Space Types'!$T355</f>
        <v>GGHC v2.2Health CareRecovery</v>
      </c>
      <c r="V355">
        <f>VLOOKUP('Space Types'!$U355,Ventilation!$A$4:$H$299,6,FALSE)</f>
        <v>0.3</v>
      </c>
      <c r="W355">
        <f>VLOOKUP('Space Types'!$U355,Ventilation!$A$4:$H$299,5,FALSE)</f>
        <v>0</v>
      </c>
      <c r="X355">
        <f>VLOOKUP('Space Types'!$U355,Ventilation!$A$4:$H$299,7,FALSE)</f>
        <v>0</v>
      </c>
      <c r="Y355">
        <v>18.579999999999998</v>
      </c>
      <c r="Z355" s="58" t="s">
        <v>2765</v>
      </c>
      <c r="AA355" s="58" t="s">
        <v>2744</v>
      </c>
      <c r="AB355">
        <v>4.4600000000000001E-2</v>
      </c>
      <c r="AD355" s="58" t="s">
        <v>2854</v>
      </c>
      <c r="AF355" t="s">
        <v>437</v>
      </c>
      <c r="AG355" t="s">
        <v>437</v>
      </c>
      <c r="AH355" t="s">
        <v>437</v>
      </c>
      <c r="AJ355">
        <v>2.19</v>
      </c>
      <c r="AK355">
        <v>0</v>
      </c>
      <c r="AL355">
        <v>0.5</v>
      </c>
      <c r="AM355">
        <v>0</v>
      </c>
      <c r="AN355" s="58" t="s">
        <v>2755</v>
      </c>
      <c r="AO355" s="58" t="s">
        <v>2847</v>
      </c>
      <c r="AP355" s="58" t="s">
        <v>2768</v>
      </c>
      <c r="AQ355">
        <v>1</v>
      </c>
      <c r="AR355">
        <v>108</v>
      </c>
      <c r="AS355">
        <f>IF('Space Types'!$AQ355=0,"",'Space Types'!$AQ355/'Space Types'!$AR355)</f>
        <v>9.2592592592592587E-3</v>
      </c>
      <c r="AT355">
        <v>43.3</v>
      </c>
      <c r="AU355">
        <v>0.2</v>
      </c>
      <c r="AV355">
        <v>0.05</v>
      </c>
      <c r="AW355" t="s">
        <v>2766</v>
      </c>
      <c r="BC355" t="str">
        <f>IF(ISBLANK(BB355),"",BB355/(AY355/AX355))</f>
        <v/>
      </c>
    </row>
    <row r="356" spans="1:55">
      <c r="A356" t="s">
        <v>982</v>
      </c>
      <c r="B356" t="s">
        <v>259</v>
      </c>
      <c r="C356" t="s">
        <v>292</v>
      </c>
      <c r="D356" t="s">
        <v>455</v>
      </c>
      <c r="E356" t="s">
        <v>981</v>
      </c>
      <c r="F356" t="s">
        <v>239</v>
      </c>
      <c r="G356" t="s">
        <v>346</v>
      </c>
      <c r="H356" t="str">
        <f>'Space Types'!$E356&amp;'Space Types'!$F356&amp;'Space Types'!$G356</f>
        <v>ASHRAE 90.1-2010HospitalRecovery</v>
      </c>
      <c r="K356">
        <f>VLOOKUP('Space Types'!$H356,'Interior Lighting'!$A$4:$G$813,5,FALSE)</f>
        <v>1.1499999999999999</v>
      </c>
      <c r="N356">
        <v>0</v>
      </c>
      <c r="O356">
        <v>0.7</v>
      </c>
      <c r="P356">
        <v>0.2</v>
      </c>
      <c r="Q356" t="s">
        <v>2757</v>
      </c>
      <c r="R356" t="s">
        <v>408</v>
      </c>
      <c r="S356" t="s">
        <v>240</v>
      </c>
      <c r="T356" t="s">
        <v>346</v>
      </c>
      <c r="U356" s="58" t="str">
        <f>'Space Types'!$R356&amp;'Space Types'!$S356&amp;'Space Types'!$T356</f>
        <v>GGHC v2.2Health CareRecovery</v>
      </c>
      <c r="V356">
        <f>VLOOKUP('Space Types'!$U356,Ventilation!$A$4:$H$299,6,FALSE)</f>
        <v>0.3</v>
      </c>
      <c r="W356">
        <f>VLOOKUP('Space Types'!$U356,Ventilation!$A$4:$H$299,5,FALSE)</f>
        <v>0</v>
      </c>
      <c r="X356">
        <f>VLOOKUP('Space Types'!$U356,Ventilation!$A$4:$H$299,7,FALSE)</f>
        <v>0</v>
      </c>
      <c r="Y356">
        <v>18.579999999999998</v>
      </c>
      <c r="Z356" t="s">
        <v>2765</v>
      </c>
      <c r="AA356" t="s">
        <v>2744</v>
      </c>
      <c r="AB356">
        <v>4.4600000000000001E-2</v>
      </c>
      <c r="AD356" t="s">
        <v>2854</v>
      </c>
      <c r="AF356" t="s">
        <v>437</v>
      </c>
      <c r="AG356" t="s">
        <v>437</v>
      </c>
      <c r="AH356" t="s">
        <v>437</v>
      </c>
      <c r="AJ356">
        <v>2.19</v>
      </c>
      <c r="AK356">
        <v>0</v>
      </c>
      <c r="AL356">
        <v>0.5</v>
      </c>
      <c r="AM356">
        <v>0</v>
      </c>
      <c r="AN356" t="s">
        <v>2755</v>
      </c>
      <c r="AO356" t="s">
        <v>2847</v>
      </c>
      <c r="AP356" t="s">
        <v>2768</v>
      </c>
      <c r="AQ356">
        <v>1</v>
      </c>
      <c r="AR356">
        <v>108</v>
      </c>
      <c r="AS356">
        <v>9.2592592592592587E-3</v>
      </c>
      <c r="AT356">
        <v>43.3</v>
      </c>
      <c r="AU356">
        <v>0.2</v>
      </c>
      <c r="AV356">
        <v>0.05</v>
      </c>
      <c r="AW356" t="s">
        <v>2766</v>
      </c>
      <c r="BC356" t="s">
        <v>437</v>
      </c>
    </row>
    <row r="357" spans="1:55">
      <c r="A357" t="s">
        <v>936</v>
      </c>
      <c r="B357" t="s">
        <v>259</v>
      </c>
      <c r="C357" t="s">
        <v>292</v>
      </c>
      <c r="D357" t="s">
        <v>455</v>
      </c>
      <c r="H357" t="str">
        <f>'Space Types'!$E357&amp;'Space Types'!$F357&amp;'Space Types'!$G357</f>
        <v/>
      </c>
      <c r="K357">
        <v>2.2999999999999998</v>
      </c>
      <c r="N357">
        <v>0</v>
      </c>
      <c r="O357">
        <v>0.7</v>
      </c>
      <c r="P357">
        <v>0.2</v>
      </c>
      <c r="Q357" s="58" t="s">
        <v>744</v>
      </c>
      <c r="R357" t="s">
        <v>408</v>
      </c>
      <c r="S357" t="s">
        <v>240</v>
      </c>
      <c r="T357" t="s">
        <v>346</v>
      </c>
      <c r="U357" s="58" t="str">
        <f>'Space Types'!$R357&amp;'Space Types'!$S357&amp;'Space Types'!$T357</f>
        <v>GGHC v2.2Health CareRecovery</v>
      </c>
      <c r="V357">
        <f>VLOOKUP('Space Types'!$U357,Ventilation!$A$4:$H$299,6,FALSE)</f>
        <v>0.3</v>
      </c>
      <c r="W357">
        <f>VLOOKUP('Space Types'!$U357,Ventilation!$A$4:$H$299,5,FALSE)</f>
        <v>0</v>
      </c>
      <c r="X357">
        <f>VLOOKUP('Space Types'!$U357,Ventilation!$A$4:$H$299,7,FALSE)</f>
        <v>0</v>
      </c>
      <c r="Y357">
        <v>18.579999999999998</v>
      </c>
      <c r="Z357" s="58" t="s">
        <v>779</v>
      </c>
      <c r="AA357" s="58" t="s">
        <v>786</v>
      </c>
      <c r="AC357" s="58">
        <v>0.22320000000000001</v>
      </c>
      <c r="AD357" s="58" t="s">
        <v>804</v>
      </c>
      <c r="AF357" t="s">
        <v>437</v>
      </c>
      <c r="AG357" t="s">
        <v>437</v>
      </c>
      <c r="AH357" t="s">
        <v>437</v>
      </c>
      <c r="AJ357">
        <v>3.0000000000000004</v>
      </c>
      <c r="AK357">
        <v>0</v>
      </c>
      <c r="AL357">
        <v>0.5</v>
      </c>
      <c r="AM357">
        <v>0</v>
      </c>
      <c r="AN357" s="58" t="s">
        <v>733</v>
      </c>
      <c r="AO357" s="58" t="s">
        <v>829</v>
      </c>
      <c r="AP357" s="58" t="s">
        <v>843</v>
      </c>
      <c r="AQ357">
        <v>1</v>
      </c>
      <c r="AR357">
        <v>108</v>
      </c>
      <c r="AS357">
        <f>IF('Space Types'!$AQ357=0,"",'Space Types'!$AQ357/'Space Types'!$AR357)</f>
        <v>9.2592592592592587E-3</v>
      </c>
      <c r="AT357">
        <v>43.3</v>
      </c>
      <c r="AU357">
        <v>0.2</v>
      </c>
      <c r="AV357">
        <v>0.05</v>
      </c>
      <c r="AW357" t="s">
        <v>913</v>
      </c>
      <c r="BC357" t="str">
        <f>IF(ISBLANK(BB357),"",BB357/(AY357/AX357))</f>
        <v/>
      </c>
    </row>
    <row r="358" spans="1:55">
      <c r="A358" t="s">
        <v>937</v>
      </c>
      <c r="B358" t="s">
        <v>259</v>
      </c>
      <c r="C358" t="s">
        <v>292</v>
      </c>
      <c r="D358" t="s">
        <v>455</v>
      </c>
      <c r="E358" t="s">
        <v>435</v>
      </c>
      <c r="F358" t="s">
        <v>239</v>
      </c>
      <c r="G358" t="s">
        <v>346</v>
      </c>
      <c r="H358" t="str">
        <f>'Space Types'!$E358&amp;'Space Types'!$F358&amp;'Space Types'!$G358</f>
        <v>ASHRAE 189.1-2009HospitalRecovery</v>
      </c>
      <c r="K358">
        <f>VLOOKUP('Space Types'!$H358,'Interior Lighting'!$A$4:$G$813,5,FALSE)</f>
        <v>0.72000000000000008</v>
      </c>
      <c r="N358">
        <v>0</v>
      </c>
      <c r="O358">
        <v>0.7</v>
      </c>
      <c r="P358">
        <v>0.2</v>
      </c>
      <c r="Q358" t="s">
        <v>744</v>
      </c>
      <c r="R358" t="s">
        <v>408</v>
      </c>
      <c r="S358" t="s">
        <v>240</v>
      </c>
      <c r="T358" t="s">
        <v>346</v>
      </c>
      <c r="U358" s="58" t="str">
        <f>'Space Types'!$R358&amp;'Space Types'!$S358&amp;'Space Types'!$T358</f>
        <v>GGHC v2.2Health CareRecovery</v>
      </c>
      <c r="V358">
        <f>VLOOKUP('Space Types'!$U358,Ventilation!$A$4:$H$299,6,FALSE)</f>
        <v>0.3</v>
      </c>
      <c r="W358">
        <f>VLOOKUP('Space Types'!$U358,Ventilation!$A$4:$H$299,5,FALSE)</f>
        <v>0</v>
      </c>
      <c r="X358">
        <f>VLOOKUP('Space Types'!$U358,Ventilation!$A$4:$H$299,7,FALSE)</f>
        <v>0</v>
      </c>
      <c r="Y358">
        <v>18.579999999999998</v>
      </c>
      <c r="Z358" t="s">
        <v>779</v>
      </c>
      <c r="AA358" t="s">
        <v>786</v>
      </c>
      <c r="AB358">
        <v>4.4600000000000001E-2</v>
      </c>
      <c r="AD358" t="s">
        <v>804</v>
      </c>
      <c r="AF358" t="s">
        <v>437</v>
      </c>
      <c r="AG358" t="s">
        <v>437</v>
      </c>
      <c r="AH358" t="s">
        <v>437</v>
      </c>
      <c r="AJ358">
        <v>2.19</v>
      </c>
      <c r="AK358">
        <v>0</v>
      </c>
      <c r="AL358">
        <v>0.5</v>
      </c>
      <c r="AM358">
        <v>0</v>
      </c>
      <c r="AN358" t="s">
        <v>733</v>
      </c>
      <c r="AO358" t="s">
        <v>829</v>
      </c>
      <c r="AP358" t="s">
        <v>843</v>
      </c>
      <c r="AQ358">
        <v>1</v>
      </c>
      <c r="AR358">
        <v>108</v>
      </c>
      <c r="AS358">
        <f>IF('Space Types'!$AQ358=0,"",'Space Types'!$AQ358/'Space Types'!$AR358)</f>
        <v>9.2592592592592587E-3</v>
      </c>
      <c r="AT358">
        <v>43.3</v>
      </c>
      <c r="AU358">
        <v>0.2</v>
      </c>
      <c r="AV358">
        <v>0.05</v>
      </c>
      <c r="AW358" t="s">
        <v>913</v>
      </c>
      <c r="BC358" t="str">
        <f>IF(ISBLANK(BB358),"",BB358/(AY358/AX358))</f>
        <v/>
      </c>
    </row>
    <row r="359" spans="1:55">
      <c r="A359" t="s">
        <v>935</v>
      </c>
      <c r="B359" t="s">
        <v>259</v>
      </c>
      <c r="C359" t="s">
        <v>292</v>
      </c>
      <c r="D359" t="s">
        <v>455</v>
      </c>
      <c r="H359" t="str">
        <f>'Space Types'!$E359&amp;'Space Types'!$F359&amp;'Space Types'!$G359</f>
        <v/>
      </c>
      <c r="K359">
        <v>2.2999999999999998</v>
      </c>
      <c r="N359">
        <v>0</v>
      </c>
      <c r="O359">
        <v>0.7</v>
      </c>
      <c r="P359">
        <v>0.2</v>
      </c>
      <c r="Q359" t="s">
        <v>744</v>
      </c>
      <c r="R359" t="s">
        <v>408</v>
      </c>
      <c r="S359" t="s">
        <v>240</v>
      </c>
      <c r="T359" t="s">
        <v>346</v>
      </c>
      <c r="U359" s="58" t="str">
        <f>'Space Types'!$R359&amp;'Space Types'!$S359&amp;'Space Types'!$T359</f>
        <v>GGHC v2.2Health CareRecovery</v>
      </c>
      <c r="V359">
        <f>VLOOKUP('Space Types'!$U359,Ventilation!$A$4:$H$299,6,FALSE)</f>
        <v>0.3</v>
      </c>
      <c r="W359">
        <f>VLOOKUP('Space Types'!$U359,Ventilation!$A$4:$H$299,5,FALSE)</f>
        <v>0</v>
      </c>
      <c r="X359">
        <f>VLOOKUP('Space Types'!$U359,Ventilation!$A$4:$H$299,7,FALSE)</f>
        <v>0</v>
      </c>
      <c r="Y359">
        <v>18.579999999999998</v>
      </c>
      <c r="Z359" t="s">
        <v>779</v>
      </c>
      <c r="AA359" t="s">
        <v>786</v>
      </c>
      <c r="AC359" s="58">
        <v>0.22320000000000001</v>
      </c>
      <c r="AD359" t="s">
        <v>804</v>
      </c>
      <c r="AF359" t="s">
        <v>437</v>
      </c>
      <c r="AG359" t="s">
        <v>437</v>
      </c>
      <c r="AH359" t="s">
        <v>437</v>
      </c>
      <c r="AJ359">
        <v>3.0000000000000004</v>
      </c>
      <c r="AK359">
        <v>0</v>
      </c>
      <c r="AL359">
        <v>0.5</v>
      </c>
      <c r="AM359">
        <v>0</v>
      </c>
      <c r="AN359" t="s">
        <v>733</v>
      </c>
      <c r="AO359" t="s">
        <v>829</v>
      </c>
      <c r="AP359" t="s">
        <v>843</v>
      </c>
      <c r="AQ359">
        <v>1</v>
      </c>
      <c r="AR359">
        <v>108</v>
      </c>
      <c r="AS359">
        <f>IF('Space Types'!$AQ359=0,"",'Space Types'!$AQ359/'Space Types'!$AR359)</f>
        <v>9.2592592592592587E-3</v>
      </c>
      <c r="AT359">
        <v>43.3</v>
      </c>
      <c r="AU359">
        <v>0.2</v>
      </c>
      <c r="AV359">
        <v>0.05</v>
      </c>
      <c r="AW359" t="s">
        <v>913</v>
      </c>
      <c r="BC359" t="str">
        <f>IF(ISBLANK(BB359),"",BB359/(AY359/AX359))</f>
        <v/>
      </c>
    </row>
    <row r="360" spans="1:55">
      <c r="A360" t="s">
        <v>3322</v>
      </c>
      <c r="B360" t="s">
        <v>259</v>
      </c>
      <c r="C360" t="s">
        <v>284</v>
      </c>
      <c r="D360" t="s">
        <v>455</v>
      </c>
      <c r="E360" t="s">
        <v>217</v>
      </c>
      <c r="F360" t="s">
        <v>239</v>
      </c>
      <c r="G360" t="s">
        <v>248</v>
      </c>
      <c r="H360" t="str">
        <f>'Space Types'!$E360&amp;'Space Types'!$F360&amp;'Space Types'!$G360</f>
        <v>ASHRAE 90.1-2004HospitalOperating Room</v>
      </c>
      <c r="K360">
        <f>VLOOKUP('Space Types'!$H360,'Interior Lighting'!$A$4:$G$813,5,FALSE)</f>
        <v>2.2000000000000002</v>
      </c>
      <c r="N360">
        <v>0</v>
      </c>
      <c r="O360">
        <v>0.7</v>
      </c>
      <c r="P360">
        <v>0.2</v>
      </c>
      <c r="Q360" s="58" t="s">
        <v>2757</v>
      </c>
      <c r="R360" t="s">
        <v>412</v>
      </c>
      <c r="S360" t="s">
        <v>413</v>
      </c>
      <c r="T360" t="s">
        <v>414</v>
      </c>
      <c r="U360" s="58" t="str">
        <f>'Space Types'!$R360&amp;'Space Types'!$S360&amp;'Space Types'!$T360</f>
        <v>AIA 2001Surgery and Critical CareOperating/Surgical Cystoscopic Rooms</v>
      </c>
      <c r="V360">
        <f>VLOOKUP('Space Types'!$U360,Ventilation!$A$4:$H$299,6,FALSE)</f>
        <v>0</v>
      </c>
      <c r="W360">
        <f>VLOOKUP('Space Types'!$U360,Ventilation!$A$4:$H$299,5,FALSE)</f>
        <v>0</v>
      </c>
      <c r="X360">
        <f>VLOOKUP('Space Types'!$U360,Ventilation!$A$4:$H$299,7,FALSE)</f>
        <v>3</v>
      </c>
      <c r="Y360">
        <v>18.579999999999998</v>
      </c>
      <c r="Z360" s="58" t="s">
        <v>2765</v>
      </c>
      <c r="AA360" s="58" t="s">
        <v>2744</v>
      </c>
      <c r="AB360">
        <v>5.9499999999999997E-2</v>
      </c>
      <c r="AD360" s="58" t="s">
        <v>2854</v>
      </c>
      <c r="AE360">
        <v>23.9</v>
      </c>
      <c r="AF360">
        <v>0</v>
      </c>
      <c r="AG360">
        <v>0</v>
      </c>
      <c r="AH360">
        <v>0.5</v>
      </c>
      <c r="AI360" t="s">
        <v>2754</v>
      </c>
      <c r="AJ360">
        <v>4</v>
      </c>
      <c r="AK360">
        <v>0</v>
      </c>
      <c r="AL360">
        <v>0.5</v>
      </c>
      <c r="AM360">
        <v>0</v>
      </c>
      <c r="AN360" s="58" t="s">
        <v>2755</v>
      </c>
      <c r="AO360" s="58" t="s">
        <v>2861</v>
      </c>
      <c r="AP360" s="58" t="s">
        <v>2860</v>
      </c>
      <c r="AQ360">
        <v>6</v>
      </c>
      <c r="AR360">
        <v>470</v>
      </c>
      <c r="AS360">
        <f>IF('Space Types'!$AQ360=0,"",'Space Types'!$AQ360/'Space Types'!$AR360)</f>
        <v>1.276595744680851E-2</v>
      </c>
      <c r="AT360">
        <v>43.3</v>
      </c>
      <c r="AU360">
        <v>0.2</v>
      </c>
      <c r="AV360">
        <v>0.05</v>
      </c>
      <c r="AW360" t="s">
        <v>2766</v>
      </c>
      <c r="BC360" t="str">
        <f>IF(ISBLANK(BB360),"",BB360/(AY360/AX360))</f>
        <v/>
      </c>
    </row>
    <row r="361" spans="1:55">
      <c r="A361" t="s">
        <v>938</v>
      </c>
      <c r="B361" t="s">
        <v>259</v>
      </c>
      <c r="C361" s="58" t="s">
        <v>284</v>
      </c>
      <c r="D361" t="s">
        <v>455</v>
      </c>
      <c r="E361" t="s">
        <v>218</v>
      </c>
      <c r="F361" t="s">
        <v>239</v>
      </c>
      <c r="G361" t="s">
        <v>248</v>
      </c>
      <c r="H361" t="str">
        <f>'Space Types'!$E361&amp;'Space Types'!$F361&amp;'Space Types'!$G361</f>
        <v>ASHRAE 90.1-2007HospitalOperating Room</v>
      </c>
      <c r="K361">
        <f>VLOOKUP('Space Types'!$H361,'Interior Lighting'!$A$4:$G$813,5,FALSE)</f>
        <v>2.2000000000000002</v>
      </c>
      <c r="N361">
        <v>0</v>
      </c>
      <c r="O361">
        <v>0.7</v>
      </c>
      <c r="P361">
        <v>0.2</v>
      </c>
      <c r="Q361" s="58" t="s">
        <v>2757</v>
      </c>
      <c r="R361" t="s">
        <v>412</v>
      </c>
      <c r="S361" t="s">
        <v>413</v>
      </c>
      <c r="T361" t="s">
        <v>414</v>
      </c>
      <c r="U361" s="58" t="str">
        <f>'Space Types'!$R361&amp;'Space Types'!$S361&amp;'Space Types'!$T361</f>
        <v>AIA 2001Surgery and Critical CareOperating/Surgical Cystoscopic Rooms</v>
      </c>
      <c r="V361">
        <f>VLOOKUP('Space Types'!$U361,Ventilation!$A$4:$H$299,6,FALSE)</f>
        <v>0</v>
      </c>
      <c r="W361">
        <f>VLOOKUP('Space Types'!$U361,Ventilation!$A$4:$H$299,5,FALSE)</f>
        <v>0</v>
      </c>
      <c r="X361">
        <f>VLOOKUP('Space Types'!$U361,Ventilation!$A$4:$H$299,7,FALSE)</f>
        <v>3</v>
      </c>
      <c r="Y361">
        <v>18.579999999999998</v>
      </c>
      <c r="Z361" s="58" t="s">
        <v>2765</v>
      </c>
      <c r="AA361" s="58" t="s">
        <v>2744</v>
      </c>
      <c r="AB361">
        <v>4.4600000000000001E-2</v>
      </c>
      <c r="AD361" s="58" t="s">
        <v>2854</v>
      </c>
      <c r="AE361">
        <v>17.399999999999999</v>
      </c>
      <c r="AF361">
        <v>0</v>
      </c>
      <c r="AG361">
        <v>0</v>
      </c>
      <c r="AH361">
        <v>0.5</v>
      </c>
      <c r="AI361" t="s">
        <v>2754</v>
      </c>
      <c r="AJ361">
        <v>2.92</v>
      </c>
      <c r="AK361">
        <v>0</v>
      </c>
      <c r="AL361">
        <v>0.5</v>
      </c>
      <c r="AM361">
        <v>0</v>
      </c>
      <c r="AN361" s="58" t="s">
        <v>2755</v>
      </c>
      <c r="AO361" s="58" t="s">
        <v>2861</v>
      </c>
      <c r="AP361" s="58" t="s">
        <v>2860</v>
      </c>
      <c r="AQ361">
        <v>6</v>
      </c>
      <c r="AR361">
        <v>470</v>
      </c>
      <c r="AS361">
        <f>IF('Space Types'!$AQ361=0,"",'Space Types'!$AQ361/'Space Types'!$AR361)</f>
        <v>1.276595744680851E-2</v>
      </c>
      <c r="AT361">
        <v>43.3</v>
      </c>
      <c r="AU361">
        <v>0.2</v>
      </c>
      <c r="AV361">
        <v>0.05</v>
      </c>
      <c r="AW361" t="s">
        <v>2766</v>
      </c>
      <c r="BC361" t="str">
        <f>IF(ISBLANK(BB361),"",BB361/(AY361/AX361))</f>
        <v/>
      </c>
    </row>
    <row r="362" spans="1:55">
      <c r="A362" t="s">
        <v>982</v>
      </c>
      <c r="B362" t="s">
        <v>259</v>
      </c>
      <c r="C362" t="s">
        <v>284</v>
      </c>
      <c r="D362" t="s">
        <v>455</v>
      </c>
      <c r="E362" t="s">
        <v>981</v>
      </c>
      <c r="F362" t="s">
        <v>239</v>
      </c>
      <c r="G362" t="s">
        <v>248</v>
      </c>
      <c r="H362" t="str">
        <f>'Space Types'!$E362&amp;'Space Types'!$F362&amp;'Space Types'!$G362</f>
        <v>ASHRAE 90.1-2010HospitalOperating Room</v>
      </c>
      <c r="K362">
        <f>VLOOKUP('Space Types'!$H362,'Interior Lighting'!$A$4:$G$813,5,FALSE)</f>
        <v>1.89</v>
      </c>
      <c r="N362">
        <v>0</v>
      </c>
      <c r="O362">
        <v>0.7</v>
      </c>
      <c r="P362">
        <v>0.2</v>
      </c>
      <c r="Q362" s="58" t="s">
        <v>2757</v>
      </c>
      <c r="R362" t="s">
        <v>412</v>
      </c>
      <c r="S362" t="s">
        <v>413</v>
      </c>
      <c r="T362" t="s">
        <v>414</v>
      </c>
      <c r="U362" s="58" t="str">
        <f>'Space Types'!$R362&amp;'Space Types'!$S362&amp;'Space Types'!$T362</f>
        <v>AIA 2001Surgery and Critical CareOperating/Surgical Cystoscopic Rooms</v>
      </c>
      <c r="V362">
        <f>VLOOKUP('Space Types'!$U362,Ventilation!$A$4:$H$299,6,FALSE)</f>
        <v>0</v>
      </c>
      <c r="W362">
        <f>VLOOKUP('Space Types'!$U362,Ventilation!$A$4:$H$299,5,FALSE)</f>
        <v>0</v>
      </c>
      <c r="X362">
        <f>VLOOKUP('Space Types'!$U362,Ventilation!$A$4:$H$299,7,FALSE)</f>
        <v>3</v>
      </c>
      <c r="Y362">
        <v>18.579999999999998</v>
      </c>
      <c r="Z362" s="58" t="s">
        <v>2765</v>
      </c>
      <c r="AA362" s="58" t="s">
        <v>2744</v>
      </c>
      <c r="AB362">
        <v>4.4600000000000001E-2</v>
      </c>
      <c r="AD362" s="58" t="s">
        <v>2854</v>
      </c>
      <c r="AE362">
        <v>17.399999999999999</v>
      </c>
      <c r="AF362">
        <v>0</v>
      </c>
      <c r="AG362">
        <v>0</v>
      </c>
      <c r="AH362">
        <v>0.5</v>
      </c>
      <c r="AI362" t="s">
        <v>2754</v>
      </c>
      <c r="AJ362">
        <v>2.92</v>
      </c>
      <c r="AK362">
        <v>0</v>
      </c>
      <c r="AL362">
        <v>0.5</v>
      </c>
      <c r="AM362">
        <v>0</v>
      </c>
      <c r="AN362" s="58" t="s">
        <v>2755</v>
      </c>
      <c r="AO362" s="58" t="s">
        <v>2861</v>
      </c>
      <c r="AP362" s="58" t="s">
        <v>2860</v>
      </c>
      <c r="AQ362">
        <v>6</v>
      </c>
      <c r="AR362">
        <v>470</v>
      </c>
      <c r="AS362">
        <v>1.276595744680851E-2</v>
      </c>
      <c r="AT362">
        <v>43.3</v>
      </c>
      <c r="AU362">
        <v>0.2</v>
      </c>
      <c r="AV362">
        <v>0.05</v>
      </c>
      <c r="AW362" t="s">
        <v>2766</v>
      </c>
      <c r="BC362" t="s">
        <v>437</v>
      </c>
    </row>
    <row r="363" spans="1:55">
      <c r="A363" t="s">
        <v>936</v>
      </c>
      <c r="B363" t="s">
        <v>259</v>
      </c>
      <c r="C363" t="s">
        <v>284</v>
      </c>
      <c r="D363" t="s">
        <v>455</v>
      </c>
      <c r="H363" t="str">
        <f>'Space Types'!$E363&amp;'Space Types'!$F363&amp;'Space Types'!$G363</f>
        <v/>
      </c>
      <c r="K363">
        <v>7</v>
      </c>
      <c r="N363">
        <v>0</v>
      </c>
      <c r="O363">
        <v>0.7</v>
      </c>
      <c r="P363">
        <v>0.2</v>
      </c>
      <c r="Q363" s="58" t="s">
        <v>744</v>
      </c>
      <c r="R363" t="s">
        <v>412</v>
      </c>
      <c r="S363" t="s">
        <v>413</v>
      </c>
      <c r="T363" t="s">
        <v>414</v>
      </c>
      <c r="U363" s="58" t="str">
        <f>'Space Types'!$R363&amp;'Space Types'!$S363&amp;'Space Types'!$T363</f>
        <v>AIA 2001Surgery and Critical CareOperating/Surgical Cystoscopic Rooms</v>
      </c>
      <c r="V363">
        <f>VLOOKUP('Space Types'!$U363,Ventilation!$A$4:$H$299,6,FALSE)</f>
        <v>0</v>
      </c>
      <c r="W363">
        <f>VLOOKUP('Space Types'!$U363,Ventilation!$A$4:$H$299,5,FALSE)</f>
        <v>0</v>
      </c>
      <c r="X363">
        <f>VLOOKUP('Space Types'!$U363,Ventilation!$A$4:$H$299,7,FALSE)</f>
        <v>3</v>
      </c>
      <c r="Y363">
        <v>18.579999999999998</v>
      </c>
      <c r="Z363" s="58" t="s">
        <v>779</v>
      </c>
      <c r="AA363" s="58" t="s">
        <v>786</v>
      </c>
      <c r="AC363" s="58">
        <v>0.22320000000000001</v>
      </c>
      <c r="AD363" s="58" t="s">
        <v>804</v>
      </c>
      <c r="AE363">
        <v>23.9</v>
      </c>
      <c r="AF363">
        <v>0</v>
      </c>
      <c r="AG363">
        <v>0</v>
      </c>
      <c r="AH363">
        <v>0.5</v>
      </c>
      <c r="AI363" t="s">
        <v>733</v>
      </c>
      <c r="AJ363">
        <v>4</v>
      </c>
      <c r="AK363">
        <v>0</v>
      </c>
      <c r="AL363">
        <v>0.5</v>
      </c>
      <c r="AM363">
        <v>0</v>
      </c>
      <c r="AN363" s="58" t="s">
        <v>733</v>
      </c>
      <c r="AO363" s="58" t="s">
        <v>932</v>
      </c>
      <c r="AP363" s="58" t="s">
        <v>933</v>
      </c>
      <c r="AQ363">
        <v>6</v>
      </c>
      <c r="AR363">
        <v>470</v>
      </c>
      <c r="AS363">
        <f>IF('Space Types'!$AQ363=0,"",'Space Types'!$AQ363/'Space Types'!$AR363)</f>
        <v>1.276595744680851E-2</v>
      </c>
      <c r="AT363">
        <v>43.3</v>
      </c>
      <c r="AU363">
        <v>0.2</v>
      </c>
      <c r="AV363">
        <v>0.05</v>
      </c>
      <c r="AW363" t="s">
        <v>913</v>
      </c>
      <c r="BC363" t="str">
        <f>IF(ISBLANK(BB363),"",BB363/(AY363/AX363))</f>
        <v/>
      </c>
    </row>
    <row r="364" spans="1:55">
      <c r="A364" t="s">
        <v>937</v>
      </c>
      <c r="B364" t="s">
        <v>259</v>
      </c>
      <c r="C364" t="s">
        <v>284</v>
      </c>
      <c r="D364" t="s">
        <v>455</v>
      </c>
      <c r="E364" t="s">
        <v>435</v>
      </c>
      <c r="F364" t="s">
        <v>239</v>
      </c>
      <c r="G364" t="s">
        <v>248</v>
      </c>
      <c r="H364" t="str">
        <f>'Space Types'!$E364&amp;'Space Types'!$F364&amp;'Space Types'!$G364</f>
        <v>ASHRAE 189.1-2009HospitalOperating Room</v>
      </c>
      <c r="K364">
        <f>VLOOKUP('Space Types'!$H364,'Interior Lighting'!$A$4:$G$813,5,FALSE)</f>
        <v>1.9800000000000002</v>
      </c>
      <c r="N364">
        <v>0</v>
      </c>
      <c r="O364">
        <v>0.7</v>
      </c>
      <c r="P364">
        <v>0.2</v>
      </c>
      <c r="Q364" s="58" t="s">
        <v>744</v>
      </c>
      <c r="R364" t="s">
        <v>412</v>
      </c>
      <c r="S364" t="s">
        <v>413</v>
      </c>
      <c r="T364" t="s">
        <v>414</v>
      </c>
      <c r="U364" s="58" t="str">
        <f>'Space Types'!$R364&amp;'Space Types'!$S364&amp;'Space Types'!$T364</f>
        <v>AIA 2001Surgery and Critical CareOperating/Surgical Cystoscopic Rooms</v>
      </c>
      <c r="V364">
        <f>VLOOKUP('Space Types'!$U364,Ventilation!$A$4:$H$299,6,FALSE)</f>
        <v>0</v>
      </c>
      <c r="W364">
        <f>VLOOKUP('Space Types'!$U364,Ventilation!$A$4:$H$299,5,FALSE)</f>
        <v>0</v>
      </c>
      <c r="X364">
        <f>VLOOKUP('Space Types'!$U364,Ventilation!$A$4:$H$299,7,FALSE)</f>
        <v>3</v>
      </c>
      <c r="Y364">
        <v>18.579999999999998</v>
      </c>
      <c r="Z364" s="58" t="s">
        <v>779</v>
      </c>
      <c r="AA364" s="58" t="s">
        <v>786</v>
      </c>
      <c r="AB364">
        <v>4.4600000000000001E-2</v>
      </c>
      <c r="AD364" s="58" t="s">
        <v>804</v>
      </c>
      <c r="AE364">
        <v>17.399999999999999</v>
      </c>
      <c r="AF364">
        <v>0</v>
      </c>
      <c r="AG364">
        <v>0</v>
      </c>
      <c r="AH364">
        <v>0.5</v>
      </c>
      <c r="AI364" t="s">
        <v>733</v>
      </c>
      <c r="AJ364">
        <v>2.92</v>
      </c>
      <c r="AK364">
        <v>0</v>
      </c>
      <c r="AL364">
        <v>0.5</v>
      </c>
      <c r="AM364">
        <v>0</v>
      </c>
      <c r="AN364" s="58" t="s">
        <v>733</v>
      </c>
      <c r="AO364" s="58" t="s">
        <v>932</v>
      </c>
      <c r="AP364" s="58" t="s">
        <v>933</v>
      </c>
      <c r="AQ364">
        <v>6</v>
      </c>
      <c r="AR364">
        <v>470</v>
      </c>
      <c r="AS364">
        <f>IF('Space Types'!$AQ364=0,"",'Space Types'!$AQ364/'Space Types'!$AR364)</f>
        <v>1.276595744680851E-2</v>
      </c>
      <c r="AT364">
        <v>43.3</v>
      </c>
      <c r="AU364">
        <v>0.2</v>
      </c>
      <c r="AV364">
        <v>0.05</v>
      </c>
      <c r="AW364" t="s">
        <v>913</v>
      </c>
      <c r="BC364" t="str">
        <f>IF(ISBLANK(BB364),"",BB364/(AY364/AX364))</f>
        <v/>
      </c>
    </row>
    <row r="365" spans="1:55">
      <c r="A365" t="s">
        <v>935</v>
      </c>
      <c r="B365" t="s">
        <v>259</v>
      </c>
      <c r="C365" t="s">
        <v>284</v>
      </c>
      <c r="D365" t="s">
        <v>455</v>
      </c>
      <c r="H365" t="str">
        <f>'Space Types'!$E365&amp;'Space Types'!$F365&amp;'Space Types'!$G365</f>
        <v/>
      </c>
      <c r="K365">
        <v>7</v>
      </c>
      <c r="N365">
        <v>0</v>
      </c>
      <c r="O365">
        <v>0.7</v>
      </c>
      <c r="P365">
        <v>0.2</v>
      </c>
      <c r="Q365" t="s">
        <v>744</v>
      </c>
      <c r="R365" t="s">
        <v>412</v>
      </c>
      <c r="S365" t="s">
        <v>413</v>
      </c>
      <c r="T365" t="s">
        <v>414</v>
      </c>
      <c r="U365" s="58" t="str">
        <f>'Space Types'!$R365&amp;'Space Types'!$S365&amp;'Space Types'!$T365</f>
        <v>AIA 2001Surgery and Critical CareOperating/Surgical Cystoscopic Rooms</v>
      </c>
      <c r="V365">
        <f>VLOOKUP('Space Types'!$U365,Ventilation!$A$4:$H$299,6,FALSE)</f>
        <v>0</v>
      </c>
      <c r="W365">
        <f>VLOOKUP('Space Types'!$U365,Ventilation!$A$4:$H$299,5,FALSE)</f>
        <v>0</v>
      </c>
      <c r="X365">
        <f>VLOOKUP('Space Types'!$U365,Ventilation!$A$4:$H$299,7,FALSE)</f>
        <v>3</v>
      </c>
      <c r="Y365">
        <v>18.579999999999998</v>
      </c>
      <c r="Z365" t="s">
        <v>779</v>
      </c>
      <c r="AA365" t="s">
        <v>786</v>
      </c>
      <c r="AC365" s="58">
        <v>0.22320000000000001</v>
      </c>
      <c r="AD365" t="s">
        <v>804</v>
      </c>
      <c r="AE365">
        <v>23.9</v>
      </c>
      <c r="AF365">
        <v>0</v>
      </c>
      <c r="AG365">
        <v>0</v>
      </c>
      <c r="AH365">
        <v>0.5</v>
      </c>
      <c r="AI365" t="s">
        <v>733</v>
      </c>
      <c r="AJ365">
        <v>4</v>
      </c>
      <c r="AK365">
        <v>0</v>
      </c>
      <c r="AL365">
        <v>0.5</v>
      </c>
      <c r="AM365">
        <v>0</v>
      </c>
      <c r="AN365" t="s">
        <v>733</v>
      </c>
      <c r="AO365" t="s">
        <v>932</v>
      </c>
      <c r="AP365" t="s">
        <v>933</v>
      </c>
      <c r="AQ365">
        <v>6</v>
      </c>
      <c r="AR365">
        <v>470</v>
      </c>
      <c r="AS365">
        <f>IF('Space Types'!$AQ365=0,"",'Space Types'!$AQ365/'Space Types'!$AR365)</f>
        <v>1.276595744680851E-2</v>
      </c>
      <c r="AT365">
        <v>43.3</v>
      </c>
      <c r="AU365">
        <v>0.2</v>
      </c>
      <c r="AV365">
        <v>0.05</v>
      </c>
      <c r="AW365" t="s">
        <v>913</v>
      </c>
      <c r="BC365" t="str">
        <f>IF(ISBLANK(BB365),"",BB365/(AY365/AX365))</f>
        <v/>
      </c>
    </row>
    <row r="366" spans="1:55">
      <c r="A366" t="s">
        <v>3322</v>
      </c>
      <c r="B366" t="s">
        <v>259</v>
      </c>
      <c r="C366" t="s">
        <v>222</v>
      </c>
      <c r="D366" t="s">
        <v>459</v>
      </c>
      <c r="E366" t="s">
        <v>217</v>
      </c>
      <c r="F366" t="s">
        <v>347</v>
      </c>
      <c r="G366" t="s">
        <v>223</v>
      </c>
      <c r="H366" t="str">
        <f>'Space Types'!$E366&amp;'Space Types'!$F366&amp;'Space Types'!$G366</f>
        <v>ASHRAE 90.1-2004Office-EnclosedGeneral</v>
      </c>
      <c r="K366">
        <f>VLOOKUP('Space Types'!$H366,'Interior Lighting'!$A$4:$G$813,5,FALSE)</f>
        <v>1.1000000000000001</v>
      </c>
      <c r="N366">
        <v>0</v>
      </c>
      <c r="O366">
        <v>0.7</v>
      </c>
      <c r="P366">
        <v>0.2</v>
      </c>
      <c r="Q366" s="58" t="s">
        <v>2759</v>
      </c>
      <c r="R366" t="s">
        <v>108</v>
      </c>
      <c r="S366" t="s">
        <v>37</v>
      </c>
      <c r="T366" t="s">
        <v>432</v>
      </c>
      <c r="U366" s="58" t="str">
        <f>'Space Types'!$R366&amp;'Space Types'!$S366&amp;'Space Types'!$T366</f>
        <v>ASHRAE 62.1-1999OfficesOffice Space</v>
      </c>
      <c r="V366">
        <f>VLOOKUP('Space Types'!$U366,Ventilation!$A$4:$H$299,6,FALSE)</f>
        <v>0</v>
      </c>
      <c r="W366">
        <f>VLOOKUP('Space Types'!$U366,Ventilation!$A$4:$H$299,5,FALSE)</f>
        <v>21.2</v>
      </c>
      <c r="X366">
        <f>VLOOKUP('Space Types'!$U366,Ventilation!$A$4:$H$299,7,FALSE)</f>
        <v>0</v>
      </c>
      <c r="Y366">
        <v>4.6500000000000004</v>
      </c>
      <c r="Z366" s="58" t="s">
        <v>2765</v>
      </c>
      <c r="AA366" s="58" t="s">
        <v>2744</v>
      </c>
      <c r="AB366">
        <v>5.9499999999999997E-2</v>
      </c>
      <c r="AD366" s="58" t="s">
        <v>2854</v>
      </c>
      <c r="AF366" t="s">
        <v>437</v>
      </c>
      <c r="AG366" t="s">
        <v>437</v>
      </c>
      <c r="AH366" t="s">
        <v>437</v>
      </c>
      <c r="AJ366">
        <v>1.1000000000000001</v>
      </c>
      <c r="AK366">
        <v>0</v>
      </c>
      <c r="AL366">
        <v>0.5</v>
      </c>
      <c r="AM366">
        <v>0</v>
      </c>
      <c r="AN366" s="58" t="s">
        <v>2755</v>
      </c>
      <c r="AO366" s="58" t="s">
        <v>2847</v>
      </c>
      <c r="AP366" s="58" t="s">
        <v>2768</v>
      </c>
      <c r="AS366" t="str">
        <f>IF('Space Types'!$AQ366=0,"",'Space Types'!$AQ366/'Space Types'!$AR366)</f>
        <v/>
      </c>
      <c r="BC366" t="str">
        <f>IF(ISBLANK(BB366),"",BB366/(AY366/AX366))</f>
        <v/>
      </c>
    </row>
    <row r="367" spans="1:55">
      <c r="A367" t="s">
        <v>938</v>
      </c>
      <c r="B367" t="s">
        <v>259</v>
      </c>
      <c r="C367" t="s">
        <v>222</v>
      </c>
      <c r="D367" t="s">
        <v>459</v>
      </c>
      <c r="E367" t="s">
        <v>218</v>
      </c>
      <c r="F367" t="s">
        <v>347</v>
      </c>
      <c r="G367" t="s">
        <v>223</v>
      </c>
      <c r="H367" t="str">
        <f>'Space Types'!$E367&amp;'Space Types'!$F367&amp;'Space Types'!$G367</f>
        <v>ASHRAE 90.1-2007Office-EnclosedGeneral</v>
      </c>
      <c r="K367">
        <f>VLOOKUP('Space Types'!$H367,'Interior Lighting'!$A$4:$G$813,5,FALSE)</f>
        <v>1.1000000000000001</v>
      </c>
      <c r="N367">
        <v>0</v>
      </c>
      <c r="O367">
        <v>0.7</v>
      </c>
      <c r="P367">
        <v>0.2</v>
      </c>
      <c r="Q367" t="s">
        <v>2759</v>
      </c>
      <c r="R367" t="s">
        <v>109</v>
      </c>
      <c r="S367" t="s">
        <v>678</v>
      </c>
      <c r="T367" t="s">
        <v>38</v>
      </c>
      <c r="U367" s="58" t="str">
        <f>'Space Types'!$R367&amp;'Space Types'!$S367&amp;'Space Types'!$T367</f>
        <v>ASHRAE 62.1-2004Office BuildingsOffice space</v>
      </c>
      <c r="V367">
        <f>VLOOKUP('Space Types'!$U367,Ventilation!$A$4:$H$299,6,FALSE)</f>
        <v>0.06</v>
      </c>
      <c r="W367">
        <f>VLOOKUP('Space Types'!$U367,Ventilation!$A$4:$H$299,5,FALSE)</f>
        <v>5</v>
      </c>
      <c r="X367">
        <f>VLOOKUP('Space Types'!$U367,Ventilation!$A$4:$H$299,7,FALSE)</f>
        <v>0</v>
      </c>
      <c r="Y367">
        <v>4.6500000000000004</v>
      </c>
      <c r="Z367" t="s">
        <v>2765</v>
      </c>
      <c r="AA367" t="s">
        <v>2744</v>
      </c>
      <c r="AB367">
        <v>4.4600000000000001E-2</v>
      </c>
      <c r="AD367" t="s">
        <v>2854</v>
      </c>
      <c r="AF367" t="s">
        <v>437</v>
      </c>
      <c r="AG367" t="s">
        <v>437</v>
      </c>
      <c r="AH367" t="s">
        <v>437</v>
      </c>
      <c r="AJ367">
        <v>0.80000000000000016</v>
      </c>
      <c r="AK367">
        <v>0</v>
      </c>
      <c r="AL367">
        <v>0.5</v>
      </c>
      <c r="AM367">
        <v>0</v>
      </c>
      <c r="AN367" t="s">
        <v>2755</v>
      </c>
      <c r="AO367" t="s">
        <v>2847</v>
      </c>
      <c r="AP367" t="s">
        <v>2768</v>
      </c>
      <c r="AS367" t="str">
        <f>IF('Space Types'!$AQ367=0,"",'Space Types'!$AQ367/'Space Types'!$AR367)</f>
        <v/>
      </c>
      <c r="BC367" t="str">
        <f>IF(ISBLANK(BB367),"",BB367/(AY367/AX367))</f>
        <v/>
      </c>
    </row>
    <row r="368" spans="1:55">
      <c r="A368" t="s">
        <v>982</v>
      </c>
      <c r="B368" t="s">
        <v>259</v>
      </c>
      <c r="C368" t="s">
        <v>222</v>
      </c>
      <c r="D368" t="s">
        <v>459</v>
      </c>
      <c r="E368" t="s">
        <v>981</v>
      </c>
      <c r="F368" t="s">
        <v>347</v>
      </c>
      <c r="G368" t="s">
        <v>223</v>
      </c>
      <c r="H368" t="str">
        <f>'Space Types'!$E368&amp;'Space Types'!$F368&amp;'Space Types'!$G368</f>
        <v>ASHRAE 90.1-2010Office-EnclosedGeneral</v>
      </c>
      <c r="K368">
        <f>VLOOKUP('Space Types'!$H368,'Interior Lighting'!$A$4:$G$813,5,FALSE)</f>
        <v>1.1100000000000001</v>
      </c>
      <c r="N368">
        <v>0</v>
      </c>
      <c r="O368">
        <v>0.7</v>
      </c>
      <c r="P368">
        <v>0.2</v>
      </c>
      <c r="Q368" t="s">
        <v>2759</v>
      </c>
      <c r="R368" t="s">
        <v>110</v>
      </c>
      <c r="S368" t="s">
        <v>678</v>
      </c>
      <c r="T368" t="s">
        <v>38</v>
      </c>
      <c r="U368" s="58" t="str">
        <f>'Space Types'!$R368&amp;'Space Types'!$S368&amp;'Space Types'!$T368</f>
        <v>ASHRAE 62.1-2007Office BuildingsOffice space</v>
      </c>
      <c r="V368">
        <f>VLOOKUP('Space Types'!$U368,Ventilation!$A$4:$H$299,6,FALSE)</f>
        <v>0.06</v>
      </c>
      <c r="W368">
        <f>VLOOKUP('Space Types'!$U368,Ventilation!$A$4:$H$299,5,FALSE)</f>
        <v>5</v>
      </c>
      <c r="X368">
        <f>VLOOKUP('Space Types'!$U368,Ventilation!$A$4:$H$299,7,FALSE)</f>
        <v>0</v>
      </c>
      <c r="Y368">
        <v>4.6500000000000004</v>
      </c>
      <c r="Z368" t="s">
        <v>2765</v>
      </c>
      <c r="AA368" t="s">
        <v>2744</v>
      </c>
      <c r="AB368">
        <v>4.4600000000000001E-2</v>
      </c>
      <c r="AD368" t="s">
        <v>2854</v>
      </c>
      <c r="AF368" t="s">
        <v>437</v>
      </c>
      <c r="AG368" t="s">
        <v>437</v>
      </c>
      <c r="AH368" t="s">
        <v>437</v>
      </c>
      <c r="AJ368">
        <v>0.80000000000000016</v>
      </c>
      <c r="AK368">
        <v>0</v>
      </c>
      <c r="AL368">
        <v>0.5</v>
      </c>
      <c r="AM368">
        <v>0</v>
      </c>
      <c r="AN368" t="s">
        <v>2755</v>
      </c>
      <c r="AO368" t="s">
        <v>2847</v>
      </c>
      <c r="AP368" t="s">
        <v>2768</v>
      </c>
      <c r="AS368" t="s">
        <v>437</v>
      </c>
      <c r="BC368" t="s">
        <v>437</v>
      </c>
    </row>
    <row r="369" spans="1:56">
      <c r="A369" t="s">
        <v>936</v>
      </c>
      <c r="B369" t="s">
        <v>259</v>
      </c>
      <c r="C369" t="s">
        <v>222</v>
      </c>
      <c r="D369" t="s">
        <v>459</v>
      </c>
      <c r="H369" t="str">
        <f>'Space Types'!$E369&amp;'Space Types'!$F369&amp;'Space Types'!$G369</f>
        <v/>
      </c>
      <c r="K369">
        <v>1.8</v>
      </c>
      <c r="N369">
        <v>0</v>
      </c>
      <c r="O369">
        <v>0.7</v>
      </c>
      <c r="P369">
        <v>0.2</v>
      </c>
      <c r="Q369" t="s">
        <v>744</v>
      </c>
      <c r="R369" t="s">
        <v>108</v>
      </c>
      <c r="S369" t="s">
        <v>37</v>
      </c>
      <c r="T369" t="s">
        <v>432</v>
      </c>
      <c r="U369" s="58" t="str">
        <f>'Space Types'!$R369&amp;'Space Types'!$S369&amp;'Space Types'!$T369</f>
        <v>ASHRAE 62.1-1999OfficesOffice Space</v>
      </c>
      <c r="V369">
        <f>VLOOKUP('Space Types'!$U369,Ventilation!$A$4:$H$299,6,FALSE)</f>
        <v>0</v>
      </c>
      <c r="W369">
        <f>VLOOKUP('Space Types'!$U369,Ventilation!$A$4:$H$299,5,FALSE)</f>
        <v>21.2</v>
      </c>
      <c r="X369">
        <f>VLOOKUP('Space Types'!$U369,Ventilation!$A$4:$H$299,7,FALSE)</f>
        <v>0</v>
      </c>
      <c r="Y369">
        <v>4.6500000000000004</v>
      </c>
      <c r="Z369" t="s">
        <v>779</v>
      </c>
      <c r="AA369" t="s">
        <v>786</v>
      </c>
      <c r="AC369" s="58">
        <v>0.22320000000000001</v>
      </c>
      <c r="AD369" t="s">
        <v>804</v>
      </c>
      <c r="AF369" t="s">
        <v>437</v>
      </c>
      <c r="AG369" t="s">
        <v>437</v>
      </c>
      <c r="AH369" t="s">
        <v>437</v>
      </c>
      <c r="AJ369">
        <v>1.1000000000000001</v>
      </c>
      <c r="AK369">
        <v>0</v>
      </c>
      <c r="AL369">
        <v>0.5</v>
      </c>
      <c r="AM369">
        <v>0</v>
      </c>
      <c r="AN369" t="s">
        <v>733</v>
      </c>
      <c r="AO369" t="s">
        <v>829</v>
      </c>
      <c r="AP369" t="s">
        <v>843</v>
      </c>
      <c r="AS369" t="str">
        <f>IF('Space Types'!$AQ369=0,"",'Space Types'!$AQ369/'Space Types'!$AR369)</f>
        <v/>
      </c>
      <c r="BC369" t="str">
        <f>IF(ISBLANK(BB369),"",BB369/(AY369/AX369))</f>
        <v/>
      </c>
    </row>
    <row r="370" spans="1:56">
      <c r="A370" t="s">
        <v>937</v>
      </c>
      <c r="B370" t="s">
        <v>259</v>
      </c>
      <c r="C370" t="s">
        <v>222</v>
      </c>
      <c r="D370" t="s">
        <v>459</v>
      </c>
      <c r="E370" t="s">
        <v>435</v>
      </c>
      <c r="F370" t="s">
        <v>347</v>
      </c>
      <c r="G370" s="58" t="s">
        <v>223</v>
      </c>
      <c r="H370" t="str">
        <f>'Space Types'!$E370&amp;'Space Types'!$F370&amp;'Space Types'!$G370</f>
        <v>ASHRAE 189.1-2009Office-EnclosedGeneral</v>
      </c>
      <c r="K370">
        <f>VLOOKUP('Space Types'!$H370,'Interior Lighting'!$A$4:$G$813,5,FALSE)</f>
        <v>0.9900000000000001</v>
      </c>
      <c r="N370">
        <v>0</v>
      </c>
      <c r="O370">
        <v>0.7</v>
      </c>
      <c r="P370">
        <v>0.2</v>
      </c>
      <c r="Q370" s="58" t="s">
        <v>744</v>
      </c>
      <c r="R370" t="s">
        <v>108</v>
      </c>
      <c r="S370" t="s">
        <v>37</v>
      </c>
      <c r="T370" t="s">
        <v>432</v>
      </c>
      <c r="U370" s="58" t="str">
        <f>'Space Types'!$R370&amp;'Space Types'!$S370&amp;'Space Types'!$T370</f>
        <v>ASHRAE 62.1-1999OfficesOffice Space</v>
      </c>
      <c r="V370">
        <f>VLOOKUP('Space Types'!$U370,Ventilation!$A$4:$H$299,6,FALSE)</f>
        <v>0</v>
      </c>
      <c r="W370">
        <f>VLOOKUP('Space Types'!$U370,Ventilation!$A$4:$H$299,5,FALSE)</f>
        <v>21.2</v>
      </c>
      <c r="X370">
        <f>VLOOKUP('Space Types'!$U370,Ventilation!$A$4:$H$299,7,FALSE)</f>
        <v>0</v>
      </c>
      <c r="Y370">
        <v>4.6500000000000004</v>
      </c>
      <c r="Z370" s="58" t="s">
        <v>779</v>
      </c>
      <c r="AA370" s="58" t="s">
        <v>786</v>
      </c>
      <c r="AB370">
        <v>4.4600000000000001E-2</v>
      </c>
      <c r="AD370" s="58" t="s">
        <v>804</v>
      </c>
      <c r="AF370" t="s">
        <v>437</v>
      </c>
      <c r="AG370" t="s">
        <v>437</v>
      </c>
      <c r="AH370" t="s">
        <v>437</v>
      </c>
      <c r="AJ370">
        <v>0.80000000000000016</v>
      </c>
      <c r="AK370">
        <v>0</v>
      </c>
      <c r="AL370">
        <v>0.5</v>
      </c>
      <c r="AM370">
        <v>0</v>
      </c>
      <c r="AN370" s="58" t="s">
        <v>733</v>
      </c>
      <c r="AO370" s="58" t="s">
        <v>829</v>
      </c>
      <c r="AP370" s="58" t="s">
        <v>843</v>
      </c>
      <c r="AS370" t="str">
        <f>IF('Space Types'!$AQ370=0,"",'Space Types'!$AQ370/'Space Types'!$AR370)</f>
        <v/>
      </c>
      <c r="BC370" t="str">
        <f>IF(ISBLANK(BB370),"",BB370/(AY370/AX370))</f>
        <v/>
      </c>
    </row>
    <row r="371" spans="1:56">
      <c r="A371" t="s">
        <v>935</v>
      </c>
      <c r="B371" t="s">
        <v>259</v>
      </c>
      <c r="C371" t="s">
        <v>222</v>
      </c>
      <c r="D371" t="s">
        <v>459</v>
      </c>
      <c r="H371" t="str">
        <f>'Space Types'!$E371&amp;'Space Types'!$F371&amp;'Space Types'!$G371</f>
        <v/>
      </c>
      <c r="K371">
        <v>1.8</v>
      </c>
      <c r="N371">
        <v>0</v>
      </c>
      <c r="O371">
        <v>0.7</v>
      </c>
      <c r="P371">
        <v>0.2</v>
      </c>
      <c r="Q371" t="s">
        <v>744</v>
      </c>
      <c r="R371" t="s">
        <v>108</v>
      </c>
      <c r="S371" t="s">
        <v>37</v>
      </c>
      <c r="T371" t="s">
        <v>432</v>
      </c>
      <c r="U371" s="58" t="str">
        <f>'Space Types'!$R371&amp;'Space Types'!$S371&amp;'Space Types'!$T371</f>
        <v>ASHRAE 62.1-1999OfficesOffice Space</v>
      </c>
      <c r="V371">
        <f>VLOOKUP('Space Types'!$U371,Ventilation!$A$4:$H$299,6,FALSE)</f>
        <v>0</v>
      </c>
      <c r="W371">
        <f>VLOOKUP('Space Types'!$U371,Ventilation!$A$4:$H$299,5,FALSE)</f>
        <v>21.2</v>
      </c>
      <c r="X371">
        <f>VLOOKUP('Space Types'!$U371,Ventilation!$A$4:$H$299,7,FALSE)</f>
        <v>0</v>
      </c>
      <c r="Y371">
        <v>4.6500000000000004</v>
      </c>
      <c r="Z371" t="s">
        <v>779</v>
      </c>
      <c r="AA371" t="s">
        <v>786</v>
      </c>
      <c r="AC371" s="58">
        <v>0.22320000000000001</v>
      </c>
      <c r="AD371" t="s">
        <v>804</v>
      </c>
      <c r="AF371" t="s">
        <v>437</v>
      </c>
      <c r="AG371" t="s">
        <v>437</v>
      </c>
      <c r="AH371" t="s">
        <v>437</v>
      </c>
      <c r="AJ371">
        <v>1.1000000000000001</v>
      </c>
      <c r="AK371">
        <v>0</v>
      </c>
      <c r="AL371">
        <v>0.5</v>
      </c>
      <c r="AM371">
        <v>0</v>
      </c>
      <c r="AN371" t="s">
        <v>733</v>
      </c>
      <c r="AO371" t="s">
        <v>829</v>
      </c>
      <c r="AP371" t="s">
        <v>843</v>
      </c>
      <c r="AS371" t="str">
        <f>IF('Space Types'!$AQ371=0,"",'Space Types'!$AQ371/'Space Types'!$AR371)</f>
        <v/>
      </c>
      <c r="BC371" t="str">
        <f>IF(ISBLANK(BB371),"",BB371/(AY371/AX371))</f>
        <v/>
      </c>
    </row>
    <row r="372" spans="1:56">
      <c r="A372" t="s">
        <v>3322</v>
      </c>
      <c r="B372" t="s">
        <v>259</v>
      </c>
      <c r="C372" t="s">
        <v>306</v>
      </c>
      <c r="D372" t="s">
        <v>456</v>
      </c>
      <c r="E372" t="s">
        <v>217</v>
      </c>
      <c r="F372" t="s">
        <v>239</v>
      </c>
      <c r="G372" t="s">
        <v>247</v>
      </c>
      <c r="H372" t="str">
        <f>'Space Types'!$E372&amp;'Space Types'!$F372&amp;'Space Types'!$G372</f>
        <v>ASHRAE 90.1-2004HospitalNurse Station</v>
      </c>
      <c r="K372">
        <f>VLOOKUP('Space Types'!$H372,'Interior Lighting'!$A$4:$G$813,5,FALSE)</f>
        <v>1</v>
      </c>
      <c r="N372">
        <v>0</v>
      </c>
      <c r="O372">
        <v>0.7</v>
      </c>
      <c r="P372">
        <v>0.2</v>
      </c>
      <c r="Q372" s="58" t="s">
        <v>2760</v>
      </c>
      <c r="R372" t="s">
        <v>108</v>
      </c>
      <c r="S372" t="s">
        <v>37</v>
      </c>
      <c r="T372" t="s">
        <v>432</v>
      </c>
      <c r="U372" s="58" t="str">
        <f>'Space Types'!$R372&amp;'Space Types'!$S372&amp;'Space Types'!$T372</f>
        <v>ASHRAE 62.1-1999OfficesOffice Space</v>
      </c>
      <c r="V372">
        <f>VLOOKUP('Space Types'!$U372,Ventilation!$A$4:$H$299,6,FALSE)</f>
        <v>0</v>
      </c>
      <c r="W372">
        <f>VLOOKUP('Space Types'!$U372,Ventilation!$A$4:$H$299,5,FALSE)</f>
        <v>21.2</v>
      </c>
      <c r="X372">
        <f>VLOOKUP('Space Types'!$U372,Ventilation!$A$4:$H$299,7,FALSE)</f>
        <v>0</v>
      </c>
      <c r="Y372">
        <v>18.579999999999998</v>
      </c>
      <c r="Z372" s="58" t="s">
        <v>2765</v>
      </c>
      <c r="AA372" s="58" t="s">
        <v>2744</v>
      </c>
      <c r="AB372">
        <v>5.9499999999999997E-2</v>
      </c>
      <c r="AD372" s="58" t="s">
        <v>2854</v>
      </c>
      <c r="AF372" t="s">
        <v>437</v>
      </c>
      <c r="AG372" t="s">
        <v>437</v>
      </c>
      <c r="AH372" t="s">
        <v>437</v>
      </c>
      <c r="AJ372">
        <v>2</v>
      </c>
      <c r="AK372">
        <v>0</v>
      </c>
      <c r="AL372">
        <v>0.5</v>
      </c>
      <c r="AM372">
        <v>0</v>
      </c>
      <c r="AN372" s="58" t="s">
        <v>2755</v>
      </c>
      <c r="AO372" s="58" t="s">
        <v>2847</v>
      </c>
      <c r="AP372" s="58" t="s">
        <v>2768</v>
      </c>
      <c r="AS372" t="str">
        <f>IF('Space Types'!$AQ372=0,"",'Space Types'!$AQ372/'Space Types'!$AR372)</f>
        <v/>
      </c>
      <c r="BC372" t="str">
        <f>IF(ISBLANK(BB372),"",BB372/(AY372/AX372))</f>
        <v/>
      </c>
    </row>
    <row r="373" spans="1:56">
      <c r="A373" t="s">
        <v>938</v>
      </c>
      <c r="B373" t="s">
        <v>259</v>
      </c>
      <c r="C373" t="s">
        <v>306</v>
      </c>
      <c r="D373" t="s">
        <v>456</v>
      </c>
      <c r="E373" t="s">
        <v>218</v>
      </c>
      <c r="F373" t="s">
        <v>239</v>
      </c>
      <c r="G373" t="s">
        <v>247</v>
      </c>
      <c r="H373" t="str">
        <f>'Space Types'!$E373&amp;'Space Types'!$F373&amp;'Space Types'!$G373</f>
        <v>ASHRAE 90.1-2007HospitalNurse Station</v>
      </c>
      <c r="K373">
        <f>VLOOKUP('Space Types'!$H373,'Interior Lighting'!$A$4:$G$813,5,FALSE)</f>
        <v>1</v>
      </c>
      <c r="N373">
        <v>0</v>
      </c>
      <c r="O373">
        <v>0.7</v>
      </c>
      <c r="P373">
        <v>0.2</v>
      </c>
      <c r="Q373" t="s">
        <v>2760</v>
      </c>
      <c r="R373" t="s">
        <v>109</v>
      </c>
      <c r="S373" t="s">
        <v>678</v>
      </c>
      <c r="T373" t="s">
        <v>38</v>
      </c>
      <c r="U373" s="58" t="str">
        <f>'Space Types'!$R373&amp;'Space Types'!$S373&amp;'Space Types'!$T373</f>
        <v>ASHRAE 62.1-2004Office BuildingsOffice space</v>
      </c>
      <c r="V373">
        <f>VLOOKUP('Space Types'!$U373,Ventilation!$A$4:$H$299,6,FALSE)</f>
        <v>0.06</v>
      </c>
      <c r="W373">
        <f>VLOOKUP('Space Types'!$U373,Ventilation!$A$4:$H$299,5,FALSE)</f>
        <v>5</v>
      </c>
      <c r="X373">
        <f>VLOOKUP('Space Types'!$U373,Ventilation!$A$4:$H$299,7,FALSE)</f>
        <v>0</v>
      </c>
      <c r="Y373">
        <v>18.579999999999998</v>
      </c>
      <c r="Z373" t="s">
        <v>2765</v>
      </c>
      <c r="AA373" t="s">
        <v>2744</v>
      </c>
      <c r="AB373">
        <v>4.4600000000000001E-2</v>
      </c>
      <c r="AD373" t="s">
        <v>2854</v>
      </c>
      <c r="AF373" t="s">
        <v>437</v>
      </c>
      <c r="AG373" t="s">
        <v>437</v>
      </c>
      <c r="AH373" t="s">
        <v>437</v>
      </c>
      <c r="AJ373">
        <v>1.46</v>
      </c>
      <c r="AK373">
        <v>0</v>
      </c>
      <c r="AL373">
        <v>0.5</v>
      </c>
      <c r="AM373">
        <v>0</v>
      </c>
      <c r="AN373" t="s">
        <v>2755</v>
      </c>
      <c r="AO373" t="s">
        <v>2847</v>
      </c>
      <c r="AP373" t="s">
        <v>2768</v>
      </c>
      <c r="AS373" t="str">
        <f>IF('Space Types'!$AQ373=0,"",'Space Types'!$AQ373/'Space Types'!$AR373)</f>
        <v/>
      </c>
      <c r="BC373" t="str">
        <f>IF(ISBLANK(BB373),"",BB373/(AY373/AX373))</f>
        <v/>
      </c>
    </row>
    <row r="374" spans="1:56">
      <c r="A374" t="s">
        <v>982</v>
      </c>
      <c r="B374" t="s">
        <v>259</v>
      </c>
      <c r="C374" t="s">
        <v>306</v>
      </c>
      <c r="D374" t="s">
        <v>456</v>
      </c>
      <c r="E374" t="s">
        <v>981</v>
      </c>
      <c r="F374" t="s">
        <v>239</v>
      </c>
      <c r="G374" t="s">
        <v>247</v>
      </c>
      <c r="H374" t="str">
        <f>'Space Types'!$E374&amp;'Space Types'!$F374&amp;'Space Types'!$G374</f>
        <v>ASHRAE 90.1-2010HospitalNurse Station</v>
      </c>
      <c r="K374">
        <f>VLOOKUP('Space Types'!$H374,'Interior Lighting'!$A$4:$G$813,5,FALSE)</f>
        <v>0.87</v>
      </c>
      <c r="N374">
        <v>0</v>
      </c>
      <c r="O374">
        <v>0.7</v>
      </c>
      <c r="P374">
        <v>0.2</v>
      </c>
      <c r="Q374" t="s">
        <v>2760</v>
      </c>
      <c r="R374" t="s">
        <v>110</v>
      </c>
      <c r="S374" t="s">
        <v>678</v>
      </c>
      <c r="T374" t="s">
        <v>38</v>
      </c>
      <c r="U374" s="58" t="str">
        <f>'Space Types'!$R374&amp;'Space Types'!$S374&amp;'Space Types'!$T374</f>
        <v>ASHRAE 62.1-2007Office BuildingsOffice space</v>
      </c>
      <c r="V374">
        <f>VLOOKUP('Space Types'!$U374,Ventilation!$A$4:$H$299,6,FALSE)</f>
        <v>0.06</v>
      </c>
      <c r="W374">
        <f>VLOOKUP('Space Types'!$U374,Ventilation!$A$4:$H$299,5,FALSE)</f>
        <v>5</v>
      </c>
      <c r="X374">
        <f>VLOOKUP('Space Types'!$U374,Ventilation!$A$4:$H$299,7,FALSE)</f>
        <v>0</v>
      </c>
      <c r="Y374">
        <v>18.579999999999998</v>
      </c>
      <c r="Z374" t="s">
        <v>2765</v>
      </c>
      <c r="AA374" t="s">
        <v>2744</v>
      </c>
      <c r="AB374">
        <v>4.4600000000000001E-2</v>
      </c>
      <c r="AD374" t="s">
        <v>2854</v>
      </c>
      <c r="AF374" t="s">
        <v>437</v>
      </c>
      <c r="AG374" t="s">
        <v>437</v>
      </c>
      <c r="AH374" t="s">
        <v>437</v>
      </c>
      <c r="AJ374">
        <v>1.46</v>
      </c>
      <c r="AK374">
        <v>0</v>
      </c>
      <c r="AL374">
        <v>0.5</v>
      </c>
      <c r="AM374">
        <v>0</v>
      </c>
      <c r="AN374" t="s">
        <v>2755</v>
      </c>
      <c r="AO374" t="s">
        <v>2847</v>
      </c>
      <c r="AP374" t="s">
        <v>2768</v>
      </c>
      <c r="AS374" t="s">
        <v>437</v>
      </c>
      <c r="BC374" t="s">
        <v>437</v>
      </c>
    </row>
    <row r="375" spans="1:56">
      <c r="A375" t="s">
        <v>936</v>
      </c>
      <c r="B375" t="s">
        <v>259</v>
      </c>
      <c r="C375" t="s">
        <v>306</v>
      </c>
      <c r="D375" t="s">
        <v>456</v>
      </c>
      <c r="H375" t="str">
        <f>'Space Types'!$E375&amp;'Space Types'!$F375&amp;'Space Types'!$G375</f>
        <v/>
      </c>
      <c r="K375">
        <v>2.1</v>
      </c>
      <c r="N375">
        <v>0</v>
      </c>
      <c r="O375">
        <v>0.7</v>
      </c>
      <c r="P375">
        <v>0.2</v>
      </c>
      <c r="Q375" t="s">
        <v>744</v>
      </c>
      <c r="R375" t="s">
        <v>108</v>
      </c>
      <c r="S375" t="s">
        <v>37</v>
      </c>
      <c r="T375" t="s">
        <v>432</v>
      </c>
      <c r="U375" s="58" t="str">
        <f>'Space Types'!$R375&amp;'Space Types'!$S375&amp;'Space Types'!$T375</f>
        <v>ASHRAE 62.1-1999OfficesOffice Space</v>
      </c>
      <c r="V375">
        <f>VLOOKUP('Space Types'!$U375,Ventilation!$A$4:$H$299,6,FALSE)</f>
        <v>0</v>
      </c>
      <c r="W375">
        <f>VLOOKUP('Space Types'!$U375,Ventilation!$A$4:$H$299,5,FALSE)</f>
        <v>21.2</v>
      </c>
      <c r="X375">
        <f>VLOOKUP('Space Types'!$U375,Ventilation!$A$4:$H$299,7,FALSE)</f>
        <v>0</v>
      </c>
      <c r="Y375">
        <v>18.579999999999998</v>
      </c>
      <c r="Z375" t="s">
        <v>779</v>
      </c>
      <c r="AA375" t="s">
        <v>786</v>
      </c>
      <c r="AC375" s="58">
        <v>0.22320000000000001</v>
      </c>
      <c r="AD375" t="s">
        <v>804</v>
      </c>
      <c r="AF375" t="s">
        <v>437</v>
      </c>
      <c r="AG375" t="s">
        <v>437</v>
      </c>
      <c r="AH375" t="s">
        <v>437</v>
      </c>
      <c r="AJ375">
        <v>2</v>
      </c>
      <c r="AK375">
        <v>0</v>
      </c>
      <c r="AL375">
        <v>0.5</v>
      </c>
      <c r="AM375">
        <v>0</v>
      </c>
      <c r="AN375" t="s">
        <v>733</v>
      </c>
      <c r="AO375" t="s">
        <v>829</v>
      </c>
      <c r="AP375" t="s">
        <v>843</v>
      </c>
      <c r="AS375" t="str">
        <f>IF('Space Types'!$AQ375=0,"",'Space Types'!$AQ375/'Space Types'!$AR375)</f>
        <v/>
      </c>
      <c r="BC375" t="str">
        <f>IF(ISBLANK(BB375),"",BB375/(AY375/AX375))</f>
        <v/>
      </c>
    </row>
    <row r="376" spans="1:56">
      <c r="A376" t="s">
        <v>937</v>
      </c>
      <c r="B376" t="s">
        <v>259</v>
      </c>
      <c r="C376" t="s">
        <v>306</v>
      </c>
      <c r="D376" t="s">
        <v>456</v>
      </c>
      <c r="E376" t="s">
        <v>435</v>
      </c>
      <c r="F376" t="s">
        <v>239</v>
      </c>
      <c r="G376" t="s">
        <v>247</v>
      </c>
      <c r="H376" t="str">
        <f>'Space Types'!$E376&amp;'Space Types'!$F376&amp;'Space Types'!$G376</f>
        <v>ASHRAE 189.1-2009HospitalNurse Station</v>
      </c>
      <c r="K376">
        <f>VLOOKUP('Space Types'!$H376,'Interior Lighting'!$A$4:$G$813,5,FALSE)</f>
        <v>0.9</v>
      </c>
      <c r="N376">
        <v>0</v>
      </c>
      <c r="O376">
        <v>0.7</v>
      </c>
      <c r="P376">
        <v>0.2</v>
      </c>
      <c r="Q376" s="58" t="s">
        <v>744</v>
      </c>
      <c r="R376" t="s">
        <v>108</v>
      </c>
      <c r="S376" t="s">
        <v>37</v>
      </c>
      <c r="T376" t="s">
        <v>432</v>
      </c>
      <c r="U376" s="58" t="str">
        <f>'Space Types'!$R376&amp;'Space Types'!$S376&amp;'Space Types'!$T376</f>
        <v>ASHRAE 62.1-1999OfficesOffice Space</v>
      </c>
      <c r="V376">
        <f>VLOOKUP('Space Types'!$U376,Ventilation!$A$4:$H$299,6,FALSE)</f>
        <v>0</v>
      </c>
      <c r="W376">
        <f>VLOOKUP('Space Types'!$U376,Ventilation!$A$4:$H$299,5,FALSE)</f>
        <v>21.2</v>
      </c>
      <c r="X376">
        <f>VLOOKUP('Space Types'!$U376,Ventilation!$A$4:$H$299,7,FALSE)</f>
        <v>0</v>
      </c>
      <c r="Y376">
        <v>18.579999999999998</v>
      </c>
      <c r="Z376" s="58" t="s">
        <v>779</v>
      </c>
      <c r="AA376" s="58" t="s">
        <v>786</v>
      </c>
      <c r="AB376">
        <v>4.4600000000000001E-2</v>
      </c>
      <c r="AD376" s="58" t="s">
        <v>804</v>
      </c>
      <c r="AF376" t="s">
        <v>437</v>
      </c>
      <c r="AG376" t="s">
        <v>437</v>
      </c>
      <c r="AH376" t="s">
        <v>437</v>
      </c>
      <c r="AJ376">
        <v>1.46</v>
      </c>
      <c r="AK376">
        <v>0</v>
      </c>
      <c r="AL376">
        <v>0.5</v>
      </c>
      <c r="AM376">
        <v>0</v>
      </c>
      <c r="AN376" s="58" t="s">
        <v>733</v>
      </c>
      <c r="AO376" s="58" t="s">
        <v>829</v>
      </c>
      <c r="AP376" s="58" t="s">
        <v>843</v>
      </c>
      <c r="AS376" t="str">
        <f>IF('Space Types'!$AQ376=0,"",'Space Types'!$AQ376/'Space Types'!$AR376)</f>
        <v/>
      </c>
      <c r="BC376" t="str">
        <f>IF(ISBLANK(BB376),"",BB376/(AY376/AX376))</f>
        <v/>
      </c>
    </row>
    <row r="377" spans="1:56">
      <c r="A377" t="s">
        <v>935</v>
      </c>
      <c r="B377" t="s">
        <v>259</v>
      </c>
      <c r="C377" t="s">
        <v>306</v>
      </c>
      <c r="D377" t="s">
        <v>456</v>
      </c>
      <c r="H377" t="str">
        <f>'Space Types'!$E377&amp;'Space Types'!$F377&amp;'Space Types'!$G377</f>
        <v/>
      </c>
      <c r="K377">
        <v>2.1</v>
      </c>
      <c r="N377">
        <v>0</v>
      </c>
      <c r="O377">
        <v>0.7</v>
      </c>
      <c r="P377">
        <v>0.2</v>
      </c>
      <c r="Q377" t="s">
        <v>744</v>
      </c>
      <c r="R377" t="s">
        <v>108</v>
      </c>
      <c r="S377" t="s">
        <v>37</v>
      </c>
      <c r="T377" t="s">
        <v>432</v>
      </c>
      <c r="U377" s="58" t="str">
        <f>'Space Types'!$R377&amp;'Space Types'!$S377&amp;'Space Types'!$T377</f>
        <v>ASHRAE 62.1-1999OfficesOffice Space</v>
      </c>
      <c r="V377">
        <f>VLOOKUP('Space Types'!$U377,Ventilation!$A$4:$H$299,6,FALSE)</f>
        <v>0</v>
      </c>
      <c r="W377">
        <f>VLOOKUP('Space Types'!$U377,Ventilation!$A$4:$H$299,5,FALSE)</f>
        <v>21.2</v>
      </c>
      <c r="X377">
        <f>VLOOKUP('Space Types'!$U377,Ventilation!$A$4:$H$299,7,FALSE)</f>
        <v>0</v>
      </c>
      <c r="Y377">
        <v>18.579999999999998</v>
      </c>
      <c r="Z377" t="s">
        <v>779</v>
      </c>
      <c r="AA377" t="s">
        <v>786</v>
      </c>
      <c r="AC377" s="58">
        <v>0.22320000000000001</v>
      </c>
      <c r="AD377" t="s">
        <v>804</v>
      </c>
      <c r="AF377" t="s">
        <v>437</v>
      </c>
      <c r="AG377" t="s">
        <v>437</v>
      </c>
      <c r="AH377" t="s">
        <v>437</v>
      </c>
      <c r="AJ377">
        <v>2</v>
      </c>
      <c r="AK377">
        <v>0</v>
      </c>
      <c r="AL377">
        <v>0.5</v>
      </c>
      <c r="AM377">
        <v>0</v>
      </c>
      <c r="AN377" t="s">
        <v>733</v>
      </c>
      <c r="AO377" t="s">
        <v>829</v>
      </c>
      <c r="AP377" t="s">
        <v>843</v>
      </c>
      <c r="AS377" t="str">
        <f>IF('Space Types'!$AQ377=0,"",'Space Types'!$AQ377/'Space Types'!$AR377)</f>
        <v/>
      </c>
      <c r="BC377" t="str">
        <f>IF(ISBLANK(BB377),"",BB377/(AY377/AX377))</f>
        <v/>
      </c>
    </row>
    <row r="378" spans="1:56">
      <c r="A378" t="s">
        <v>3322</v>
      </c>
      <c r="B378" t="s">
        <v>259</v>
      </c>
      <c r="C378" t="s">
        <v>326</v>
      </c>
      <c r="D378" t="s">
        <v>461</v>
      </c>
      <c r="E378" t="s">
        <v>217</v>
      </c>
      <c r="F378" t="s">
        <v>239</v>
      </c>
      <c r="G378" t="s">
        <v>251</v>
      </c>
      <c r="H378" t="str">
        <f>'Space Types'!$E378&amp;'Space Types'!$F378&amp;'Space Types'!$G378</f>
        <v>ASHRAE 90.1-2004HospitalRadiology</v>
      </c>
      <c r="K378">
        <f>VLOOKUP('Space Types'!$H378,'Interior Lighting'!$A$4:$G$813,5,FALSE)</f>
        <v>0.4</v>
      </c>
      <c r="N378">
        <v>0</v>
      </c>
      <c r="O378">
        <v>0.7</v>
      </c>
      <c r="P378">
        <v>0.2</v>
      </c>
      <c r="Q378" s="58" t="s">
        <v>2760</v>
      </c>
      <c r="R378" t="s">
        <v>408</v>
      </c>
      <c r="S378" t="s">
        <v>240</v>
      </c>
      <c r="T378" t="s">
        <v>407</v>
      </c>
      <c r="U378" s="58" t="str">
        <f>'Space Types'!$R378&amp;'Space Types'!$S378&amp;'Space Types'!$T378</f>
        <v>GGHC v2.2Health CareX-ray, Diagnostic and Treatment</v>
      </c>
      <c r="V378">
        <f>VLOOKUP('Space Types'!$U378,Ventilation!$A$4:$H$299,6,FALSE)</f>
        <v>0.3</v>
      </c>
      <c r="W378">
        <f>VLOOKUP('Space Types'!$U378,Ventilation!$A$4:$H$299,5,FALSE)</f>
        <v>0</v>
      </c>
      <c r="X378">
        <f>VLOOKUP('Space Types'!$U378,Ventilation!$A$4:$H$299,7,FALSE)</f>
        <v>0</v>
      </c>
      <c r="Y378">
        <v>18.579999999999998</v>
      </c>
      <c r="Z378" s="58" t="s">
        <v>2765</v>
      </c>
      <c r="AA378" s="58" t="s">
        <v>2744</v>
      </c>
      <c r="AB378">
        <v>5.9499999999999997E-2</v>
      </c>
      <c r="AD378" s="58" t="s">
        <v>2854</v>
      </c>
      <c r="AF378" t="s">
        <v>437</v>
      </c>
      <c r="AG378" t="s">
        <v>437</v>
      </c>
      <c r="AH378" t="s">
        <v>437</v>
      </c>
      <c r="AJ378">
        <v>1.1000000000000001</v>
      </c>
      <c r="AK378">
        <v>0</v>
      </c>
      <c r="AL378">
        <v>0.5</v>
      </c>
      <c r="AM378">
        <v>0</v>
      </c>
      <c r="AN378" s="58" t="s">
        <v>2755</v>
      </c>
      <c r="AO378" s="58" t="s">
        <v>2847</v>
      </c>
      <c r="AP378" s="58" t="s">
        <v>2768</v>
      </c>
      <c r="AQ378">
        <v>1</v>
      </c>
      <c r="AR378">
        <v>168</v>
      </c>
      <c r="AS378">
        <f>IF('Space Types'!$AQ378=0,"",'Space Types'!$AQ378/'Space Types'!$AR378)</f>
        <v>5.9523809523809521E-3</v>
      </c>
      <c r="AT378">
        <v>43.3</v>
      </c>
      <c r="AU378">
        <v>0.2</v>
      </c>
      <c r="AV378">
        <v>0.05</v>
      </c>
      <c r="AW378" t="s">
        <v>2766</v>
      </c>
      <c r="AX378">
        <v>1.0000009677449364</v>
      </c>
      <c r="AY378">
        <v>168</v>
      </c>
      <c r="AZ378">
        <v>0.31</v>
      </c>
      <c r="BA378">
        <v>1</v>
      </c>
      <c r="BB378">
        <v>63.607451158564302</v>
      </c>
      <c r="BC378">
        <f>IF(ISBLANK(BB378),"",BB378/(AY378/AX378))</f>
        <v>0.37861614710924452</v>
      </c>
      <c r="BD378" t="s">
        <v>2846</v>
      </c>
    </row>
    <row r="379" spans="1:56">
      <c r="A379" t="s">
        <v>938</v>
      </c>
      <c r="B379" t="s">
        <v>259</v>
      </c>
      <c r="C379" t="s">
        <v>326</v>
      </c>
      <c r="D379" t="s">
        <v>461</v>
      </c>
      <c r="E379" t="s">
        <v>218</v>
      </c>
      <c r="F379" t="s">
        <v>239</v>
      </c>
      <c r="G379" t="s">
        <v>251</v>
      </c>
      <c r="H379" t="str">
        <f>'Space Types'!$E379&amp;'Space Types'!$F379&amp;'Space Types'!$G379</f>
        <v>ASHRAE 90.1-2007HospitalRadiology</v>
      </c>
      <c r="K379">
        <f>VLOOKUP('Space Types'!$H379,'Interior Lighting'!$A$4:$G$813,5,FALSE)</f>
        <v>0.4</v>
      </c>
      <c r="N379">
        <v>0</v>
      </c>
      <c r="O379">
        <v>0.7</v>
      </c>
      <c r="P379">
        <v>0.2</v>
      </c>
      <c r="Q379" t="s">
        <v>2760</v>
      </c>
      <c r="R379" t="s">
        <v>408</v>
      </c>
      <c r="S379" t="s">
        <v>240</v>
      </c>
      <c r="T379" t="s">
        <v>407</v>
      </c>
      <c r="U379" s="58" t="str">
        <f>'Space Types'!$R379&amp;'Space Types'!$S379&amp;'Space Types'!$T379</f>
        <v>GGHC v2.2Health CareX-ray, Diagnostic and Treatment</v>
      </c>
      <c r="V379">
        <f>VLOOKUP('Space Types'!$U379,Ventilation!$A$4:$H$299,6,FALSE)</f>
        <v>0.3</v>
      </c>
      <c r="W379">
        <f>VLOOKUP('Space Types'!$U379,Ventilation!$A$4:$H$299,5,FALSE)</f>
        <v>0</v>
      </c>
      <c r="X379">
        <f>VLOOKUP('Space Types'!$U379,Ventilation!$A$4:$H$299,7,FALSE)</f>
        <v>0</v>
      </c>
      <c r="Y379">
        <v>18.579999999999998</v>
      </c>
      <c r="Z379" t="s">
        <v>2765</v>
      </c>
      <c r="AA379" t="s">
        <v>2744</v>
      </c>
      <c r="AB379">
        <v>4.4600000000000001E-2</v>
      </c>
      <c r="AD379" t="s">
        <v>2854</v>
      </c>
      <c r="AF379" t="s">
        <v>437</v>
      </c>
      <c r="AG379" t="s">
        <v>437</v>
      </c>
      <c r="AH379" t="s">
        <v>437</v>
      </c>
      <c r="AJ379">
        <v>0.8</v>
      </c>
      <c r="AK379">
        <v>0</v>
      </c>
      <c r="AL379">
        <v>0.5</v>
      </c>
      <c r="AM379">
        <v>0</v>
      </c>
      <c r="AN379" t="s">
        <v>2755</v>
      </c>
      <c r="AO379" t="s">
        <v>2847</v>
      </c>
      <c r="AP379" t="s">
        <v>2768</v>
      </c>
      <c r="AQ379">
        <v>1</v>
      </c>
      <c r="AR379">
        <v>168</v>
      </c>
      <c r="AS379">
        <f>IF('Space Types'!$AQ379=0,"",'Space Types'!$AQ379/'Space Types'!$AR379)</f>
        <v>5.9523809523809521E-3</v>
      </c>
      <c r="AT379">
        <v>43.3</v>
      </c>
      <c r="AU379">
        <v>0.2</v>
      </c>
      <c r="AV379">
        <v>0.05</v>
      </c>
      <c r="AW379" t="s">
        <v>2766</v>
      </c>
      <c r="AX379">
        <v>1.0000009677449364</v>
      </c>
      <c r="AY379">
        <v>168</v>
      </c>
      <c r="AZ379">
        <v>0.31</v>
      </c>
      <c r="BA379">
        <v>1</v>
      </c>
      <c r="BB379">
        <v>63.607451158564302</v>
      </c>
      <c r="BC379">
        <f>IF(ISBLANK(BB379),"",BB379/(AY379/AX379))</f>
        <v>0.37861614710924452</v>
      </c>
      <c r="BD379" t="s">
        <v>2846</v>
      </c>
    </row>
    <row r="380" spans="1:56">
      <c r="A380" t="s">
        <v>982</v>
      </c>
      <c r="B380" t="s">
        <v>259</v>
      </c>
      <c r="C380" t="s">
        <v>326</v>
      </c>
      <c r="D380" t="s">
        <v>461</v>
      </c>
      <c r="E380" t="s">
        <v>981</v>
      </c>
      <c r="F380" t="s">
        <v>239</v>
      </c>
      <c r="G380" t="s">
        <v>1003</v>
      </c>
      <c r="H380" t="str">
        <f>'Space Types'!$E380&amp;'Space Types'!$F380&amp;'Space Types'!$G380</f>
        <v>ASHRAE 90.1-2010HospitalRadiology/Imaging</v>
      </c>
      <c r="K380">
        <f>VLOOKUP('Space Types'!$H380,'Interior Lighting'!$A$4:$G$813,5,FALSE)</f>
        <v>1.32</v>
      </c>
      <c r="N380">
        <v>0</v>
      </c>
      <c r="O380">
        <v>0.7</v>
      </c>
      <c r="P380">
        <v>0.2</v>
      </c>
      <c r="Q380" t="s">
        <v>2760</v>
      </c>
      <c r="R380" t="s">
        <v>408</v>
      </c>
      <c r="S380" t="s">
        <v>240</v>
      </c>
      <c r="T380" t="s">
        <v>407</v>
      </c>
      <c r="U380" s="58" t="str">
        <f>'Space Types'!$R380&amp;'Space Types'!$S380&amp;'Space Types'!$T380</f>
        <v>GGHC v2.2Health CareX-ray, Diagnostic and Treatment</v>
      </c>
      <c r="V380">
        <f>VLOOKUP('Space Types'!$U380,Ventilation!$A$4:$H$299,6,FALSE)</f>
        <v>0.3</v>
      </c>
      <c r="W380">
        <f>VLOOKUP('Space Types'!$U380,Ventilation!$A$4:$H$299,5,FALSE)</f>
        <v>0</v>
      </c>
      <c r="X380">
        <f>VLOOKUP('Space Types'!$U380,Ventilation!$A$4:$H$299,7,FALSE)</f>
        <v>0</v>
      </c>
      <c r="Y380">
        <v>18.579999999999998</v>
      </c>
      <c r="Z380" t="s">
        <v>2765</v>
      </c>
      <c r="AA380" t="s">
        <v>2744</v>
      </c>
      <c r="AB380">
        <v>4.4600000000000001E-2</v>
      </c>
      <c r="AD380" t="s">
        <v>2854</v>
      </c>
      <c r="AF380" t="s">
        <v>437</v>
      </c>
      <c r="AG380" t="s">
        <v>437</v>
      </c>
      <c r="AH380" t="s">
        <v>437</v>
      </c>
      <c r="AJ380">
        <v>0.8</v>
      </c>
      <c r="AK380">
        <v>0</v>
      </c>
      <c r="AL380">
        <v>0.5</v>
      </c>
      <c r="AM380">
        <v>0</v>
      </c>
      <c r="AN380" t="s">
        <v>2755</v>
      </c>
      <c r="AO380" t="s">
        <v>2847</v>
      </c>
      <c r="AP380" t="s">
        <v>2768</v>
      </c>
      <c r="AQ380">
        <v>1</v>
      </c>
      <c r="AR380">
        <v>168</v>
      </c>
      <c r="AS380">
        <v>5.9523809523809521E-3</v>
      </c>
      <c r="AT380">
        <v>43.3</v>
      </c>
      <c r="AU380">
        <v>0.2</v>
      </c>
      <c r="AV380">
        <v>0.05</v>
      </c>
      <c r="AW380" t="s">
        <v>2766</v>
      </c>
      <c r="AX380">
        <v>1.0000009677449364</v>
      </c>
      <c r="AY380">
        <v>168</v>
      </c>
      <c r="AZ380">
        <v>0.31</v>
      </c>
      <c r="BA380">
        <v>1</v>
      </c>
      <c r="BB380">
        <v>63.607451158564302</v>
      </c>
      <c r="BC380">
        <v>0.37861614710924452</v>
      </c>
      <c r="BD380" t="s">
        <v>2846</v>
      </c>
    </row>
    <row r="381" spans="1:56">
      <c r="A381" t="s">
        <v>936</v>
      </c>
      <c r="B381" t="s">
        <v>259</v>
      </c>
      <c r="C381" t="s">
        <v>326</v>
      </c>
      <c r="D381" t="s">
        <v>461</v>
      </c>
      <c r="H381" t="str">
        <f>'Space Types'!$E381&amp;'Space Types'!$F381&amp;'Space Types'!$G381</f>
        <v/>
      </c>
      <c r="K381">
        <v>2.1</v>
      </c>
      <c r="N381">
        <v>0</v>
      </c>
      <c r="O381">
        <v>0.7</v>
      </c>
      <c r="P381">
        <v>0.2</v>
      </c>
      <c r="Q381" t="s">
        <v>744</v>
      </c>
      <c r="R381" t="s">
        <v>408</v>
      </c>
      <c r="S381" t="s">
        <v>240</v>
      </c>
      <c r="T381" t="s">
        <v>407</v>
      </c>
      <c r="U381" s="58" t="str">
        <f>'Space Types'!$R381&amp;'Space Types'!$S381&amp;'Space Types'!$T381</f>
        <v>GGHC v2.2Health CareX-ray, Diagnostic and Treatment</v>
      </c>
      <c r="V381">
        <f>VLOOKUP('Space Types'!$U381,Ventilation!$A$4:$H$299,6,FALSE)</f>
        <v>0.3</v>
      </c>
      <c r="W381">
        <f>VLOOKUP('Space Types'!$U381,Ventilation!$A$4:$H$299,5,FALSE)</f>
        <v>0</v>
      </c>
      <c r="X381">
        <f>VLOOKUP('Space Types'!$U381,Ventilation!$A$4:$H$299,7,FALSE)</f>
        <v>0</v>
      </c>
      <c r="Y381">
        <v>18.579999999999998</v>
      </c>
      <c r="Z381" t="s">
        <v>779</v>
      </c>
      <c r="AA381" t="s">
        <v>786</v>
      </c>
      <c r="AC381" s="58">
        <v>0.22320000000000001</v>
      </c>
      <c r="AD381" t="s">
        <v>804</v>
      </c>
      <c r="AF381" t="s">
        <v>437</v>
      </c>
      <c r="AG381" t="s">
        <v>437</v>
      </c>
      <c r="AH381" t="s">
        <v>437</v>
      </c>
      <c r="AJ381">
        <v>1.1000000000000001</v>
      </c>
      <c r="AK381">
        <v>0</v>
      </c>
      <c r="AL381">
        <v>0.5</v>
      </c>
      <c r="AM381">
        <v>0</v>
      </c>
      <c r="AN381" t="s">
        <v>733</v>
      </c>
      <c r="AO381" t="s">
        <v>829</v>
      </c>
      <c r="AP381" t="s">
        <v>843</v>
      </c>
      <c r="AQ381">
        <v>1</v>
      </c>
      <c r="AR381">
        <v>168</v>
      </c>
      <c r="AS381">
        <f>IF('Space Types'!$AQ381=0,"",'Space Types'!$AQ381/'Space Types'!$AR381)</f>
        <v>5.9523809523809521E-3</v>
      </c>
      <c r="AT381">
        <v>43.3</v>
      </c>
      <c r="AU381">
        <v>0.2</v>
      </c>
      <c r="AV381">
        <v>0.05</v>
      </c>
      <c r="AW381" t="s">
        <v>913</v>
      </c>
      <c r="AX381">
        <v>1.0000009677449364</v>
      </c>
      <c r="AY381">
        <v>168</v>
      </c>
      <c r="AZ381">
        <v>0.31</v>
      </c>
      <c r="BA381">
        <v>1</v>
      </c>
      <c r="BB381">
        <v>63.607451158564302</v>
      </c>
      <c r="BC381">
        <f>IF(ISBLANK(BB381),"",BB381/(AY381/AX381))</f>
        <v>0.37861614710924452</v>
      </c>
      <c r="BD381" t="s">
        <v>438</v>
      </c>
    </row>
    <row r="382" spans="1:56">
      <c r="A382" t="s">
        <v>937</v>
      </c>
      <c r="B382" t="s">
        <v>259</v>
      </c>
      <c r="C382" t="s">
        <v>326</v>
      </c>
      <c r="D382" t="s">
        <v>461</v>
      </c>
      <c r="E382" t="s">
        <v>435</v>
      </c>
      <c r="F382" t="s">
        <v>239</v>
      </c>
      <c r="G382" t="s">
        <v>251</v>
      </c>
      <c r="H382" t="str">
        <f>'Space Types'!$E382&amp;'Space Types'!$F382&amp;'Space Types'!$G382</f>
        <v>ASHRAE 189.1-2009HospitalRadiology</v>
      </c>
      <c r="K382">
        <f>VLOOKUP('Space Types'!$H382,'Interior Lighting'!$A$4:$G$813,5,FALSE)</f>
        <v>0.36000000000000004</v>
      </c>
      <c r="N382">
        <v>0</v>
      </c>
      <c r="O382">
        <v>0.7</v>
      </c>
      <c r="P382">
        <v>0.2</v>
      </c>
      <c r="Q382" s="58" t="s">
        <v>744</v>
      </c>
      <c r="R382" t="s">
        <v>408</v>
      </c>
      <c r="S382" t="s">
        <v>240</v>
      </c>
      <c r="T382" t="s">
        <v>407</v>
      </c>
      <c r="U382" s="58" t="str">
        <f>'Space Types'!$R382&amp;'Space Types'!$S382&amp;'Space Types'!$T382</f>
        <v>GGHC v2.2Health CareX-ray, Diagnostic and Treatment</v>
      </c>
      <c r="V382">
        <f>VLOOKUP('Space Types'!$U382,Ventilation!$A$4:$H$299,6,FALSE)</f>
        <v>0.3</v>
      </c>
      <c r="W382">
        <f>VLOOKUP('Space Types'!$U382,Ventilation!$A$4:$H$299,5,FALSE)</f>
        <v>0</v>
      </c>
      <c r="X382">
        <f>VLOOKUP('Space Types'!$U382,Ventilation!$A$4:$H$299,7,FALSE)</f>
        <v>0</v>
      </c>
      <c r="Y382">
        <v>18.579999999999998</v>
      </c>
      <c r="Z382" s="58" t="s">
        <v>779</v>
      </c>
      <c r="AA382" s="58" t="s">
        <v>786</v>
      </c>
      <c r="AB382">
        <v>4.4600000000000001E-2</v>
      </c>
      <c r="AD382" s="58" t="s">
        <v>804</v>
      </c>
      <c r="AF382" t="s">
        <v>437</v>
      </c>
      <c r="AG382" t="s">
        <v>437</v>
      </c>
      <c r="AH382" t="s">
        <v>437</v>
      </c>
      <c r="AJ382">
        <v>0.8</v>
      </c>
      <c r="AK382">
        <v>0</v>
      </c>
      <c r="AL382">
        <v>0.5</v>
      </c>
      <c r="AM382">
        <v>0</v>
      </c>
      <c r="AN382" s="58" t="s">
        <v>733</v>
      </c>
      <c r="AO382" s="58" t="s">
        <v>829</v>
      </c>
      <c r="AP382" s="58" t="s">
        <v>843</v>
      </c>
      <c r="AQ382">
        <v>1</v>
      </c>
      <c r="AR382">
        <v>168</v>
      </c>
      <c r="AS382">
        <f>IF('Space Types'!$AQ382=0,"",'Space Types'!$AQ382/'Space Types'!$AR382)</f>
        <v>5.9523809523809521E-3</v>
      </c>
      <c r="AT382">
        <v>43.3</v>
      </c>
      <c r="AU382">
        <v>0.2</v>
      </c>
      <c r="AV382">
        <v>0.05</v>
      </c>
      <c r="AW382" t="s">
        <v>913</v>
      </c>
      <c r="AX382">
        <v>1.0000009677449364</v>
      </c>
      <c r="AY382">
        <v>168</v>
      </c>
      <c r="AZ382">
        <v>0.31</v>
      </c>
      <c r="BA382">
        <v>1</v>
      </c>
      <c r="BB382">
        <v>63.607451158564302</v>
      </c>
      <c r="BC382">
        <f>IF(ISBLANK(BB382),"",BB382/(AY382/AX382))</f>
        <v>0.37861614710924452</v>
      </c>
      <c r="BD382" t="s">
        <v>438</v>
      </c>
    </row>
    <row r="383" spans="1:56">
      <c r="A383" t="s">
        <v>935</v>
      </c>
      <c r="B383" t="s">
        <v>259</v>
      </c>
      <c r="C383" t="s">
        <v>326</v>
      </c>
      <c r="D383" t="s">
        <v>461</v>
      </c>
      <c r="H383" t="str">
        <f>'Space Types'!$E383&amp;'Space Types'!$F383&amp;'Space Types'!$G383</f>
        <v/>
      </c>
      <c r="K383">
        <v>2.1</v>
      </c>
      <c r="N383">
        <v>0</v>
      </c>
      <c r="O383">
        <v>0.7</v>
      </c>
      <c r="P383">
        <v>0.2</v>
      </c>
      <c r="Q383" s="58" t="s">
        <v>744</v>
      </c>
      <c r="R383" t="s">
        <v>408</v>
      </c>
      <c r="S383" t="s">
        <v>240</v>
      </c>
      <c r="T383" t="s">
        <v>407</v>
      </c>
      <c r="U383" s="58" t="str">
        <f>'Space Types'!$R383&amp;'Space Types'!$S383&amp;'Space Types'!$T383</f>
        <v>GGHC v2.2Health CareX-ray, Diagnostic and Treatment</v>
      </c>
      <c r="V383">
        <f>VLOOKUP('Space Types'!$U383,Ventilation!$A$4:$H$299,6,FALSE)</f>
        <v>0.3</v>
      </c>
      <c r="W383">
        <f>VLOOKUP('Space Types'!$U383,Ventilation!$A$4:$H$299,5,FALSE)</f>
        <v>0</v>
      </c>
      <c r="X383">
        <f>VLOOKUP('Space Types'!$U383,Ventilation!$A$4:$H$299,7,FALSE)</f>
        <v>0</v>
      </c>
      <c r="Y383">
        <v>18.579999999999998</v>
      </c>
      <c r="Z383" s="58" t="s">
        <v>779</v>
      </c>
      <c r="AA383" s="58" t="s">
        <v>786</v>
      </c>
      <c r="AC383" s="58">
        <v>0.22320000000000001</v>
      </c>
      <c r="AD383" s="58" t="s">
        <v>804</v>
      </c>
      <c r="AF383" t="s">
        <v>437</v>
      </c>
      <c r="AG383" t="s">
        <v>437</v>
      </c>
      <c r="AH383" t="s">
        <v>437</v>
      </c>
      <c r="AJ383">
        <v>1.1000000000000001</v>
      </c>
      <c r="AK383">
        <v>0</v>
      </c>
      <c r="AL383">
        <v>0.5</v>
      </c>
      <c r="AM383">
        <v>0</v>
      </c>
      <c r="AN383" s="58" t="s">
        <v>733</v>
      </c>
      <c r="AO383" s="58" t="s">
        <v>829</v>
      </c>
      <c r="AP383" s="58" t="s">
        <v>843</v>
      </c>
      <c r="AQ383">
        <v>1</v>
      </c>
      <c r="AR383">
        <v>168</v>
      </c>
      <c r="AS383">
        <f>IF('Space Types'!$AQ383=0,"",'Space Types'!$AQ383/'Space Types'!$AR383)</f>
        <v>5.9523809523809521E-3</v>
      </c>
      <c r="AT383">
        <v>43.3</v>
      </c>
      <c r="AU383">
        <v>0.2</v>
      </c>
      <c r="AV383">
        <v>0.05</v>
      </c>
      <c r="AW383" t="s">
        <v>913</v>
      </c>
      <c r="AX383">
        <v>1.0000009677449364</v>
      </c>
      <c r="AY383">
        <v>168</v>
      </c>
      <c r="AZ383">
        <v>0.31</v>
      </c>
      <c r="BA383">
        <v>1</v>
      </c>
      <c r="BB383">
        <v>63.607451158564302</v>
      </c>
      <c r="BC383">
        <f>IF(ISBLANK(BB383),"",BB383/(AY383/AX383))</f>
        <v>0.37861614710924452</v>
      </c>
      <c r="BD383" t="s">
        <v>438</v>
      </c>
    </row>
    <row r="384" spans="1:56">
      <c r="A384" t="s">
        <v>3322</v>
      </c>
      <c r="B384" t="s">
        <v>259</v>
      </c>
      <c r="C384" t="s">
        <v>318</v>
      </c>
      <c r="D384" t="s">
        <v>455</v>
      </c>
      <c r="E384" t="s">
        <v>217</v>
      </c>
      <c r="F384" t="s">
        <v>239</v>
      </c>
      <c r="G384" t="s">
        <v>251</v>
      </c>
      <c r="H384" t="str">
        <f>'Space Types'!$E384&amp;'Space Types'!$F384&amp;'Space Types'!$G384</f>
        <v>ASHRAE 90.1-2004HospitalRadiology</v>
      </c>
      <c r="K384">
        <f>VLOOKUP('Space Types'!$H384,'Interior Lighting'!$A$4:$G$813,5,FALSE)</f>
        <v>0.4</v>
      </c>
      <c r="N384">
        <v>0</v>
      </c>
      <c r="O384">
        <v>0.7</v>
      </c>
      <c r="P384">
        <v>0.2</v>
      </c>
      <c r="Q384" t="s">
        <v>2760</v>
      </c>
      <c r="R384" t="s">
        <v>408</v>
      </c>
      <c r="S384" t="s">
        <v>240</v>
      </c>
      <c r="T384" t="s">
        <v>407</v>
      </c>
      <c r="U384" s="58" t="str">
        <f>'Space Types'!$R384&amp;'Space Types'!$S384&amp;'Space Types'!$T384</f>
        <v>GGHC v2.2Health CareX-ray, Diagnostic and Treatment</v>
      </c>
      <c r="V384">
        <f>VLOOKUP('Space Types'!$U384,Ventilation!$A$4:$H$299,6,FALSE)</f>
        <v>0.3</v>
      </c>
      <c r="W384">
        <f>VLOOKUP('Space Types'!$U384,Ventilation!$A$4:$H$299,5,FALSE)</f>
        <v>0</v>
      </c>
      <c r="X384">
        <f>VLOOKUP('Space Types'!$U384,Ventilation!$A$4:$H$299,7,FALSE)</f>
        <v>0</v>
      </c>
      <c r="Y384">
        <v>18.579999999999998</v>
      </c>
      <c r="Z384" t="s">
        <v>2765</v>
      </c>
      <c r="AA384" t="s">
        <v>2744</v>
      </c>
      <c r="AB384">
        <v>5.9499999999999997E-2</v>
      </c>
      <c r="AD384" t="s">
        <v>2854</v>
      </c>
      <c r="AF384" t="s">
        <v>437</v>
      </c>
      <c r="AG384" t="s">
        <v>437</v>
      </c>
      <c r="AH384" t="s">
        <v>437</v>
      </c>
      <c r="AJ384">
        <v>53.06</v>
      </c>
      <c r="AK384">
        <v>0</v>
      </c>
      <c r="AL384">
        <v>0.5</v>
      </c>
      <c r="AM384">
        <v>0</v>
      </c>
      <c r="AN384" t="s">
        <v>2755</v>
      </c>
      <c r="AO384" t="s">
        <v>2847</v>
      </c>
      <c r="AP384" t="s">
        <v>2768</v>
      </c>
      <c r="AQ384">
        <v>1</v>
      </c>
      <c r="AR384">
        <v>440</v>
      </c>
      <c r="AS384">
        <f>IF('Space Types'!$AQ384=0,"",'Space Types'!$AQ384/'Space Types'!$AR384)</f>
        <v>2.2727272727272726E-3</v>
      </c>
      <c r="AT384">
        <v>43.3</v>
      </c>
      <c r="AU384">
        <v>0.2</v>
      </c>
      <c r="AV384">
        <v>0.05</v>
      </c>
      <c r="AW384" t="s">
        <v>2766</v>
      </c>
      <c r="AX384">
        <v>1.0000009677449364</v>
      </c>
      <c r="AY384">
        <v>440</v>
      </c>
      <c r="AZ384">
        <v>0.31</v>
      </c>
      <c r="BA384">
        <v>1</v>
      </c>
      <c r="BB384">
        <v>166.59094351052551</v>
      </c>
      <c r="BC384">
        <f>IF(ISBLANK(BB384),"",BB384/(AY384/AX384))</f>
        <v>0.37861614710924441</v>
      </c>
      <c r="BD384" t="s">
        <v>2846</v>
      </c>
    </row>
    <row r="385" spans="1:56">
      <c r="A385" t="s">
        <v>938</v>
      </c>
      <c r="B385" t="s">
        <v>259</v>
      </c>
      <c r="C385" t="s">
        <v>318</v>
      </c>
      <c r="D385" t="s">
        <v>455</v>
      </c>
      <c r="E385" t="s">
        <v>218</v>
      </c>
      <c r="F385" t="s">
        <v>239</v>
      </c>
      <c r="G385" t="s">
        <v>251</v>
      </c>
      <c r="H385" t="str">
        <f>'Space Types'!$E385&amp;'Space Types'!$F385&amp;'Space Types'!$G385</f>
        <v>ASHRAE 90.1-2007HospitalRadiology</v>
      </c>
      <c r="K385">
        <f>VLOOKUP('Space Types'!$H385,'Interior Lighting'!$A$4:$G$813,5,FALSE)</f>
        <v>0.4</v>
      </c>
      <c r="N385">
        <v>0</v>
      </c>
      <c r="O385">
        <v>0.7</v>
      </c>
      <c r="P385">
        <v>0.2</v>
      </c>
      <c r="Q385" s="58" t="s">
        <v>2760</v>
      </c>
      <c r="R385" t="s">
        <v>408</v>
      </c>
      <c r="S385" t="s">
        <v>240</v>
      </c>
      <c r="T385" t="s">
        <v>407</v>
      </c>
      <c r="U385" s="58" t="str">
        <f>'Space Types'!$R385&amp;'Space Types'!$S385&amp;'Space Types'!$T385</f>
        <v>GGHC v2.2Health CareX-ray, Diagnostic and Treatment</v>
      </c>
      <c r="V385">
        <f>VLOOKUP('Space Types'!$U385,Ventilation!$A$4:$H$299,6,FALSE)</f>
        <v>0.3</v>
      </c>
      <c r="W385">
        <f>VLOOKUP('Space Types'!$U385,Ventilation!$A$4:$H$299,5,FALSE)</f>
        <v>0</v>
      </c>
      <c r="X385">
        <f>VLOOKUP('Space Types'!$U385,Ventilation!$A$4:$H$299,7,FALSE)</f>
        <v>0</v>
      </c>
      <c r="Y385">
        <v>18.579999999999998</v>
      </c>
      <c r="Z385" s="58" t="s">
        <v>2765</v>
      </c>
      <c r="AA385" s="58" t="s">
        <v>2744</v>
      </c>
      <c r="AB385">
        <v>4.4600000000000001E-2</v>
      </c>
      <c r="AD385" s="58" t="s">
        <v>2854</v>
      </c>
      <c r="AF385" t="s">
        <v>437</v>
      </c>
      <c r="AG385" t="s">
        <v>437</v>
      </c>
      <c r="AH385" t="s">
        <v>437</v>
      </c>
      <c r="AJ385">
        <v>38.630000000000003</v>
      </c>
      <c r="AK385">
        <v>0</v>
      </c>
      <c r="AL385">
        <v>0.5</v>
      </c>
      <c r="AM385">
        <v>0</v>
      </c>
      <c r="AN385" s="58" t="s">
        <v>2755</v>
      </c>
      <c r="AO385" s="58" t="s">
        <v>2847</v>
      </c>
      <c r="AP385" s="58" t="s">
        <v>2768</v>
      </c>
      <c r="AQ385">
        <v>1</v>
      </c>
      <c r="AR385">
        <v>440</v>
      </c>
      <c r="AS385">
        <f>IF('Space Types'!$AQ385=0,"",'Space Types'!$AQ385/'Space Types'!$AR385)</f>
        <v>2.2727272727272726E-3</v>
      </c>
      <c r="AT385">
        <v>43.3</v>
      </c>
      <c r="AU385">
        <v>0.2</v>
      </c>
      <c r="AV385">
        <v>0.05</v>
      </c>
      <c r="AW385" t="s">
        <v>2766</v>
      </c>
      <c r="AX385">
        <v>1.0000009677449364</v>
      </c>
      <c r="AY385">
        <v>440</v>
      </c>
      <c r="AZ385">
        <v>0.31</v>
      </c>
      <c r="BA385">
        <v>1</v>
      </c>
      <c r="BB385">
        <v>166.59094351052551</v>
      </c>
      <c r="BC385">
        <f>IF(ISBLANK(BB385),"",BB385/(AY385/AX385))</f>
        <v>0.37861614710924441</v>
      </c>
      <c r="BD385" t="s">
        <v>2846</v>
      </c>
    </row>
    <row r="386" spans="1:56">
      <c r="A386" t="s">
        <v>982</v>
      </c>
      <c r="B386" t="s">
        <v>259</v>
      </c>
      <c r="C386" t="s">
        <v>318</v>
      </c>
      <c r="D386" t="s">
        <v>455</v>
      </c>
      <c r="E386" t="s">
        <v>981</v>
      </c>
      <c r="F386" t="s">
        <v>239</v>
      </c>
      <c r="G386" t="s">
        <v>1003</v>
      </c>
      <c r="H386" t="str">
        <f>'Space Types'!$E386&amp;'Space Types'!$F386&amp;'Space Types'!$G386</f>
        <v>ASHRAE 90.1-2010HospitalRadiology/Imaging</v>
      </c>
      <c r="K386">
        <f>VLOOKUP('Space Types'!$H386,'Interior Lighting'!$A$4:$G$813,5,FALSE)</f>
        <v>1.32</v>
      </c>
      <c r="N386">
        <v>0</v>
      </c>
      <c r="O386">
        <v>0.7</v>
      </c>
      <c r="P386">
        <v>0.2</v>
      </c>
      <c r="Q386" t="s">
        <v>2760</v>
      </c>
      <c r="R386" t="s">
        <v>408</v>
      </c>
      <c r="S386" t="s">
        <v>240</v>
      </c>
      <c r="T386" t="s">
        <v>407</v>
      </c>
      <c r="U386" s="58" t="str">
        <f>'Space Types'!$R386&amp;'Space Types'!$S386&amp;'Space Types'!$T386</f>
        <v>GGHC v2.2Health CareX-ray, Diagnostic and Treatment</v>
      </c>
      <c r="V386">
        <f>VLOOKUP('Space Types'!$U386,Ventilation!$A$4:$H$299,6,FALSE)</f>
        <v>0.3</v>
      </c>
      <c r="W386">
        <f>VLOOKUP('Space Types'!$U386,Ventilation!$A$4:$H$299,5,FALSE)</f>
        <v>0</v>
      </c>
      <c r="X386">
        <f>VLOOKUP('Space Types'!$U386,Ventilation!$A$4:$H$299,7,FALSE)</f>
        <v>0</v>
      </c>
      <c r="Y386">
        <v>18.579999999999998</v>
      </c>
      <c r="Z386" t="s">
        <v>2765</v>
      </c>
      <c r="AA386" t="s">
        <v>2744</v>
      </c>
      <c r="AB386">
        <v>4.4600000000000001E-2</v>
      </c>
      <c r="AD386" t="s">
        <v>2854</v>
      </c>
      <c r="AF386" t="s">
        <v>437</v>
      </c>
      <c r="AG386" t="s">
        <v>437</v>
      </c>
      <c r="AH386" t="s">
        <v>437</v>
      </c>
      <c r="AJ386">
        <v>38.630000000000003</v>
      </c>
      <c r="AK386">
        <v>0</v>
      </c>
      <c r="AL386">
        <v>0.5</v>
      </c>
      <c r="AM386">
        <v>0</v>
      </c>
      <c r="AN386" t="s">
        <v>2755</v>
      </c>
      <c r="AO386" t="s">
        <v>2847</v>
      </c>
      <c r="AP386" t="s">
        <v>2768</v>
      </c>
      <c r="AQ386">
        <v>1</v>
      </c>
      <c r="AR386">
        <v>440</v>
      </c>
      <c r="AS386">
        <v>2.2727272727272726E-3</v>
      </c>
      <c r="AT386">
        <v>43.3</v>
      </c>
      <c r="AU386">
        <v>0.2</v>
      </c>
      <c r="AV386">
        <v>0.05</v>
      </c>
      <c r="AW386" t="s">
        <v>2766</v>
      </c>
      <c r="AX386">
        <v>1.0000009677449364</v>
      </c>
      <c r="AY386">
        <v>440</v>
      </c>
      <c r="AZ386">
        <v>0.31</v>
      </c>
      <c r="BA386">
        <v>1</v>
      </c>
      <c r="BB386">
        <v>166.59094351052551</v>
      </c>
      <c r="BC386">
        <v>0.37861614710924441</v>
      </c>
      <c r="BD386" t="s">
        <v>2846</v>
      </c>
    </row>
    <row r="387" spans="1:56">
      <c r="A387" t="s">
        <v>936</v>
      </c>
      <c r="B387" t="s">
        <v>259</v>
      </c>
      <c r="C387" t="s">
        <v>318</v>
      </c>
      <c r="D387" t="s">
        <v>455</v>
      </c>
      <c r="H387" t="str">
        <f>'Space Types'!$E387&amp;'Space Types'!$F387&amp;'Space Types'!$G387</f>
        <v/>
      </c>
      <c r="K387">
        <v>2.1</v>
      </c>
      <c r="N387">
        <v>0</v>
      </c>
      <c r="O387">
        <v>0.7</v>
      </c>
      <c r="P387">
        <v>0.2</v>
      </c>
      <c r="Q387" t="s">
        <v>744</v>
      </c>
      <c r="R387" t="s">
        <v>408</v>
      </c>
      <c r="S387" t="s">
        <v>240</v>
      </c>
      <c r="T387" t="s">
        <v>407</v>
      </c>
      <c r="U387" s="58" t="str">
        <f>'Space Types'!$R387&amp;'Space Types'!$S387&amp;'Space Types'!$T387</f>
        <v>GGHC v2.2Health CareX-ray, Diagnostic and Treatment</v>
      </c>
      <c r="V387">
        <f>VLOOKUP('Space Types'!$U387,Ventilation!$A$4:$H$299,6,FALSE)</f>
        <v>0.3</v>
      </c>
      <c r="W387">
        <f>VLOOKUP('Space Types'!$U387,Ventilation!$A$4:$H$299,5,FALSE)</f>
        <v>0</v>
      </c>
      <c r="X387">
        <f>VLOOKUP('Space Types'!$U387,Ventilation!$A$4:$H$299,7,FALSE)</f>
        <v>0</v>
      </c>
      <c r="Y387">
        <v>18.579999999999998</v>
      </c>
      <c r="Z387" t="s">
        <v>779</v>
      </c>
      <c r="AA387" t="s">
        <v>786</v>
      </c>
      <c r="AC387" s="58">
        <v>0.22320000000000001</v>
      </c>
      <c r="AD387" t="s">
        <v>804</v>
      </c>
      <c r="AF387" t="s">
        <v>437</v>
      </c>
      <c r="AG387" t="s">
        <v>437</v>
      </c>
      <c r="AH387" t="s">
        <v>437</v>
      </c>
      <c r="AJ387">
        <v>53.06</v>
      </c>
      <c r="AK387">
        <v>0</v>
      </c>
      <c r="AL387">
        <v>0.5</v>
      </c>
      <c r="AM387">
        <v>0</v>
      </c>
      <c r="AN387" t="s">
        <v>733</v>
      </c>
      <c r="AO387" t="s">
        <v>829</v>
      </c>
      <c r="AP387" t="s">
        <v>843</v>
      </c>
      <c r="AQ387">
        <v>1</v>
      </c>
      <c r="AR387">
        <v>440</v>
      </c>
      <c r="AS387">
        <f>IF('Space Types'!$AQ387=0,"",'Space Types'!$AQ387/'Space Types'!$AR387)</f>
        <v>2.2727272727272726E-3</v>
      </c>
      <c r="AT387">
        <v>43.3</v>
      </c>
      <c r="AU387">
        <v>0.2</v>
      </c>
      <c r="AV387">
        <v>0.05</v>
      </c>
      <c r="AW387" t="s">
        <v>913</v>
      </c>
      <c r="AX387">
        <v>1.0000009677449364</v>
      </c>
      <c r="AY387">
        <v>440</v>
      </c>
      <c r="AZ387">
        <v>0.31</v>
      </c>
      <c r="BA387">
        <v>1</v>
      </c>
      <c r="BB387">
        <v>166.59094351052551</v>
      </c>
      <c r="BC387">
        <f>IF(ISBLANK(BB387),"",BB387/(AY387/AX387))</f>
        <v>0.37861614710924441</v>
      </c>
      <c r="BD387" t="s">
        <v>438</v>
      </c>
    </row>
    <row r="388" spans="1:56">
      <c r="A388" t="s">
        <v>937</v>
      </c>
      <c r="B388" t="s">
        <v>259</v>
      </c>
      <c r="C388" t="s">
        <v>318</v>
      </c>
      <c r="D388" t="s">
        <v>455</v>
      </c>
      <c r="E388" t="s">
        <v>435</v>
      </c>
      <c r="F388" t="s">
        <v>239</v>
      </c>
      <c r="G388" t="s">
        <v>251</v>
      </c>
      <c r="H388" t="str">
        <f>'Space Types'!$E388&amp;'Space Types'!$F388&amp;'Space Types'!$G388</f>
        <v>ASHRAE 189.1-2009HospitalRadiology</v>
      </c>
      <c r="K388">
        <f>VLOOKUP('Space Types'!$H388,'Interior Lighting'!$A$4:$G$813,5,FALSE)</f>
        <v>0.36000000000000004</v>
      </c>
      <c r="N388">
        <v>0</v>
      </c>
      <c r="O388">
        <v>0.7</v>
      </c>
      <c r="P388">
        <v>0.2</v>
      </c>
      <c r="Q388" s="58" t="s">
        <v>744</v>
      </c>
      <c r="R388" t="s">
        <v>408</v>
      </c>
      <c r="S388" t="s">
        <v>240</v>
      </c>
      <c r="T388" t="s">
        <v>407</v>
      </c>
      <c r="U388" s="58" t="str">
        <f>'Space Types'!$R388&amp;'Space Types'!$S388&amp;'Space Types'!$T388</f>
        <v>GGHC v2.2Health CareX-ray, Diagnostic and Treatment</v>
      </c>
      <c r="V388">
        <f>VLOOKUP('Space Types'!$U388,Ventilation!$A$4:$H$299,6,FALSE)</f>
        <v>0.3</v>
      </c>
      <c r="W388">
        <f>VLOOKUP('Space Types'!$U388,Ventilation!$A$4:$H$299,5,FALSE)</f>
        <v>0</v>
      </c>
      <c r="X388">
        <f>VLOOKUP('Space Types'!$U388,Ventilation!$A$4:$H$299,7,FALSE)</f>
        <v>0</v>
      </c>
      <c r="Y388">
        <v>18.579999999999998</v>
      </c>
      <c r="Z388" s="58" t="s">
        <v>779</v>
      </c>
      <c r="AA388" s="58" t="s">
        <v>786</v>
      </c>
      <c r="AB388">
        <v>4.4600000000000001E-2</v>
      </c>
      <c r="AD388" s="58" t="s">
        <v>804</v>
      </c>
      <c r="AF388" t="s">
        <v>437</v>
      </c>
      <c r="AG388" t="s">
        <v>437</v>
      </c>
      <c r="AH388" t="s">
        <v>437</v>
      </c>
      <c r="AJ388">
        <v>38.630000000000003</v>
      </c>
      <c r="AK388">
        <v>0</v>
      </c>
      <c r="AL388">
        <v>0.5</v>
      </c>
      <c r="AM388">
        <v>0</v>
      </c>
      <c r="AN388" s="58" t="s">
        <v>733</v>
      </c>
      <c r="AO388" s="58" t="s">
        <v>829</v>
      </c>
      <c r="AP388" s="58" t="s">
        <v>843</v>
      </c>
      <c r="AQ388">
        <v>1</v>
      </c>
      <c r="AR388">
        <v>440</v>
      </c>
      <c r="AS388">
        <f>IF('Space Types'!$AQ388=0,"",'Space Types'!$AQ388/'Space Types'!$AR388)</f>
        <v>2.2727272727272726E-3</v>
      </c>
      <c r="AT388">
        <v>43.3</v>
      </c>
      <c r="AU388">
        <v>0.2</v>
      </c>
      <c r="AV388">
        <v>0.05</v>
      </c>
      <c r="AW388" t="s">
        <v>913</v>
      </c>
      <c r="AX388">
        <v>1.0000009677449364</v>
      </c>
      <c r="AY388">
        <v>440</v>
      </c>
      <c r="AZ388">
        <v>0.31</v>
      </c>
      <c r="BA388">
        <v>1</v>
      </c>
      <c r="BB388">
        <v>166.59094351052551</v>
      </c>
      <c r="BC388">
        <f>IF(ISBLANK(BB388),"",BB388/(AY388/AX388))</f>
        <v>0.37861614710924441</v>
      </c>
      <c r="BD388" t="s">
        <v>438</v>
      </c>
    </row>
    <row r="389" spans="1:56">
      <c r="A389" t="s">
        <v>935</v>
      </c>
      <c r="B389" t="s">
        <v>259</v>
      </c>
      <c r="C389" t="s">
        <v>318</v>
      </c>
      <c r="D389" t="s">
        <v>455</v>
      </c>
      <c r="H389" t="str">
        <f>'Space Types'!$E389&amp;'Space Types'!$F389&amp;'Space Types'!$G389</f>
        <v/>
      </c>
      <c r="K389">
        <v>2.1</v>
      </c>
      <c r="N389">
        <v>0</v>
      </c>
      <c r="O389">
        <v>0.7</v>
      </c>
      <c r="P389">
        <v>0.2</v>
      </c>
      <c r="Q389" t="s">
        <v>744</v>
      </c>
      <c r="R389" t="s">
        <v>408</v>
      </c>
      <c r="S389" t="s">
        <v>240</v>
      </c>
      <c r="T389" t="s">
        <v>407</v>
      </c>
      <c r="U389" s="58" t="str">
        <f>'Space Types'!$R389&amp;'Space Types'!$S389&amp;'Space Types'!$T389</f>
        <v>GGHC v2.2Health CareX-ray, Diagnostic and Treatment</v>
      </c>
      <c r="V389">
        <f>VLOOKUP('Space Types'!$U389,Ventilation!$A$4:$H$299,6,FALSE)</f>
        <v>0.3</v>
      </c>
      <c r="W389">
        <f>VLOOKUP('Space Types'!$U389,Ventilation!$A$4:$H$299,5,FALSE)</f>
        <v>0</v>
      </c>
      <c r="X389">
        <f>VLOOKUP('Space Types'!$U389,Ventilation!$A$4:$H$299,7,FALSE)</f>
        <v>0</v>
      </c>
      <c r="Y389">
        <v>18.579999999999998</v>
      </c>
      <c r="Z389" t="s">
        <v>779</v>
      </c>
      <c r="AA389" t="s">
        <v>786</v>
      </c>
      <c r="AC389" s="58">
        <v>0.22320000000000001</v>
      </c>
      <c r="AD389" t="s">
        <v>804</v>
      </c>
      <c r="AF389" t="s">
        <v>437</v>
      </c>
      <c r="AG389" t="s">
        <v>437</v>
      </c>
      <c r="AH389" t="s">
        <v>437</v>
      </c>
      <c r="AJ389">
        <v>53.06</v>
      </c>
      <c r="AK389">
        <v>0</v>
      </c>
      <c r="AL389">
        <v>0.5</v>
      </c>
      <c r="AM389">
        <v>0</v>
      </c>
      <c r="AN389" t="s">
        <v>733</v>
      </c>
      <c r="AO389" t="s">
        <v>829</v>
      </c>
      <c r="AP389" t="s">
        <v>843</v>
      </c>
      <c r="AQ389">
        <v>1</v>
      </c>
      <c r="AR389">
        <v>440</v>
      </c>
      <c r="AS389">
        <f>IF('Space Types'!$AQ389=0,"",'Space Types'!$AQ389/'Space Types'!$AR389)</f>
        <v>2.2727272727272726E-3</v>
      </c>
      <c r="AT389">
        <v>43.3</v>
      </c>
      <c r="AU389">
        <v>0.2</v>
      </c>
      <c r="AV389">
        <v>0.05</v>
      </c>
      <c r="AW389" t="s">
        <v>913</v>
      </c>
      <c r="AX389">
        <v>1.0000009677449364</v>
      </c>
      <c r="AY389">
        <v>440</v>
      </c>
      <c r="AZ389">
        <v>0.31</v>
      </c>
      <c r="BA389">
        <v>1</v>
      </c>
      <c r="BB389">
        <v>166.59094351052551</v>
      </c>
      <c r="BC389">
        <f>IF(ISBLANK(BB389),"",BB389/(AY389/AX389))</f>
        <v>0.37861614710924441</v>
      </c>
      <c r="BD389" t="s">
        <v>438</v>
      </c>
    </row>
    <row r="390" spans="1:56">
      <c r="A390" t="s">
        <v>3322</v>
      </c>
      <c r="B390" t="s">
        <v>259</v>
      </c>
      <c r="C390" t="s">
        <v>274</v>
      </c>
      <c r="D390" t="s">
        <v>458</v>
      </c>
      <c r="E390" t="s">
        <v>217</v>
      </c>
      <c r="F390" t="s">
        <v>242</v>
      </c>
      <c r="G390" t="s">
        <v>333</v>
      </c>
      <c r="H390" t="str">
        <f>'Space Types'!$E390&amp;'Space Types'!$F390&amp;'Space Types'!$G390</f>
        <v>ASHRAE 90.1-2004Active StorageFor Hospital</v>
      </c>
      <c r="K390">
        <f>VLOOKUP('Space Types'!$H390,'Interior Lighting'!$A$4:$G$813,5,FALSE)</f>
        <v>0.9</v>
      </c>
      <c r="N390">
        <v>0</v>
      </c>
      <c r="O390">
        <v>0.7</v>
      </c>
      <c r="P390">
        <v>0.2</v>
      </c>
      <c r="Q390" s="58" t="s">
        <v>2760</v>
      </c>
      <c r="R390" t="s">
        <v>108</v>
      </c>
      <c r="S390" t="s">
        <v>48</v>
      </c>
      <c r="T390" t="s">
        <v>51</v>
      </c>
      <c r="U390" s="58" t="str">
        <f>'Space Types'!$R390&amp;'Space Types'!$S390&amp;'Space Types'!$T390</f>
        <v>ASHRAE 62.1-1999Retail Stores, Sales Floors, and Show Room FloorsStorage rooms</v>
      </c>
      <c r="V390">
        <f>VLOOKUP('Space Types'!$U390,Ventilation!$A$4:$H$299,6,FALSE)</f>
        <v>0.15</v>
      </c>
      <c r="W390">
        <f>VLOOKUP('Space Types'!$U390,Ventilation!$A$4:$H$299,5,FALSE)</f>
        <v>0</v>
      </c>
      <c r="X390">
        <f>VLOOKUP('Space Types'!$U390,Ventilation!$A$4:$H$299,7,FALSE)</f>
        <v>0</v>
      </c>
      <c r="Y390">
        <v>0</v>
      </c>
      <c r="Z390" s="58" t="s">
        <v>2765</v>
      </c>
      <c r="AA390" s="58" t="s">
        <v>2744</v>
      </c>
      <c r="AB390">
        <v>5.9499999999999997E-2</v>
      </c>
      <c r="AD390" s="58" t="s">
        <v>2854</v>
      </c>
      <c r="AF390" t="s">
        <v>437</v>
      </c>
      <c r="AG390" t="s">
        <v>437</v>
      </c>
      <c r="AH390" t="s">
        <v>437</v>
      </c>
      <c r="AJ390">
        <v>9.9999999999999992E-2</v>
      </c>
      <c r="AK390">
        <v>0</v>
      </c>
      <c r="AL390">
        <v>0.5</v>
      </c>
      <c r="AM390">
        <v>0</v>
      </c>
      <c r="AN390" s="58" t="s">
        <v>2755</v>
      </c>
      <c r="AO390" s="58" t="s">
        <v>2847</v>
      </c>
      <c r="AP390" s="58" t="s">
        <v>2768</v>
      </c>
      <c r="AS390" t="str">
        <f>IF('Space Types'!$AQ390=0,"",'Space Types'!$AQ390/'Space Types'!$AR390)</f>
        <v/>
      </c>
      <c r="BC390" t="str">
        <f>IF(ISBLANK(BB390),"",BB390/(AY390/AX390))</f>
        <v/>
      </c>
    </row>
    <row r="391" spans="1:56">
      <c r="A391" t="s">
        <v>938</v>
      </c>
      <c r="B391" t="s">
        <v>259</v>
      </c>
      <c r="C391" t="s">
        <v>274</v>
      </c>
      <c r="D391" t="s">
        <v>458</v>
      </c>
      <c r="E391" t="s">
        <v>218</v>
      </c>
      <c r="F391" t="s">
        <v>242</v>
      </c>
      <c r="G391" t="s">
        <v>333</v>
      </c>
      <c r="H391" t="str">
        <f>'Space Types'!$E391&amp;'Space Types'!$F391&amp;'Space Types'!$G391</f>
        <v>ASHRAE 90.1-2007Active StorageFor Hospital</v>
      </c>
      <c r="K391">
        <f>VLOOKUP('Space Types'!$H391,'Interior Lighting'!$A$4:$G$813,5,FALSE)</f>
        <v>0.9</v>
      </c>
      <c r="N391">
        <v>0</v>
      </c>
      <c r="O391">
        <v>0.7</v>
      </c>
      <c r="P391">
        <v>0.2</v>
      </c>
      <c r="Q391" t="s">
        <v>2760</v>
      </c>
      <c r="R391" t="s">
        <v>109</v>
      </c>
      <c r="S391" t="s">
        <v>223</v>
      </c>
      <c r="T391" t="s">
        <v>51</v>
      </c>
      <c r="U391" s="58" t="str">
        <f>'Space Types'!$R391&amp;'Space Types'!$S391&amp;'Space Types'!$T391</f>
        <v>ASHRAE 62.1-2004GeneralStorage rooms</v>
      </c>
      <c r="V391">
        <f>VLOOKUP('Space Types'!$U391,Ventilation!$A$4:$H$299,6,FALSE)</f>
        <v>0.12</v>
      </c>
      <c r="W391">
        <f>VLOOKUP('Space Types'!$U391,Ventilation!$A$4:$H$299,5,FALSE)</f>
        <v>0</v>
      </c>
      <c r="X391">
        <f>VLOOKUP('Space Types'!$U391,Ventilation!$A$4:$H$299,7,FALSE)</f>
        <v>0</v>
      </c>
      <c r="Y391">
        <v>0</v>
      </c>
      <c r="Z391" t="s">
        <v>2765</v>
      </c>
      <c r="AA391" t="s">
        <v>2744</v>
      </c>
      <c r="AB391">
        <v>4.4600000000000001E-2</v>
      </c>
      <c r="AD391" t="s">
        <v>2854</v>
      </c>
      <c r="AF391" t="s">
        <v>437</v>
      </c>
      <c r="AG391" t="s">
        <v>437</v>
      </c>
      <c r="AH391" t="s">
        <v>437</v>
      </c>
      <c r="AJ391">
        <v>7.0000000000000048E-2</v>
      </c>
      <c r="AK391">
        <v>0</v>
      </c>
      <c r="AL391">
        <v>0.5</v>
      </c>
      <c r="AM391">
        <v>0</v>
      </c>
      <c r="AN391" t="s">
        <v>2755</v>
      </c>
      <c r="AO391" t="s">
        <v>2847</v>
      </c>
      <c r="AP391" t="s">
        <v>2768</v>
      </c>
      <c r="AS391" t="str">
        <f>IF('Space Types'!$AQ391=0,"",'Space Types'!$AQ391/'Space Types'!$AR391)</f>
        <v/>
      </c>
      <c r="BC391" t="str">
        <f>IF(ISBLANK(BB391),"",BB391/(AY391/AX391))</f>
        <v/>
      </c>
    </row>
    <row r="392" spans="1:56">
      <c r="A392" t="s">
        <v>982</v>
      </c>
      <c r="B392" t="s">
        <v>259</v>
      </c>
      <c r="C392" t="s">
        <v>274</v>
      </c>
      <c r="D392" t="s">
        <v>458</v>
      </c>
      <c r="E392" t="s">
        <v>981</v>
      </c>
      <c r="F392" t="s">
        <v>308</v>
      </c>
      <c r="G392" t="s">
        <v>223</v>
      </c>
      <c r="H392" t="str">
        <f>'Space Types'!$E392&amp;'Space Types'!$F392&amp;'Space Types'!$G392</f>
        <v>ASHRAE 90.1-2010StorageGeneral</v>
      </c>
      <c r="K392">
        <f>VLOOKUP('Space Types'!$H392,'Interior Lighting'!$A$4:$G$813,5,FALSE)</f>
        <v>0.63</v>
      </c>
      <c r="N392">
        <v>0</v>
      </c>
      <c r="O392">
        <v>0.7</v>
      </c>
      <c r="P392">
        <v>0.2</v>
      </c>
      <c r="Q392" t="s">
        <v>2760</v>
      </c>
      <c r="R392" t="s">
        <v>110</v>
      </c>
      <c r="S392" t="s">
        <v>223</v>
      </c>
      <c r="T392" t="s">
        <v>51</v>
      </c>
      <c r="U392" s="58" t="str">
        <f>'Space Types'!$R392&amp;'Space Types'!$S392&amp;'Space Types'!$T392</f>
        <v>ASHRAE 62.1-2007GeneralStorage rooms</v>
      </c>
      <c r="V392">
        <f>VLOOKUP('Space Types'!$U392,Ventilation!$A$4:$H$299,6,FALSE)</f>
        <v>0.12</v>
      </c>
      <c r="W392">
        <f>VLOOKUP('Space Types'!$U392,Ventilation!$A$4:$H$299,5,FALSE)</f>
        <v>0</v>
      </c>
      <c r="X392">
        <f>VLOOKUP('Space Types'!$U392,Ventilation!$A$4:$H$299,7,FALSE)</f>
        <v>0</v>
      </c>
      <c r="Y392">
        <v>0</v>
      </c>
      <c r="Z392" t="s">
        <v>2765</v>
      </c>
      <c r="AA392" t="s">
        <v>2744</v>
      </c>
      <c r="AB392">
        <v>4.4600000000000001E-2</v>
      </c>
      <c r="AD392" t="s">
        <v>2854</v>
      </c>
      <c r="AF392" t="s">
        <v>437</v>
      </c>
      <c r="AG392" t="s">
        <v>437</v>
      </c>
      <c r="AH392" t="s">
        <v>437</v>
      </c>
      <c r="AJ392">
        <v>7.0000000000000048E-2</v>
      </c>
      <c r="AK392">
        <v>0</v>
      </c>
      <c r="AL392">
        <v>0.5</v>
      </c>
      <c r="AM392">
        <v>0</v>
      </c>
      <c r="AN392" t="s">
        <v>2755</v>
      </c>
      <c r="AO392" t="s">
        <v>2847</v>
      </c>
      <c r="AP392" t="s">
        <v>2768</v>
      </c>
      <c r="AS392" t="s">
        <v>437</v>
      </c>
      <c r="BC392" t="s">
        <v>437</v>
      </c>
    </row>
    <row r="393" spans="1:56">
      <c r="A393" t="s">
        <v>936</v>
      </c>
      <c r="B393" t="s">
        <v>259</v>
      </c>
      <c r="C393" t="s">
        <v>274</v>
      </c>
      <c r="D393" t="s">
        <v>458</v>
      </c>
      <c r="H393" t="str">
        <f>'Space Types'!$E393&amp;'Space Types'!$F393&amp;'Space Types'!$G393</f>
        <v/>
      </c>
      <c r="K393">
        <v>1</v>
      </c>
      <c r="N393">
        <v>0</v>
      </c>
      <c r="O393">
        <v>0.7</v>
      </c>
      <c r="P393">
        <v>0.2</v>
      </c>
      <c r="Q393" t="s">
        <v>744</v>
      </c>
      <c r="R393" t="s">
        <v>108</v>
      </c>
      <c r="S393" t="s">
        <v>48</v>
      </c>
      <c r="T393" t="s">
        <v>51</v>
      </c>
      <c r="U393" s="58" t="str">
        <f>'Space Types'!$R393&amp;'Space Types'!$S393&amp;'Space Types'!$T393</f>
        <v>ASHRAE 62.1-1999Retail Stores, Sales Floors, and Show Room FloorsStorage rooms</v>
      </c>
      <c r="V393">
        <f>VLOOKUP('Space Types'!$U393,Ventilation!$A$4:$H$299,6,FALSE)</f>
        <v>0.15</v>
      </c>
      <c r="W393">
        <f>VLOOKUP('Space Types'!$U393,Ventilation!$A$4:$H$299,5,FALSE)</f>
        <v>0</v>
      </c>
      <c r="X393">
        <f>VLOOKUP('Space Types'!$U393,Ventilation!$A$4:$H$299,7,FALSE)</f>
        <v>0</v>
      </c>
      <c r="Y393">
        <v>0</v>
      </c>
      <c r="Z393" t="s">
        <v>779</v>
      </c>
      <c r="AA393" t="s">
        <v>786</v>
      </c>
      <c r="AC393" s="58">
        <v>0.22320000000000001</v>
      </c>
      <c r="AD393" t="s">
        <v>804</v>
      </c>
      <c r="AF393" t="s">
        <v>437</v>
      </c>
      <c r="AG393" t="s">
        <v>437</v>
      </c>
      <c r="AH393" t="s">
        <v>437</v>
      </c>
      <c r="AJ393">
        <v>9.9999999999999992E-2</v>
      </c>
      <c r="AK393">
        <v>0</v>
      </c>
      <c r="AL393">
        <v>0.5</v>
      </c>
      <c r="AM393">
        <v>0</v>
      </c>
      <c r="AN393" t="s">
        <v>733</v>
      </c>
      <c r="AO393" t="s">
        <v>829</v>
      </c>
      <c r="AP393" t="s">
        <v>843</v>
      </c>
      <c r="AS393" t="str">
        <f>IF('Space Types'!$AQ393=0,"",'Space Types'!$AQ393/'Space Types'!$AR393)</f>
        <v/>
      </c>
      <c r="BC393" t="str">
        <f>IF(ISBLANK(BB393),"",BB393/(AY393/AX393))</f>
        <v/>
      </c>
    </row>
    <row r="394" spans="1:56">
      <c r="A394" t="s">
        <v>937</v>
      </c>
      <c r="B394" t="s">
        <v>259</v>
      </c>
      <c r="C394" t="s">
        <v>274</v>
      </c>
      <c r="D394" t="s">
        <v>458</v>
      </c>
      <c r="E394" t="s">
        <v>435</v>
      </c>
      <c r="F394" t="s">
        <v>242</v>
      </c>
      <c r="G394" t="s">
        <v>333</v>
      </c>
      <c r="H394" t="str">
        <f>'Space Types'!$E394&amp;'Space Types'!$F394&amp;'Space Types'!$G394</f>
        <v>ASHRAE 189.1-2009Active StorageFor Hospital</v>
      </c>
      <c r="K394">
        <f>VLOOKUP('Space Types'!$H394,'Interior Lighting'!$A$4:$G$813,5,FALSE)</f>
        <v>0.81</v>
      </c>
      <c r="N394">
        <v>0</v>
      </c>
      <c r="O394">
        <v>0.7</v>
      </c>
      <c r="P394">
        <v>0.2</v>
      </c>
      <c r="Q394" s="58" t="s">
        <v>744</v>
      </c>
      <c r="R394" t="s">
        <v>108</v>
      </c>
      <c r="S394" t="s">
        <v>48</v>
      </c>
      <c r="T394" t="s">
        <v>51</v>
      </c>
      <c r="U394" s="58" t="str">
        <f>'Space Types'!$R394&amp;'Space Types'!$S394&amp;'Space Types'!$T394</f>
        <v>ASHRAE 62.1-1999Retail Stores, Sales Floors, and Show Room FloorsStorage rooms</v>
      </c>
      <c r="V394">
        <f>VLOOKUP('Space Types'!$U394,Ventilation!$A$4:$H$299,6,FALSE)</f>
        <v>0.15</v>
      </c>
      <c r="W394">
        <f>VLOOKUP('Space Types'!$U394,Ventilation!$A$4:$H$299,5,FALSE)</f>
        <v>0</v>
      </c>
      <c r="X394">
        <f>VLOOKUP('Space Types'!$U394,Ventilation!$A$4:$H$299,7,FALSE)</f>
        <v>0</v>
      </c>
      <c r="Y394">
        <v>0</v>
      </c>
      <c r="Z394" s="58" t="s">
        <v>779</v>
      </c>
      <c r="AA394" s="58" t="s">
        <v>786</v>
      </c>
      <c r="AB394">
        <v>4.4600000000000001E-2</v>
      </c>
      <c r="AD394" s="58" t="s">
        <v>804</v>
      </c>
      <c r="AF394" t="s">
        <v>437</v>
      </c>
      <c r="AG394" t="s">
        <v>437</v>
      </c>
      <c r="AH394" t="s">
        <v>437</v>
      </c>
      <c r="AJ394">
        <v>7.0000000000000048E-2</v>
      </c>
      <c r="AK394">
        <v>0</v>
      </c>
      <c r="AL394">
        <v>0.5</v>
      </c>
      <c r="AM394">
        <v>0</v>
      </c>
      <c r="AN394" s="58" t="s">
        <v>733</v>
      </c>
      <c r="AO394" s="58" t="s">
        <v>829</v>
      </c>
      <c r="AP394" s="58" t="s">
        <v>843</v>
      </c>
      <c r="AS394" t="str">
        <f>IF('Space Types'!$AQ394=0,"",'Space Types'!$AQ394/'Space Types'!$AR394)</f>
        <v/>
      </c>
      <c r="BC394" t="str">
        <f>IF(ISBLANK(BB394),"",BB394/(AY394/AX394))</f>
        <v/>
      </c>
    </row>
    <row r="395" spans="1:56">
      <c r="A395" t="s">
        <v>935</v>
      </c>
      <c r="B395" t="s">
        <v>259</v>
      </c>
      <c r="C395" t="s">
        <v>274</v>
      </c>
      <c r="D395" t="s">
        <v>458</v>
      </c>
      <c r="H395" t="str">
        <f>'Space Types'!$E395&amp;'Space Types'!$F395&amp;'Space Types'!$G395</f>
        <v/>
      </c>
      <c r="K395">
        <v>1</v>
      </c>
      <c r="N395">
        <v>0</v>
      </c>
      <c r="O395">
        <v>0.7</v>
      </c>
      <c r="P395">
        <v>0.2</v>
      </c>
      <c r="Q395" t="s">
        <v>744</v>
      </c>
      <c r="R395" t="s">
        <v>108</v>
      </c>
      <c r="S395" t="s">
        <v>48</v>
      </c>
      <c r="T395" t="s">
        <v>51</v>
      </c>
      <c r="U395" s="58" t="str">
        <f>'Space Types'!$R395&amp;'Space Types'!$S395&amp;'Space Types'!$T395</f>
        <v>ASHRAE 62.1-1999Retail Stores, Sales Floors, and Show Room FloorsStorage rooms</v>
      </c>
      <c r="V395">
        <f>VLOOKUP('Space Types'!$U395,Ventilation!$A$4:$H$299,6,FALSE)</f>
        <v>0.15</v>
      </c>
      <c r="W395">
        <f>VLOOKUP('Space Types'!$U395,Ventilation!$A$4:$H$299,5,FALSE)</f>
        <v>0</v>
      </c>
      <c r="X395">
        <f>VLOOKUP('Space Types'!$U395,Ventilation!$A$4:$H$299,7,FALSE)</f>
        <v>0</v>
      </c>
      <c r="Y395">
        <v>0</v>
      </c>
      <c r="Z395" t="s">
        <v>779</v>
      </c>
      <c r="AA395" t="s">
        <v>786</v>
      </c>
      <c r="AC395" s="58">
        <v>0.22320000000000001</v>
      </c>
      <c r="AD395" t="s">
        <v>804</v>
      </c>
      <c r="AF395" t="s">
        <v>437</v>
      </c>
      <c r="AG395" t="s">
        <v>437</v>
      </c>
      <c r="AH395" t="s">
        <v>437</v>
      </c>
      <c r="AJ395">
        <v>9.9999999999999992E-2</v>
      </c>
      <c r="AK395">
        <v>0</v>
      </c>
      <c r="AL395">
        <v>0.5</v>
      </c>
      <c r="AM395">
        <v>0</v>
      </c>
      <c r="AN395" t="s">
        <v>733</v>
      </c>
      <c r="AO395" t="s">
        <v>829</v>
      </c>
      <c r="AP395" t="s">
        <v>843</v>
      </c>
      <c r="AS395" t="str">
        <f>IF('Space Types'!$AQ395=0,"",'Space Types'!$AQ395/'Space Types'!$AR395)</f>
        <v/>
      </c>
      <c r="BC395" t="str">
        <f>IF(ISBLANK(BB395),"",BB395/(AY395/AX395))</f>
        <v/>
      </c>
    </row>
    <row r="396" spans="1:56">
      <c r="A396" t="s">
        <v>3322</v>
      </c>
      <c r="B396" t="s">
        <v>259</v>
      </c>
      <c r="C396" t="s">
        <v>321</v>
      </c>
      <c r="D396" t="s">
        <v>464</v>
      </c>
      <c r="E396" t="s">
        <v>217</v>
      </c>
      <c r="F396" t="s">
        <v>344</v>
      </c>
      <c r="G396" t="s">
        <v>333</v>
      </c>
      <c r="H396" t="str">
        <f>'Space Types'!$E396&amp;'Space Types'!$F396&amp;'Space Types'!$G396</f>
        <v>ASHRAE 90.1-2004Lounge/RecreationFor Hospital</v>
      </c>
      <c r="K396">
        <f>VLOOKUP('Space Types'!$H396,'Interior Lighting'!$A$4:$G$813,5,FALSE)</f>
        <v>0.8</v>
      </c>
      <c r="N396">
        <v>0</v>
      </c>
      <c r="O396">
        <v>0.7</v>
      </c>
      <c r="P396">
        <v>0.2</v>
      </c>
      <c r="Q396" s="58" t="s">
        <v>2760</v>
      </c>
      <c r="R396" t="s">
        <v>108</v>
      </c>
      <c r="S396" t="s">
        <v>409</v>
      </c>
      <c r="T396" t="s">
        <v>32</v>
      </c>
      <c r="U396" s="58" t="str">
        <f>'Space Types'!$R396&amp;'Space Types'!$S396&amp;'Space Types'!$T396</f>
        <v>ASHRAE 62.1-1999Hotels, Motels, Resorts, DormitoriesLobbies</v>
      </c>
      <c r="V396">
        <f>VLOOKUP('Space Types'!$U396,Ventilation!$A$4:$H$299,6,FALSE)</f>
        <v>0</v>
      </c>
      <c r="W396">
        <f>VLOOKUP('Space Types'!$U396,Ventilation!$A$4:$H$299,5,FALSE)</f>
        <v>15</v>
      </c>
      <c r="X396">
        <f>VLOOKUP('Space Types'!$U396,Ventilation!$A$4:$H$299,7,FALSE)</f>
        <v>0</v>
      </c>
      <c r="Y396">
        <v>13.94</v>
      </c>
      <c r="Z396" s="58" t="s">
        <v>2765</v>
      </c>
      <c r="AA396" s="58" t="s">
        <v>2744</v>
      </c>
      <c r="AB396">
        <v>5.9499999999999997E-2</v>
      </c>
      <c r="AD396" s="58" t="s">
        <v>2854</v>
      </c>
      <c r="AF396" t="s">
        <v>437</v>
      </c>
      <c r="AG396" t="s">
        <v>437</v>
      </c>
      <c r="AH396" t="s">
        <v>437</v>
      </c>
      <c r="AJ396">
        <v>3.0000000000000004</v>
      </c>
      <c r="AK396">
        <v>0</v>
      </c>
      <c r="AL396">
        <v>0.5</v>
      </c>
      <c r="AM396">
        <v>0</v>
      </c>
      <c r="AN396" s="58" t="s">
        <v>2755</v>
      </c>
      <c r="AO396" s="58" t="s">
        <v>2847</v>
      </c>
      <c r="AP396" s="58" t="s">
        <v>2768</v>
      </c>
      <c r="AS396" t="str">
        <f>IF('Space Types'!$AQ396=0,"",'Space Types'!$AQ396/'Space Types'!$AR396)</f>
        <v/>
      </c>
      <c r="AW396" s="58"/>
      <c r="BC396" t="str">
        <f>IF(ISBLANK(BB396),"",BB396/(AY396/AX396))</f>
        <v/>
      </c>
      <c r="BD396" s="58"/>
    </row>
    <row r="397" spans="1:56">
      <c r="A397" t="s">
        <v>938</v>
      </c>
      <c r="B397" t="s">
        <v>259</v>
      </c>
      <c r="C397" t="s">
        <v>321</v>
      </c>
      <c r="D397" t="s">
        <v>464</v>
      </c>
      <c r="E397" t="s">
        <v>218</v>
      </c>
      <c r="F397" t="s">
        <v>344</v>
      </c>
      <c r="G397" s="58" t="s">
        <v>333</v>
      </c>
      <c r="H397" t="str">
        <f>'Space Types'!$E397&amp;'Space Types'!$F397&amp;'Space Types'!$G397</f>
        <v>ASHRAE 90.1-2007Lounge/RecreationFor Hospital</v>
      </c>
      <c r="K397">
        <f>VLOOKUP('Space Types'!$H397,'Interior Lighting'!$A$4:$G$813,5,FALSE)</f>
        <v>0.8</v>
      </c>
      <c r="N397">
        <v>0</v>
      </c>
      <c r="O397">
        <v>0.7</v>
      </c>
      <c r="P397">
        <v>0.2</v>
      </c>
      <c r="Q397" t="s">
        <v>2760</v>
      </c>
      <c r="R397" t="s">
        <v>109</v>
      </c>
      <c r="S397" t="s">
        <v>409</v>
      </c>
      <c r="T397" t="s">
        <v>689</v>
      </c>
      <c r="U397" s="58" t="str">
        <f>'Space Types'!$R397&amp;'Space Types'!$S397&amp;'Space Types'!$T397</f>
        <v>ASHRAE 62.1-2004Hotels, Motels, Resorts, DormitoriesLobbies/prefunction</v>
      </c>
      <c r="V397">
        <f>VLOOKUP('Space Types'!$U397,Ventilation!$A$4:$H$299,6,FALSE)</f>
        <v>0.06</v>
      </c>
      <c r="W397">
        <f>VLOOKUP('Space Types'!$U397,Ventilation!$A$4:$H$299,5,FALSE)</f>
        <v>7.5</v>
      </c>
      <c r="X397">
        <f>VLOOKUP('Space Types'!$U397,Ventilation!$A$4:$H$299,7,FALSE)</f>
        <v>0</v>
      </c>
      <c r="Y397">
        <v>13.94</v>
      </c>
      <c r="Z397" t="s">
        <v>2765</v>
      </c>
      <c r="AA397" t="s">
        <v>2744</v>
      </c>
      <c r="AB397">
        <v>4.4600000000000001E-2</v>
      </c>
      <c r="AD397" t="s">
        <v>2854</v>
      </c>
      <c r="AF397" t="s">
        <v>437</v>
      </c>
      <c r="AG397" t="s">
        <v>437</v>
      </c>
      <c r="AH397" t="s">
        <v>437</v>
      </c>
      <c r="AJ397">
        <v>2.19</v>
      </c>
      <c r="AK397">
        <v>0</v>
      </c>
      <c r="AL397">
        <v>0.5</v>
      </c>
      <c r="AM397">
        <v>0</v>
      </c>
      <c r="AN397" t="s">
        <v>2755</v>
      </c>
      <c r="AO397" t="s">
        <v>2847</v>
      </c>
      <c r="AP397" t="s">
        <v>2768</v>
      </c>
      <c r="AS397" t="str">
        <f>IF('Space Types'!$AQ397=0,"",'Space Types'!$AQ397/'Space Types'!$AR397)</f>
        <v/>
      </c>
      <c r="BC397" t="str">
        <f>IF(ISBLANK(BB397),"",BB397/(AY397/AX397))</f>
        <v/>
      </c>
    </row>
    <row r="398" spans="1:56">
      <c r="A398" t="s">
        <v>982</v>
      </c>
      <c r="B398" t="s">
        <v>259</v>
      </c>
      <c r="C398" t="s">
        <v>321</v>
      </c>
      <c r="D398" t="s">
        <v>464</v>
      </c>
      <c r="E398" t="s">
        <v>981</v>
      </c>
      <c r="F398" t="s">
        <v>344</v>
      </c>
      <c r="G398" t="s">
        <v>333</v>
      </c>
      <c r="H398" t="str">
        <f>'Space Types'!$E398&amp;'Space Types'!$F398&amp;'Space Types'!$G398</f>
        <v>ASHRAE 90.1-2010Lounge/RecreationFor Hospital</v>
      </c>
      <c r="K398">
        <f>VLOOKUP('Space Types'!$H398,'Interior Lighting'!$A$4:$G$813,5,FALSE)</f>
        <v>1.07</v>
      </c>
      <c r="N398">
        <v>0</v>
      </c>
      <c r="O398">
        <v>0.7</v>
      </c>
      <c r="P398">
        <v>0.2</v>
      </c>
      <c r="Q398" t="s">
        <v>2760</v>
      </c>
      <c r="R398" t="s">
        <v>110</v>
      </c>
      <c r="S398" t="s">
        <v>409</v>
      </c>
      <c r="T398" t="s">
        <v>689</v>
      </c>
      <c r="U398" s="58" t="str">
        <f>'Space Types'!$R398&amp;'Space Types'!$S398&amp;'Space Types'!$T398</f>
        <v>ASHRAE 62.1-2007Hotels, Motels, Resorts, DormitoriesLobbies/prefunction</v>
      </c>
      <c r="V398">
        <f>VLOOKUP('Space Types'!$U398,Ventilation!$A$4:$H$299,6,FALSE)</f>
        <v>0.06</v>
      </c>
      <c r="W398">
        <f>VLOOKUP('Space Types'!$U398,Ventilation!$A$4:$H$299,5,FALSE)</f>
        <v>7.5</v>
      </c>
      <c r="X398">
        <f>VLOOKUP('Space Types'!$U398,Ventilation!$A$4:$H$299,7,FALSE)</f>
        <v>0</v>
      </c>
      <c r="Y398">
        <v>13.94</v>
      </c>
      <c r="Z398" t="s">
        <v>2765</v>
      </c>
      <c r="AA398" t="s">
        <v>2744</v>
      </c>
      <c r="AB398">
        <v>4.4600000000000001E-2</v>
      </c>
      <c r="AD398" t="s">
        <v>2854</v>
      </c>
      <c r="AF398" t="s">
        <v>437</v>
      </c>
      <c r="AG398" t="s">
        <v>437</v>
      </c>
      <c r="AH398" t="s">
        <v>437</v>
      </c>
      <c r="AJ398">
        <v>2.19</v>
      </c>
      <c r="AK398">
        <v>0</v>
      </c>
      <c r="AL398">
        <v>0.5</v>
      </c>
      <c r="AM398">
        <v>0</v>
      </c>
      <c r="AN398" t="s">
        <v>2755</v>
      </c>
      <c r="AO398" t="s">
        <v>2847</v>
      </c>
      <c r="AP398" t="s">
        <v>2768</v>
      </c>
      <c r="AS398" t="s">
        <v>437</v>
      </c>
      <c r="BC398" t="s">
        <v>437</v>
      </c>
    </row>
    <row r="399" spans="1:56">
      <c r="A399" t="s">
        <v>936</v>
      </c>
      <c r="B399" t="s">
        <v>259</v>
      </c>
      <c r="C399" t="s">
        <v>321</v>
      </c>
      <c r="D399" t="s">
        <v>464</v>
      </c>
      <c r="H399" t="str">
        <f>'Space Types'!$E399&amp;'Space Types'!$F399&amp;'Space Types'!$G399</f>
        <v/>
      </c>
      <c r="K399">
        <v>0.9</v>
      </c>
      <c r="N399">
        <v>0</v>
      </c>
      <c r="O399">
        <v>0.7</v>
      </c>
      <c r="P399">
        <v>0.2</v>
      </c>
      <c r="Q399" t="s">
        <v>744</v>
      </c>
      <c r="R399" t="s">
        <v>108</v>
      </c>
      <c r="S399" t="s">
        <v>409</v>
      </c>
      <c r="T399" t="s">
        <v>32</v>
      </c>
      <c r="U399" s="58" t="str">
        <f>'Space Types'!$R399&amp;'Space Types'!$S399&amp;'Space Types'!$T399</f>
        <v>ASHRAE 62.1-1999Hotels, Motels, Resorts, DormitoriesLobbies</v>
      </c>
      <c r="V399">
        <f>VLOOKUP('Space Types'!$U399,Ventilation!$A$4:$H$299,6,FALSE)</f>
        <v>0</v>
      </c>
      <c r="W399">
        <f>VLOOKUP('Space Types'!$U399,Ventilation!$A$4:$H$299,5,FALSE)</f>
        <v>15</v>
      </c>
      <c r="X399">
        <f>VLOOKUP('Space Types'!$U399,Ventilation!$A$4:$H$299,7,FALSE)</f>
        <v>0</v>
      </c>
      <c r="Y399">
        <v>13.94</v>
      </c>
      <c r="Z399" t="s">
        <v>779</v>
      </c>
      <c r="AA399" t="s">
        <v>786</v>
      </c>
      <c r="AC399" s="58">
        <v>0.22320000000000001</v>
      </c>
      <c r="AD399" t="s">
        <v>804</v>
      </c>
      <c r="AF399" t="s">
        <v>437</v>
      </c>
      <c r="AG399" t="s">
        <v>437</v>
      </c>
      <c r="AH399" t="s">
        <v>437</v>
      </c>
      <c r="AJ399">
        <v>3.0000000000000004</v>
      </c>
      <c r="AK399">
        <v>0</v>
      </c>
      <c r="AL399">
        <v>0.5</v>
      </c>
      <c r="AM399">
        <v>0</v>
      </c>
      <c r="AN399" t="s">
        <v>733</v>
      </c>
      <c r="AO399" t="s">
        <v>829</v>
      </c>
      <c r="AP399" t="s">
        <v>843</v>
      </c>
      <c r="AS399" t="str">
        <f>IF('Space Types'!$AQ399=0,"",'Space Types'!$AQ399/'Space Types'!$AR399)</f>
        <v/>
      </c>
      <c r="BC399" t="str">
        <f>IF(ISBLANK(BB399),"",BB399/(AY399/AX399))</f>
        <v/>
      </c>
    </row>
    <row r="400" spans="1:56">
      <c r="A400" t="s">
        <v>937</v>
      </c>
      <c r="B400" t="s">
        <v>259</v>
      </c>
      <c r="C400" t="s">
        <v>321</v>
      </c>
      <c r="D400" t="s">
        <v>464</v>
      </c>
      <c r="E400" t="s">
        <v>435</v>
      </c>
      <c r="F400" t="s">
        <v>344</v>
      </c>
      <c r="G400" t="s">
        <v>333</v>
      </c>
      <c r="H400" t="str">
        <f>'Space Types'!$E400&amp;'Space Types'!$F400&amp;'Space Types'!$G400</f>
        <v>ASHRAE 189.1-2009Lounge/RecreationFor Hospital</v>
      </c>
      <c r="K400">
        <f>VLOOKUP('Space Types'!$H400,'Interior Lighting'!$A$4:$G$813,5,FALSE)</f>
        <v>0.72000000000000008</v>
      </c>
      <c r="N400">
        <v>0</v>
      </c>
      <c r="O400">
        <v>0.7</v>
      </c>
      <c r="P400">
        <v>0.2</v>
      </c>
      <c r="Q400" t="s">
        <v>744</v>
      </c>
      <c r="R400" t="s">
        <v>108</v>
      </c>
      <c r="S400" t="s">
        <v>409</v>
      </c>
      <c r="T400" t="s">
        <v>32</v>
      </c>
      <c r="U400" s="58" t="str">
        <f>'Space Types'!$R400&amp;'Space Types'!$S400&amp;'Space Types'!$T400</f>
        <v>ASHRAE 62.1-1999Hotels, Motels, Resorts, DormitoriesLobbies</v>
      </c>
      <c r="V400">
        <f>VLOOKUP('Space Types'!$U400,Ventilation!$A$4:$H$299,6,FALSE)</f>
        <v>0</v>
      </c>
      <c r="W400">
        <f>VLOOKUP('Space Types'!$U400,Ventilation!$A$4:$H$299,5,FALSE)</f>
        <v>15</v>
      </c>
      <c r="X400">
        <f>VLOOKUP('Space Types'!$U400,Ventilation!$A$4:$H$299,7,FALSE)</f>
        <v>0</v>
      </c>
      <c r="Y400">
        <v>13.94</v>
      </c>
      <c r="Z400" t="s">
        <v>779</v>
      </c>
      <c r="AA400" t="s">
        <v>786</v>
      </c>
      <c r="AB400">
        <v>4.4600000000000001E-2</v>
      </c>
      <c r="AD400" t="s">
        <v>804</v>
      </c>
      <c r="AF400" t="s">
        <v>437</v>
      </c>
      <c r="AG400" t="s">
        <v>437</v>
      </c>
      <c r="AH400" t="s">
        <v>437</v>
      </c>
      <c r="AJ400">
        <v>2.19</v>
      </c>
      <c r="AK400">
        <v>0</v>
      </c>
      <c r="AL400">
        <v>0.5</v>
      </c>
      <c r="AM400">
        <v>0</v>
      </c>
      <c r="AN400" t="s">
        <v>733</v>
      </c>
      <c r="AO400" t="s">
        <v>829</v>
      </c>
      <c r="AP400" t="s">
        <v>843</v>
      </c>
      <c r="AS400" t="str">
        <f>IF('Space Types'!$AQ400=0,"",'Space Types'!$AQ400/'Space Types'!$AR400)</f>
        <v/>
      </c>
      <c r="BC400" t="str">
        <f>IF(ISBLANK(BB400),"",BB400/(AY400/AX400))</f>
        <v/>
      </c>
    </row>
    <row r="401" spans="1:56">
      <c r="A401" s="58" t="s">
        <v>935</v>
      </c>
      <c r="B401" s="58" t="s">
        <v>259</v>
      </c>
      <c r="C401" s="58" t="s">
        <v>321</v>
      </c>
      <c r="D401" t="s">
        <v>464</v>
      </c>
      <c r="H401" t="str">
        <f>'Space Types'!$E401&amp;'Space Types'!$F401&amp;'Space Types'!$G401</f>
        <v/>
      </c>
      <c r="K401">
        <v>0.9</v>
      </c>
      <c r="N401">
        <v>0</v>
      </c>
      <c r="O401">
        <v>0.7</v>
      </c>
      <c r="P401">
        <v>0.2</v>
      </c>
      <c r="Q401" s="58" t="s">
        <v>744</v>
      </c>
      <c r="R401" t="s">
        <v>108</v>
      </c>
      <c r="S401" t="s">
        <v>409</v>
      </c>
      <c r="T401" t="s">
        <v>32</v>
      </c>
      <c r="U401" s="58" t="str">
        <f>'Space Types'!$R401&amp;'Space Types'!$S401&amp;'Space Types'!$T401</f>
        <v>ASHRAE 62.1-1999Hotels, Motels, Resorts, DormitoriesLobbies</v>
      </c>
      <c r="V401">
        <f>VLOOKUP('Space Types'!$U401,Ventilation!$A$4:$H$299,6,FALSE)</f>
        <v>0</v>
      </c>
      <c r="W401">
        <f>VLOOKUP('Space Types'!$U401,Ventilation!$A$4:$H$299,5,FALSE)</f>
        <v>15</v>
      </c>
      <c r="X401">
        <f>VLOOKUP('Space Types'!$U401,Ventilation!$A$4:$H$299,7,FALSE)</f>
        <v>0</v>
      </c>
      <c r="Y401">
        <v>13.94</v>
      </c>
      <c r="Z401" s="58" t="s">
        <v>779</v>
      </c>
      <c r="AA401" s="58" t="s">
        <v>786</v>
      </c>
      <c r="AC401" s="58">
        <v>0.22320000000000001</v>
      </c>
      <c r="AD401" s="58" t="s">
        <v>804</v>
      </c>
      <c r="AF401" t="s">
        <v>437</v>
      </c>
      <c r="AG401" t="s">
        <v>437</v>
      </c>
      <c r="AH401" t="s">
        <v>437</v>
      </c>
      <c r="AJ401">
        <v>3.0000000000000004</v>
      </c>
      <c r="AK401">
        <v>0</v>
      </c>
      <c r="AL401">
        <v>0.5</v>
      </c>
      <c r="AM401">
        <v>0</v>
      </c>
      <c r="AN401" s="58" t="s">
        <v>733</v>
      </c>
      <c r="AO401" s="58" t="s">
        <v>829</v>
      </c>
      <c r="AP401" s="58" t="s">
        <v>843</v>
      </c>
      <c r="AS401" t="str">
        <f>IF('Space Types'!$AQ401=0,"",'Space Types'!$AQ401/'Space Types'!$AR401)</f>
        <v/>
      </c>
      <c r="AW401" s="58"/>
      <c r="BC401" t="str">
        <f>IF(ISBLANK(BB401),"",BB401/(AY401/AX401))</f>
        <v/>
      </c>
      <c r="BD401" s="58"/>
    </row>
    <row r="402" spans="1:56">
      <c r="A402" t="s">
        <v>3322</v>
      </c>
      <c r="B402" t="s">
        <v>259</v>
      </c>
      <c r="C402" t="s">
        <v>278</v>
      </c>
      <c r="D402" t="s">
        <v>467</v>
      </c>
      <c r="E402" t="s">
        <v>217</v>
      </c>
      <c r="F402" t="s">
        <v>348</v>
      </c>
      <c r="G402" t="s">
        <v>223</v>
      </c>
      <c r="H402" t="str">
        <f>'Space Types'!$E402&amp;'Space Types'!$F402&amp;'Space Types'!$G402</f>
        <v>ASHRAE 90.1-2004Dressing/Locker/Fitting RoomGeneral</v>
      </c>
      <c r="K402">
        <f>VLOOKUP('Space Types'!$H402,'Interior Lighting'!$A$4:$G$813,5,FALSE)</f>
        <v>0.6</v>
      </c>
      <c r="N402">
        <v>0</v>
      </c>
      <c r="O402">
        <v>0.7</v>
      </c>
      <c r="P402">
        <v>0.2</v>
      </c>
      <c r="Q402" t="s">
        <v>2760</v>
      </c>
      <c r="R402" t="s">
        <v>408</v>
      </c>
      <c r="S402" t="s">
        <v>240</v>
      </c>
      <c r="T402" t="s">
        <v>383</v>
      </c>
      <c r="U402" s="58" t="str">
        <f>'Space Types'!$R402&amp;'Space Types'!$S402&amp;'Space Types'!$T402</f>
        <v>GGHC v2.2Health CareLockers</v>
      </c>
      <c r="V402">
        <f>VLOOKUP('Space Types'!$U402,Ventilation!$A$4:$H$299,6,FALSE)</f>
        <v>0.15</v>
      </c>
      <c r="W402">
        <f>VLOOKUP('Space Types'!$U402,Ventilation!$A$4:$H$299,5,FALSE)</f>
        <v>0</v>
      </c>
      <c r="X402">
        <f>VLOOKUP('Space Types'!$U402,Ventilation!$A$4:$H$299,7,FALSE)</f>
        <v>0</v>
      </c>
      <c r="Y402">
        <v>13.94</v>
      </c>
      <c r="Z402" t="s">
        <v>2765</v>
      </c>
      <c r="AA402" t="s">
        <v>2744</v>
      </c>
      <c r="AB402">
        <v>5.9499999999999997E-2</v>
      </c>
      <c r="AD402" t="s">
        <v>2854</v>
      </c>
      <c r="AF402" t="s">
        <v>437</v>
      </c>
      <c r="AG402" t="s">
        <v>437</v>
      </c>
      <c r="AH402" t="s">
        <v>437</v>
      </c>
      <c r="AJ402">
        <v>3.0000000000000004</v>
      </c>
      <c r="AK402">
        <v>0</v>
      </c>
      <c r="AL402">
        <v>0.5</v>
      </c>
      <c r="AM402">
        <v>0</v>
      </c>
      <c r="AN402" t="s">
        <v>2755</v>
      </c>
      <c r="AO402" t="s">
        <v>2847</v>
      </c>
      <c r="AP402" t="s">
        <v>2768</v>
      </c>
      <c r="AS402" t="str">
        <f>IF('Space Types'!$AQ402=0,"",'Space Types'!$AQ402/'Space Types'!$AR402)</f>
        <v/>
      </c>
      <c r="BC402" t="str">
        <f>IF(ISBLANK(BB402),"",BB402/(AY402/AX402))</f>
        <v/>
      </c>
    </row>
    <row r="403" spans="1:56">
      <c r="A403" t="s">
        <v>938</v>
      </c>
      <c r="B403" t="s">
        <v>259</v>
      </c>
      <c r="C403" t="s">
        <v>278</v>
      </c>
      <c r="D403" t="s">
        <v>467</v>
      </c>
      <c r="E403" t="s">
        <v>218</v>
      </c>
      <c r="F403" t="s">
        <v>348</v>
      </c>
      <c r="G403" t="s">
        <v>223</v>
      </c>
      <c r="H403" t="str">
        <f>'Space Types'!$E403&amp;'Space Types'!$F403&amp;'Space Types'!$G403</f>
        <v>ASHRAE 90.1-2007Dressing/Locker/Fitting RoomGeneral</v>
      </c>
      <c r="K403">
        <f>VLOOKUP('Space Types'!$H403,'Interior Lighting'!$A$4:$G$813,5,FALSE)</f>
        <v>0.6</v>
      </c>
      <c r="N403">
        <v>0</v>
      </c>
      <c r="O403">
        <v>0.7</v>
      </c>
      <c r="P403">
        <v>0.2</v>
      </c>
      <c r="Q403" t="s">
        <v>2760</v>
      </c>
      <c r="R403" t="s">
        <v>408</v>
      </c>
      <c r="S403" t="s">
        <v>240</v>
      </c>
      <c r="T403" t="s">
        <v>383</v>
      </c>
      <c r="U403" s="58" t="str">
        <f>'Space Types'!$R403&amp;'Space Types'!$S403&amp;'Space Types'!$T403</f>
        <v>GGHC v2.2Health CareLockers</v>
      </c>
      <c r="V403">
        <f>VLOOKUP('Space Types'!$U403,Ventilation!$A$4:$H$299,6,FALSE)</f>
        <v>0.15</v>
      </c>
      <c r="W403">
        <f>VLOOKUP('Space Types'!$U403,Ventilation!$A$4:$H$299,5,FALSE)</f>
        <v>0</v>
      </c>
      <c r="X403">
        <f>VLOOKUP('Space Types'!$U403,Ventilation!$A$4:$H$299,7,FALSE)</f>
        <v>0</v>
      </c>
      <c r="Y403">
        <v>13.94</v>
      </c>
      <c r="Z403" t="s">
        <v>2765</v>
      </c>
      <c r="AA403" t="s">
        <v>2744</v>
      </c>
      <c r="AB403">
        <v>4.4600000000000001E-2</v>
      </c>
      <c r="AD403" t="s">
        <v>2854</v>
      </c>
      <c r="AF403" t="s">
        <v>437</v>
      </c>
      <c r="AG403" t="s">
        <v>437</v>
      </c>
      <c r="AH403" t="s">
        <v>437</v>
      </c>
      <c r="AJ403">
        <v>2.19</v>
      </c>
      <c r="AK403">
        <v>0</v>
      </c>
      <c r="AL403">
        <v>0.5</v>
      </c>
      <c r="AM403">
        <v>0</v>
      </c>
      <c r="AN403" t="s">
        <v>2755</v>
      </c>
      <c r="AO403" t="s">
        <v>2847</v>
      </c>
      <c r="AP403" t="s">
        <v>2768</v>
      </c>
      <c r="AS403" t="str">
        <f>IF('Space Types'!$AQ403=0,"",'Space Types'!$AQ403/'Space Types'!$AR403)</f>
        <v/>
      </c>
      <c r="BC403" t="str">
        <f>IF(ISBLANK(BB403),"",BB403/(AY403/AX403))</f>
        <v/>
      </c>
    </row>
    <row r="404" spans="1:56">
      <c r="A404" s="58" t="s">
        <v>982</v>
      </c>
      <c r="B404" s="58" t="s">
        <v>259</v>
      </c>
      <c r="C404" s="58" t="s">
        <v>278</v>
      </c>
      <c r="D404" t="s">
        <v>467</v>
      </c>
      <c r="E404" t="s">
        <v>981</v>
      </c>
      <c r="F404" t="s">
        <v>998</v>
      </c>
      <c r="G404" t="s">
        <v>223</v>
      </c>
      <c r="H404" t="str">
        <f>'Space Types'!$E404&amp;'Space Types'!$F404&amp;'Space Types'!$G404</f>
        <v>ASHRAE 90.1-2010Locker RoomGeneral</v>
      </c>
      <c r="K404">
        <f>VLOOKUP('Space Types'!$H404,'Interior Lighting'!$A$4:$G$813,5,FALSE)</f>
        <v>0.75</v>
      </c>
      <c r="N404">
        <v>0</v>
      </c>
      <c r="O404">
        <v>0.7</v>
      </c>
      <c r="P404">
        <v>0.2</v>
      </c>
      <c r="Q404" t="s">
        <v>2760</v>
      </c>
      <c r="R404" t="s">
        <v>408</v>
      </c>
      <c r="S404" t="s">
        <v>240</v>
      </c>
      <c r="T404" t="s">
        <v>383</v>
      </c>
      <c r="U404" s="58" t="str">
        <f>'Space Types'!$R404&amp;'Space Types'!$S404&amp;'Space Types'!$T404</f>
        <v>GGHC v2.2Health CareLockers</v>
      </c>
      <c r="V404">
        <f>VLOOKUP('Space Types'!$U404,Ventilation!$A$4:$H$299,6,FALSE)</f>
        <v>0.15</v>
      </c>
      <c r="W404">
        <f>VLOOKUP('Space Types'!$U404,Ventilation!$A$4:$H$299,5,FALSE)</f>
        <v>0</v>
      </c>
      <c r="X404">
        <f>VLOOKUP('Space Types'!$U404,Ventilation!$A$4:$H$299,7,FALSE)</f>
        <v>0</v>
      </c>
      <c r="Y404">
        <v>13.94</v>
      </c>
      <c r="Z404" t="s">
        <v>2765</v>
      </c>
      <c r="AA404" t="s">
        <v>2744</v>
      </c>
      <c r="AB404">
        <v>4.4600000000000001E-2</v>
      </c>
      <c r="AD404" t="s">
        <v>2854</v>
      </c>
      <c r="AF404" t="s">
        <v>437</v>
      </c>
      <c r="AG404" t="s">
        <v>437</v>
      </c>
      <c r="AH404" t="s">
        <v>437</v>
      </c>
      <c r="AJ404">
        <v>2.19</v>
      </c>
      <c r="AK404">
        <v>0</v>
      </c>
      <c r="AL404">
        <v>0.5</v>
      </c>
      <c r="AM404">
        <v>0</v>
      </c>
      <c r="AN404" t="s">
        <v>2755</v>
      </c>
      <c r="AO404" t="s">
        <v>2847</v>
      </c>
      <c r="AP404" t="s">
        <v>2768</v>
      </c>
      <c r="AS404" t="s">
        <v>437</v>
      </c>
      <c r="BC404" t="s">
        <v>437</v>
      </c>
    </row>
    <row r="405" spans="1:56">
      <c r="A405" t="s">
        <v>936</v>
      </c>
      <c r="B405" t="s">
        <v>259</v>
      </c>
      <c r="C405" t="s">
        <v>278</v>
      </c>
      <c r="D405" t="s">
        <v>467</v>
      </c>
      <c r="H405" t="str">
        <f>'Space Types'!$E405&amp;'Space Types'!$F405&amp;'Space Types'!$G405</f>
        <v/>
      </c>
      <c r="K405">
        <v>0.9</v>
      </c>
      <c r="N405">
        <v>0</v>
      </c>
      <c r="O405">
        <v>0.7</v>
      </c>
      <c r="P405">
        <v>0.2</v>
      </c>
      <c r="Q405" s="58" t="s">
        <v>744</v>
      </c>
      <c r="R405" t="s">
        <v>408</v>
      </c>
      <c r="S405" t="s">
        <v>240</v>
      </c>
      <c r="T405" t="s">
        <v>383</v>
      </c>
      <c r="U405" s="58" t="str">
        <f>'Space Types'!$R405&amp;'Space Types'!$S405&amp;'Space Types'!$T405</f>
        <v>GGHC v2.2Health CareLockers</v>
      </c>
      <c r="V405">
        <f>VLOOKUP('Space Types'!$U405,Ventilation!$A$4:$H$299,6,FALSE)</f>
        <v>0.15</v>
      </c>
      <c r="W405">
        <f>VLOOKUP('Space Types'!$U405,Ventilation!$A$4:$H$299,5,FALSE)</f>
        <v>0</v>
      </c>
      <c r="X405">
        <f>VLOOKUP('Space Types'!$U405,Ventilation!$A$4:$H$299,7,FALSE)</f>
        <v>0</v>
      </c>
      <c r="Y405">
        <v>13.94</v>
      </c>
      <c r="Z405" s="58" t="s">
        <v>779</v>
      </c>
      <c r="AA405" s="58" t="s">
        <v>786</v>
      </c>
      <c r="AC405" s="58">
        <v>0.22320000000000001</v>
      </c>
      <c r="AD405" s="58" t="s">
        <v>804</v>
      </c>
      <c r="AF405" t="s">
        <v>437</v>
      </c>
      <c r="AG405" t="s">
        <v>437</v>
      </c>
      <c r="AH405" t="s">
        <v>437</v>
      </c>
      <c r="AJ405">
        <v>3.0000000000000004</v>
      </c>
      <c r="AK405">
        <v>0</v>
      </c>
      <c r="AL405">
        <v>0.5</v>
      </c>
      <c r="AM405">
        <v>0</v>
      </c>
      <c r="AN405" s="58" t="s">
        <v>733</v>
      </c>
      <c r="AO405" s="58" t="s">
        <v>829</v>
      </c>
      <c r="AP405" s="58" t="s">
        <v>843</v>
      </c>
      <c r="AS405" t="str">
        <f>IF('Space Types'!$AQ405=0,"",'Space Types'!$AQ405/'Space Types'!$AR405)</f>
        <v/>
      </c>
      <c r="AW405" s="58"/>
      <c r="BC405" t="str">
        <f>IF(ISBLANK(BB405),"",BB405/(AY405/AX405))</f>
        <v/>
      </c>
      <c r="BD405" s="58"/>
    </row>
    <row r="406" spans="1:56">
      <c r="A406" s="58" t="s">
        <v>937</v>
      </c>
      <c r="B406" s="58" t="s">
        <v>259</v>
      </c>
      <c r="C406" s="58" t="s">
        <v>278</v>
      </c>
      <c r="D406" t="s">
        <v>467</v>
      </c>
      <c r="E406" t="s">
        <v>435</v>
      </c>
      <c r="F406" t="s">
        <v>348</v>
      </c>
      <c r="G406" t="s">
        <v>223</v>
      </c>
      <c r="H406" t="str">
        <f>'Space Types'!$E406&amp;'Space Types'!$F406&amp;'Space Types'!$G406</f>
        <v>ASHRAE 189.1-2009Dressing/Locker/Fitting RoomGeneral</v>
      </c>
      <c r="K406">
        <f>VLOOKUP('Space Types'!$H406,'Interior Lighting'!$A$4:$G$813,5,FALSE)</f>
        <v>0.54</v>
      </c>
      <c r="N406">
        <v>0</v>
      </c>
      <c r="O406">
        <v>0.7</v>
      </c>
      <c r="P406">
        <v>0.2</v>
      </c>
      <c r="Q406" t="s">
        <v>744</v>
      </c>
      <c r="R406" t="s">
        <v>408</v>
      </c>
      <c r="S406" t="s">
        <v>240</v>
      </c>
      <c r="T406" t="s">
        <v>383</v>
      </c>
      <c r="U406" s="58" t="str">
        <f>'Space Types'!$R406&amp;'Space Types'!$S406&amp;'Space Types'!$T406</f>
        <v>GGHC v2.2Health CareLockers</v>
      </c>
      <c r="V406">
        <f>VLOOKUP('Space Types'!$U406,Ventilation!$A$4:$H$299,6,FALSE)</f>
        <v>0.15</v>
      </c>
      <c r="W406">
        <f>VLOOKUP('Space Types'!$U406,Ventilation!$A$4:$H$299,5,FALSE)</f>
        <v>0</v>
      </c>
      <c r="X406">
        <f>VLOOKUP('Space Types'!$U406,Ventilation!$A$4:$H$299,7,FALSE)</f>
        <v>0</v>
      </c>
      <c r="Y406">
        <v>13.94</v>
      </c>
      <c r="Z406" t="s">
        <v>779</v>
      </c>
      <c r="AA406" t="s">
        <v>786</v>
      </c>
      <c r="AB406">
        <v>4.4600000000000001E-2</v>
      </c>
      <c r="AD406" t="s">
        <v>804</v>
      </c>
      <c r="AF406" t="s">
        <v>437</v>
      </c>
      <c r="AG406" t="s">
        <v>437</v>
      </c>
      <c r="AH406" t="s">
        <v>437</v>
      </c>
      <c r="AJ406">
        <v>2.19</v>
      </c>
      <c r="AK406">
        <v>0</v>
      </c>
      <c r="AL406">
        <v>0.5</v>
      </c>
      <c r="AM406">
        <v>0</v>
      </c>
      <c r="AN406" t="s">
        <v>733</v>
      </c>
      <c r="AO406" t="s">
        <v>829</v>
      </c>
      <c r="AP406" t="s">
        <v>843</v>
      </c>
      <c r="AS406" t="str">
        <f>IF('Space Types'!$AQ406=0,"",'Space Types'!$AQ406/'Space Types'!$AR406)</f>
        <v/>
      </c>
      <c r="BC406" t="str">
        <f>IF(ISBLANK(BB406),"",BB406/(AY406/AX406))</f>
        <v/>
      </c>
    </row>
    <row r="407" spans="1:56">
      <c r="A407" s="58" t="s">
        <v>935</v>
      </c>
      <c r="B407" t="s">
        <v>259</v>
      </c>
      <c r="C407" t="s">
        <v>278</v>
      </c>
      <c r="D407" t="s">
        <v>467</v>
      </c>
      <c r="H407" t="str">
        <f>'Space Types'!$E407&amp;'Space Types'!$F407&amp;'Space Types'!$G407</f>
        <v/>
      </c>
      <c r="K407">
        <v>0.9</v>
      </c>
      <c r="N407">
        <v>0</v>
      </c>
      <c r="O407">
        <v>0.7</v>
      </c>
      <c r="P407">
        <v>0.2</v>
      </c>
      <c r="Q407" t="s">
        <v>744</v>
      </c>
      <c r="R407" t="s">
        <v>408</v>
      </c>
      <c r="S407" t="s">
        <v>240</v>
      </c>
      <c r="T407" t="s">
        <v>383</v>
      </c>
      <c r="U407" s="58" t="str">
        <f>'Space Types'!$R407&amp;'Space Types'!$S407&amp;'Space Types'!$T407</f>
        <v>GGHC v2.2Health CareLockers</v>
      </c>
      <c r="V407">
        <f>VLOOKUP('Space Types'!$U407,Ventilation!$A$4:$H$299,6,FALSE)</f>
        <v>0.15</v>
      </c>
      <c r="W407">
        <f>VLOOKUP('Space Types'!$U407,Ventilation!$A$4:$H$299,5,FALSE)</f>
        <v>0</v>
      </c>
      <c r="X407">
        <f>VLOOKUP('Space Types'!$U407,Ventilation!$A$4:$H$299,7,FALSE)</f>
        <v>0</v>
      </c>
      <c r="Y407">
        <v>13.94</v>
      </c>
      <c r="Z407" t="s">
        <v>779</v>
      </c>
      <c r="AA407" t="s">
        <v>786</v>
      </c>
      <c r="AC407" s="58">
        <v>0.22320000000000001</v>
      </c>
      <c r="AD407" t="s">
        <v>804</v>
      </c>
      <c r="AF407" t="s">
        <v>437</v>
      </c>
      <c r="AG407" t="s">
        <v>437</v>
      </c>
      <c r="AH407" t="s">
        <v>437</v>
      </c>
      <c r="AJ407">
        <v>3.0000000000000004</v>
      </c>
      <c r="AK407">
        <v>0</v>
      </c>
      <c r="AL407">
        <v>0.5</v>
      </c>
      <c r="AM407">
        <v>0</v>
      </c>
      <c r="AN407" t="s">
        <v>733</v>
      </c>
      <c r="AO407" t="s">
        <v>829</v>
      </c>
      <c r="AP407" t="s">
        <v>843</v>
      </c>
      <c r="AS407" t="str">
        <f>IF('Space Types'!$AQ407=0,"",'Space Types'!$AQ407/'Space Types'!$AR407)</f>
        <v/>
      </c>
      <c r="BC407" t="str">
        <f>IF(ISBLANK(BB407),"",BB407/(AY407/AX407))</f>
        <v/>
      </c>
    </row>
    <row r="408" spans="1:56">
      <c r="A408" t="s">
        <v>3322</v>
      </c>
      <c r="B408" t="s">
        <v>259</v>
      </c>
      <c r="C408" t="s">
        <v>246</v>
      </c>
      <c r="D408" t="s">
        <v>464</v>
      </c>
      <c r="E408" t="s">
        <v>217</v>
      </c>
      <c r="F408" t="s">
        <v>246</v>
      </c>
      <c r="G408" t="s">
        <v>223</v>
      </c>
      <c r="H408" t="str">
        <f>'Space Types'!$E408&amp;'Space Types'!$F408&amp;'Space Types'!$G408</f>
        <v>ASHRAE 90.1-2004LobbyGeneral</v>
      </c>
      <c r="K408">
        <f>VLOOKUP('Space Types'!$H408,'Interior Lighting'!$A$4:$G$813,5,FALSE)</f>
        <v>1.3</v>
      </c>
      <c r="N408">
        <v>0</v>
      </c>
      <c r="O408">
        <v>0.7</v>
      </c>
      <c r="P408">
        <v>0.2</v>
      </c>
      <c r="Q408" s="58" t="s">
        <v>2760</v>
      </c>
      <c r="R408" t="s">
        <v>108</v>
      </c>
      <c r="S408" t="s">
        <v>409</v>
      </c>
      <c r="T408" t="s">
        <v>32</v>
      </c>
      <c r="U408" s="58" t="str">
        <f>'Space Types'!$R408&amp;'Space Types'!$S408&amp;'Space Types'!$T408</f>
        <v>ASHRAE 62.1-1999Hotels, Motels, Resorts, DormitoriesLobbies</v>
      </c>
      <c r="V408">
        <f>VLOOKUP('Space Types'!$U408,Ventilation!$A$4:$H$299,6,FALSE)</f>
        <v>0</v>
      </c>
      <c r="W408">
        <f>VLOOKUP('Space Types'!$U408,Ventilation!$A$4:$H$299,5,FALSE)</f>
        <v>15</v>
      </c>
      <c r="X408">
        <f>VLOOKUP('Space Types'!$U408,Ventilation!$A$4:$H$299,7,FALSE)</f>
        <v>0</v>
      </c>
      <c r="Y408">
        <v>27.87</v>
      </c>
      <c r="Z408" s="58" t="s">
        <v>2765</v>
      </c>
      <c r="AA408" s="58" t="s">
        <v>2744</v>
      </c>
      <c r="AB408">
        <v>5.9499999999999997E-2</v>
      </c>
      <c r="AD408" s="58" t="s">
        <v>2854</v>
      </c>
      <c r="AF408" t="s">
        <v>437</v>
      </c>
      <c r="AG408" t="s">
        <v>437</v>
      </c>
      <c r="AH408" t="s">
        <v>437</v>
      </c>
      <c r="AJ408">
        <v>1.1000000000000001</v>
      </c>
      <c r="AK408">
        <v>0</v>
      </c>
      <c r="AL408">
        <v>0.5</v>
      </c>
      <c r="AM408">
        <v>0</v>
      </c>
      <c r="AN408" s="58" t="s">
        <v>2755</v>
      </c>
      <c r="AO408" s="58" t="s">
        <v>2847</v>
      </c>
      <c r="AP408" s="58" t="s">
        <v>2768</v>
      </c>
      <c r="AS408" t="str">
        <f>IF('Space Types'!$AQ408=0,"",'Space Types'!$AQ408/'Space Types'!$AR408)</f>
        <v/>
      </c>
      <c r="AW408" s="58"/>
      <c r="BC408" t="str">
        <f>IF(ISBLANK(BB408),"",BB408/(AY408/AX408))</f>
        <v/>
      </c>
      <c r="BD408" s="58"/>
    </row>
    <row r="409" spans="1:56">
      <c r="A409" s="58" t="s">
        <v>938</v>
      </c>
      <c r="B409" t="s">
        <v>259</v>
      </c>
      <c r="C409" t="s">
        <v>246</v>
      </c>
      <c r="D409" t="s">
        <v>464</v>
      </c>
      <c r="E409" t="s">
        <v>218</v>
      </c>
      <c r="F409" t="s">
        <v>246</v>
      </c>
      <c r="G409" t="s">
        <v>223</v>
      </c>
      <c r="H409" t="str">
        <f>'Space Types'!$E409&amp;'Space Types'!$F409&amp;'Space Types'!$G409</f>
        <v>ASHRAE 90.1-2007LobbyGeneral</v>
      </c>
      <c r="K409">
        <f>VLOOKUP('Space Types'!$H409,'Interior Lighting'!$A$4:$G$813,5,FALSE)</f>
        <v>1.3</v>
      </c>
      <c r="N409">
        <v>0</v>
      </c>
      <c r="O409">
        <v>0.7</v>
      </c>
      <c r="P409">
        <v>0.2</v>
      </c>
      <c r="Q409" t="s">
        <v>2760</v>
      </c>
      <c r="R409" t="s">
        <v>109</v>
      </c>
      <c r="S409" t="s">
        <v>678</v>
      </c>
      <c r="T409" t="s">
        <v>692</v>
      </c>
      <c r="U409" s="58" t="str">
        <f>'Space Types'!$R409&amp;'Space Types'!$S409&amp;'Space Types'!$T409</f>
        <v>ASHRAE 62.1-2004Office BuildingsMain entry lobbies</v>
      </c>
      <c r="V409">
        <f>VLOOKUP('Space Types'!$U409,Ventilation!$A$4:$H$299,6,FALSE)</f>
        <v>0.06</v>
      </c>
      <c r="W409">
        <f>VLOOKUP('Space Types'!$U409,Ventilation!$A$4:$H$299,5,FALSE)</f>
        <v>5</v>
      </c>
      <c r="X409">
        <f>VLOOKUP('Space Types'!$U409,Ventilation!$A$4:$H$299,7,FALSE)</f>
        <v>0</v>
      </c>
      <c r="Y409">
        <v>27.87</v>
      </c>
      <c r="Z409" t="s">
        <v>2765</v>
      </c>
      <c r="AA409" t="s">
        <v>2744</v>
      </c>
      <c r="AB409">
        <v>4.4600000000000001E-2</v>
      </c>
      <c r="AD409" t="s">
        <v>2854</v>
      </c>
      <c r="AF409" t="s">
        <v>437</v>
      </c>
      <c r="AG409" t="s">
        <v>437</v>
      </c>
      <c r="AH409" t="s">
        <v>437</v>
      </c>
      <c r="AJ409">
        <v>0.80000000000000016</v>
      </c>
      <c r="AK409">
        <v>0</v>
      </c>
      <c r="AL409">
        <v>0.5</v>
      </c>
      <c r="AM409">
        <v>0</v>
      </c>
      <c r="AN409" t="s">
        <v>2755</v>
      </c>
      <c r="AO409" t="s">
        <v>2847</v>
      </c>
      <c r="AP409" t="s">
        <v>2768</v>
      </c>
      <c r="AS409" t="str">
        <f>IF('Space Types'!$AQ409=0,"",'Space Types'!$AQ409/'Space Types'!$AR409)</f>
        <v/>
      </c>
      <c r="BC409" t="str">
        <f>IF(ISBLANK(BB409),"",BB409/(AY409/AX409))</f>
        <v/>
      </c>
    </row>
    <row r="410" spans="1:56">
      <c r="A410" t="s">
        <v>982</v>
      </c>
      <c r="B410" t="s">
        <v>259</v>
      </c>
      <c r="C410" t="s">
        <v>246</v>
      </c>
      <c r="D410" t="s">
        <v>464</v>
      </c>
      <c r="E410" t="s">
        <v>981</v>
      </c>
      <c r="F410" t="s">
        <v>246</v>
      </c>
      <c r="G410" t="s">
        <v>223</v>
      </c>
      <c r="H410" t="str">
        <f>'Space Types'!$E410&amp;'Space Types'!$F410&amp;'Space Types'!$G410</f>
        <v>ASHRAE 90.1-2010LobbyGeneral</v>
      </c>
      <c r="K410">
        <f>VLOOKUP('Space Types'!$H410,'Interior Lighting'!$A$4:$G$813,5,FALSE)</f>
        <v>0.9</v>
      </c>
      <c r="N410">
        <v>0</v>
      </c>
      <c r="O410">
        <v>0.7</v>
      </c>
      <c r="P410">
        <v>0.2</v>
      </c>
      <c r="Q410" s="58" t="s">
        <v>2760</v>
      </c>
      <c r="R410" t="s">
        <v>110</v>
      </c>
      <c r="S410" t="s">
        <v>678</v>
      </c>
      <c r="T410" t="s">
        <v>692</v>
      </c>
      <c r="U410" s="58" t="str">
        <f>'Space Types'!$R410&amp;'Space Types'!$S410&amp;'Space Types'!$T410</f>
        <v>ASHRAE 62.1-2007Office BuildingsMain entry lobbies</v>
      </c>
      <c r="V410">
        <f>VLOOKUP('Space Types'!$U410,Ventilation!$A$4:$H$299,6,FALSE)</f>
        <v>0.06</v>
      </c>
      <c r="W410">
        <f>VLOOKUP('Space Types'!$U410,Ventilation!$A$4:$H$299,5,FALSE)</f>
        <v>5</v>
      </c>
      <c r="X410">
        <f>VLOOKUP('Space Types'!$U410,Ventilation!$A$4:$H$299,7,FALSE)</f>
        <v>0</v>
      </c>
      <c r="Y410">
        <v>27.87</v>
      </c>
      <c r="Z410" s="58" t="s">
        <v>2765</v>
      </c>
      <c r="AA410" s="58" t="s">
        <v>2744</v>
      </c>
      <c r="AB410">
        <v>4.4600000000000001E-2</v>
      </c>
      <c r="AD410" s="58" t="s">
        <v>2854</v>
      </c>
      <c r="AF410" t="s">
        <v>437</v>
      </c>
      <c r="AG410" t="s">
        <v>437</v>
      </c>
      <c r="AH410" t="s">
        <v>437</v>
      </c>
      <c r="AJ410">
        <v>0.80000000000000016</v>
      </c>
      <c r="AK410">
        <v>0</v>
      </c>
      <c r="AL410">
        <v>0.5</v>
      </c>
      <c r="AM410">
        <v>0</v>
      </c>
      <c r="AN410" s="58" t="s">
        <v>2755</v>
      </c>
      <c r="AO410" s="58" t="s">
        <v>2847</v>
      </c>
      <c r="AP410" s="58" t="s">
        <v>2768</v>
      </c>
      <c r="AS410" t="s">
        <v>437</v>
      </c>
      <c r="AW410" s="58"/>
      <c r="BC410" t="s">
        <v>437</v>
      </c>
      <c r="BD410" s="58"/>
    </row>
    <row r="411" spans="1:56">
      <c r="A411" t="s">
        <v>936</v>
      </c>
      <c r="B411" t="s">
        <v>259</v>
      </c>
      <c r="C411" t="s">
        <v>246</v>
      </c>
      <c r="D411" t="s">
        <v>464</v>
      </c>
      <c r="H411" t="str">
        <f>'Space Types'!$E411&amp;'Space Types'!$F411&amp;'Space Types'!$G411</f>
        <v/>
      </c>
      <c r="K411">
        <v>1</v>
      </c>
      <c r="N411">
        <v>0</v>
      </c>
      <c r="O411">
        <v>0.7</v>
      </c>
      <c r="P411">
        <v>0.2</v>
      </c>
      <c r="Q411" t="s">
        <v>744</v>
      </c>
      <c r="R411" t="s">
        <v>108</v>
      </c>
      <c r="S411" t="s">
        <v>409</v>
      </c>
      <c r="T411" t="s">
        <v>32</v>
      </c>
      <c r="U411" s="58" t="str">
        <f>'Space Types'!$R411&amp;'Space Types'!$S411&amp;'Space Types'!$T411</f>
        <v>ASHRAE 62.1-1999Hotels, Motels, Resorts, DormitoriesLobbies</v>
      </c>
      <c r="V411">
        <f>VLOOKUP('Space Types'!$U411,Ventilation!$A$4:$H$299,6,FALSE)</f>
        <v>0</v>
      </c>
      <c r="W411">
        <f>VLOOKUP('Space Types'!$U411,Ventilation!$A$4:$H$299,5,FALSE)</f>
        <v>15</v>
      </c>
      <c r="X411">
        <f>VLOOKUP('Space Types'!$U411,Ventilation!$A$4:$H$299,7,FALSE)</f>
        <v>0</v>
      </c>
      <c r="Y411">
        <v>27.87</v>
      </c>
      <c r="Z411" t="s">
        <v>779</v>
      </c>
      <c r="AA411" t="s">
        <v>786</v>
      </c>
      <c r="AC411" s="58">
        <v>0.22320000000000001</v>
      </c>
      <c r="AD411" t="s">
        <v>804</v>
      </c>
      <c r="AF411" t="s">
        <v>437</v>
      </c>
      <c r="AG411" t="s">
        <v>437</v>
      </c>
      <c r="AH411" t="s">
        <v>437</v>
      </c>
      <c r="AJ411">
        <v>1.1000000000000001</v>
      </c>
      <c r="AK411">
        <v>0</v>
      </c>
      <c r="AL411">
        <v>0.5</v>
      </c>
      <c r="AM411">
        <v>0</v>
      </c>
      <c r="AN411" t="s">
        <v>733</v>
      </c>
      <c r="AO411" t="s">
        <v>829</v>
      </c>
      <c r="AP411" t="s">
        <v>843</v>
      </c>
      <c r="AS411" t="str">
        <f>IF('Space Types'!$AQ411=0,"",'Space Types'!$AQ411/'Space Types'!$AR411)</f>
        <v/>
      </c>
      <c r="BC411" t="str">
        <f t="shared" ref="BC411:BC418" si="2">IF(ISBLANK(BB411),"",BB411/(AY411/AX411))</f>
        <v/>
      </c>
    </row>
    <row r="412" spans="1:56">
      <c r="A412" t="s">
        <v>937</v>
      </c>
      <c r="B412" t="s">
        <v>259</v>
      </c>
      <c r="C412" t="s">
        <v>246</v>
      </c>
      <c r="D412" t="s">
        <v>464</v>
      </c>
      <c r="E412" t="s">
        <v>435</v>
      </c>
      <c r="F412" t="s">
        <v>246</v>
      </c>
      <c r="G412" t="s">
        <v>223</v>
      </c>
      <c r="H412" t="str">
        <f>'Space Types'!$E412&amp;'Space Types'!$F412&amp;'Space Types'!$G412</f>
        <v>ASHRAE 189.1-2009LobbyGeneral</v>
      </c>
      <c r="K412">
        <f>VLOOKUP('Space Types'!$H412,'Interior Lighting'!$A$4:$G$813,5,FALSE)</f>
        <v>1.1700000000000002</v>
      </c>
      <c r="N412">
        <v>0</v>
      </c>
      <c r="O412">
        <v>0.7</v>
      </c>
      <c r="P412">
        <v>0.2</v>
      </c>
      <c r="Q412" t="s">
        <v>744</v>
      </c>
      <c r="R412" t="s">
        <v>108</v>
      </c>
      <c r="S412" t="s">
        <v>409</v>
      </c>
      <c r="T412" t="s">
        <v>32</v>
      </c>
      <c r="U412" s="58" t="str">
        <f>'Space Types'!$R412&amp;'Space Types'!$S412&amp;'Space Types'!$T412</f>
        <v>ASHRAE 62.1-1999Hotels, Motels, Resorts, DormitoriesLobbies</v>
      </c>
      <c r="V412">
        <f>VLOOKUP('Space Types'!$U412,Ventilation!$A$4:$H$299,6,FALSE)</f>
        <v>0</v>
      </c>
      <c r="W412">
        <f>VLOOKUP('Space Types'!$U412,Ventilation!$A$4:$H$299,5,FALSE)</f>
        <v>15</v>
      </c>
      <c r="X412">
        <f>VLOOKUP('Space Types'!$U412,Ventilation!$A$4:$H$299,7,FALSE)</f>
        <v>0</v>
      </c>
      <c r="Y412">
        <v>27.87</v>
      </c>
      <c r="Z412" t="s">
        <v>779</v>
      </c>
      <c r="AA412" t="s">
        <v>786</v>
      </c>
      <c r="AB412">
        <v>4.4600000000000001E-2</v>
      </c>
      <c r="AD412" t="s">
        <v>804</v>
      </c>
      <c r="AF412" t="s">
        <v>437</v>
      </c>
      <c r="AG412" t="s">
        <v>437</v>
      </c>
      <c r="AH412" t="s">
        <v>437</v>
      </c>
      <c r="AJ412">
        <v>0.80000000000000016</v>
      </c>
      <c r="AK412">
        <v>0</v>
      </c>
      <c r="AL412">
        <v>0.5</v>
      </c>
      <c r="AM412">
        <v>0</v>
      </c>
      <c r="AN412" t="s">
        <v>733</v>
      </c>
      <c r="AO412" t="s">
        <v>829</v>
      </c>
      <c r="AP412" t="s">
        <v>843</v>
      </c>
      <c r="AS412" t="str">
        <f>IF('Space Types'!$AQ412=0,"",'Space Types'!$AQ412/'Space Types'!$AR412)</f>
        <v/>
      </c>
      <c r="BC412" t="str">
        <f t="shared" si="2"/>
        <v/>
      </c>
    </row>
    <row r="413" spans="1:56">
      <c r="A413" t="s">
        <v>935</v>
      </c>
      <c r="B413" t="s">
        <v>259</v>
      </c>
      <c r="C413" t="s">
        <v>246</v>
      </c>
      <c r="D413" t="s">
        <v>464</v>
      </c>
      <c r="H413" t="str">
        <f>'Space Types'!$E413&amp;'Space Types'!$F413&amp;'Space Types'!$G413</f>
        <v/>
      </c>
      <c r="K413">
        <v>1</v>
      </c>
      <c r="N413">
        <v>0</v>
      </c>
      <c r="O413">
        <v>0.7</v>
      </c>
      <c r="P413">
        <v>0.2</v>
      </c>
      <c r="Q413" t="s">
        <v>744</v>
      </c>
      <c r="R413" t="s">
        <v>108</v>
      </c>
      <c r="S413" t="s">
        <v>409</v>
      </c>
      <c r="T413" t="s">
        <v>32</v>
      </c>
      <c r="U413" s="58" t="str">
        <f>'Space Types'!$R413&amp;'Space Types'!$S413&amp;'Space Types'!$T413</f>
        <v>ASHRAE 62.1-1999Hotels, Motels, Resorts, DormitoriesLobbies</v>
      </c>
      <c r="V413">
        <f>VLOOKUP('Space Types'!$U413,Ventilation!$A$4:$H$299,6,FALSE)</f>
        <v>0</v>
      </c>
      <c r="W413">
        <f>VLOOKUP('Space Types'!$U413,Ventilation!$A$4:$H$299,5,FALSE)</f>
        <v>15</v>
      </c>
      <c r="X413">
        <f>VLOOKUP('Space Types'!$U413,Ventilation!$A$4:$H$299,7,FALSE)</f>
        <v>0</v>
      </c>
      <c r="Y413">
        <v>27.87</v>
      </c>
      <c r="Z413" t="s">
        <v>779</v>
      </c>
      <c r="AA413" t="s">
        <v>786</v>
      </c>
      <c r="AC413" s="58">
        <v>0.22320000000000001</v>
      </c>
      <c r="AD413" t="s">
        <v>804</v>
      </c>
      <c r="AF413" t="s">
        <v>437</v>
      </c>
      <c r="AG413" t="s">
        <v>437</v>
      </c>
      <c r="AH413" t="s">
        <v>437</v>
      </c>
      <c r="AJ413">
        <v>1.1000000000000001</v>
      </c>
      <c r="AK413">
        <v>0</v>
      </c>
      <c r="AL413">
        <v>0.5</v>
      </c>
      <c r="AM413">
        <v>0</v>
      </c>
      <c r="AN413" t="s">
        <v>733</v>
      </c>
      <c r="AO413" t="s">
        <v>829</v>
      </c>
      <c r="AP413" t="s">
        <v>843</v>
      </c>
      <c r="AS413" t="str">
        <f>IF('Space Types'!$AQ413=0,"",'Space Types'!$AQ413/'Space Types'!$AR413)</f>
        <v/>
      </c>
      <c r="BC413" t="str">
        <f t="shared" si="2"/>
        <v/>
      </c>
    </row>
    <row r="414" spans="1:56">
      <c r="A414" t="s">
        <v>936</v>
      </c>
      <c r="B414" t="s">
        <v>259</v>
      </c>
      <c r="C414" t="s">
        <v>323</v>
      </c>
      <c r="D414" t="s">
        <v>463</v>
      </c>
      <c r="H414" t="str">
        <f>'Space Types'!$E414&amp;'Space Types'!$F414&amp;'Space Types'!$G414</f>
        <v/>
      </c>
      <c r="K414">
        <v>1</v>
      </c>
      <c r="N414">
        <v>0</v>
      </c>
      <c r="O414">
        <v>0.7</v>
      </c>
      <c r="P414">
        <v>0.2</v>
      </c>
      <c r="Q414" t="s">
        <v>744</v>
      </c>
      <c r="R414" t="s">
        <v>408</v>
      </c>
      <c r="S414" t="s">
        <v>240</v>
      </c>
      <c r="T414" t="s">
        <v>378</v>
      </c>
      <c r="U414" s="58" t="str">
        <f>'Space Types'!$R414&amp;'Space Types'!$S414&amp;'Space Types'!$T414</f>
        <v>GGHC v2.2Health CareJanitors Closet / Utility</v>
      </c>
      <c r="V414">
        <f>VLOOKUP('Space Types'!$U414,Ventilation!$A$4:$H$299,6,FALSE)</f>
        <v>1.5</v>
      </c>
      <c r="W414">
        <f>VLOOKUP('Space Types'!$U414,Ventilation!$A$4:$H$299,5,FALSE)</f>
        <v>0</v>
      </c>
      <c r="X414">
        <f>VLOOKUP('Space Types'!$U414,Ventilation!$A$4:$H$299,7,FALSE)</f>
        <v>0</v>
      </c>
      <c r="Y414">
        <v>0</v>
      </c>
      <c r="Z414" t="s">
        <v>779</v>
      </c>
      <c r="AA414" t="s">
        <v>786</v>
      </c>
      <c r="AC414" s="58">
        <v>0.22320000000000001</v>
      </c>
      <c r="AD414" t="s">
        <v>804</v>
      </c>
      <c r="AF414" t="s">
        <v>437</v>
      </c>
      <c r="AG414" t="s">
        <v>437</v>
      </c>
      <c r="AH414" t="s">
        <v>437</v>
      </c>
      <c r="AJ414">
        <v>0</v>
      </c>
      <c r="AK414">
        <v>0</v>
      </c>
      <c r="AL414">
        <v>0.3</v>
      </c>
      <c r="AM414">
        <v>0.7</v>
      </c>
      <c r="AN414" t="s">
        <v>733</v>
      </c>
      <c r="AO414" t="s">
        <v>829</v>
      </c>
      <c r="AP414" t="s">
        <v>843</v>
      </c>
      <c r="AS414" t="str">
        <f>IF('Space Types'!$AQ414=0,"",'Space Types'!$AQ414/'Space Types'!$AR414)</f>
        <v/>
      </c>
      <c r="BC414" t="str">
        <f t="shared" si="2"/>
        <v/>
      </c>
    </row>
    <row r="415" spans="1:56">
      <c r="A415" t="s">
        <v>937</v>
      </c>
      <c r="B415" t="s">
        <v>259</v>
      </c>
      <c r="C415" t="s">
        <v>323</v>
      </c>
      <c r="D415" t="s">
        <v>463</v>
      </c>
      <c r="E415" t="s">
        <v>435</v>
      </c>
      <c r="F415" t="s">
        <v>242</v>
      </c>
      <c r="G415" t="s">
        <v>223</v>
      </c>
      <c r="H415" t="str">
        <f>'Space Types'!$E415&amp;'Space Types'!$F415&amp;'Space Types'!$G415</f>
        <v>ASHRAE 189.1-2009Active StorageGeneral</v>
      </c>
      <c r="K415">
        <f>VLOOKUP('Space Types'!$H415,'Interior Lighting'!$A$4:$G$813,5,FALSE)</f>
        <v>0.72000000000000008</v>
      </c>
      <c r="N415">
        <v>0</v>
      </c>
      <c r="O415">
        <v>0.7</v>
      </c>
      <c r="P415">
        <v>0.2</v>
      </c>
      <c r="Q415" s="58" t="s">
        <v>744</v>
      </c>
      <c r="R415" t="s">
        <v>408</v>
      </c>
      <c r="S415" t="s">
        <v>240</v>
      </c>
      <c r="T415" t="s">
        <v>378</v>
      </c>
      <c r="U415" s="58" t="str">
        <f>'Space Types'!$R415&amp;'Space Types'!$S415&amp;'Space Types'!$T415</f>
        <v>GGHC v2.2Health CareJanitors Closet / Utility</v>
      </c>
      <c r="V415">
        <f>VLOOKUP('Space Types'!$U415,Ventilation!$A$4:$H$299,6,FALSE)</f>
        <v>1.5</v>
      </c>
      <c r="W415">
        <f>VLOOKUP('Space Types'!$U415,Ventilation!$A$4:$H$299,5,FALSE)</f>
        <v>0</v>
      </c>
      <c r="X415">
        <f>VLOOKUP('Space Types'!$U415,Ventilation!$A$4:$H$299,7,FALSE)</f>
        <v>0</v>
      </c>
      <c r="Y415">
        <v>0</v>
      </c>
      <c r="Z415" s="58" t="s">
        <v>779</v>
      </c>
      <c r="AA415" s="58" t="s">
        <v>786</v>
      </c>
      <c r="AB415">
        <v>4.4600000000000001E-2</v>
      </c>
      <c r="AD415" s="58" t="s">
        <v>804</v>
      </c>
      <c r="AF415" t="s">
        <v>437</v>
      </c>
      <c r="AG415" t="s">
        <v>437</v>
      </c>
      <c r="AH415" t="s">
        <v>437</v>
      </c>
      <c r="AJ415">
        <v>0</v>
      </c>
      <c r="AK415">
        <v>0</v>
      </c>
      <c r="AL415">
        <v>0.3</v>
      </c>
      <c r="AM415">
        <v>0.7</v>
      </c>
      <c r="AN415" s="58" t="s">
        <v>733</v>
      </c>
      <c r="AO415" s="58" t="s">
        <v>829</v>
      </c>
      <c r="AP415" s="58" t="s">
        <v>843</v>
      </c>
      <c r="AS415" t="str">
        <f>IF('Space Types'!$AQ415=0,"",'Space Types'!$AQ415/'Space Types'!$AR415)</f>
        <v/>
      </c>
      <c r="BC415" t="str">
        <f t="shared" si="2"/>
        <v/>
      </c>
    </row>
    <row r="416" spans="1:56">
      <c r="A416" t="s">
        <v>935</v>
      </c>
      <c r="B416" t="s">
        <v>259</v>
      </c>
      <c r="C416" t="s">
        <v>323</v>
      </c>
      <c r="D416" t="s">
        <v>463</v>
      </c>
      <c r="H416" t="str">
        <f>'Space Types'!$E416&amp;'Space Types'!$F416&amp;'Space Types'!$G416</f>
        <v/>
      </c>
      <c r="K416">
        <v>1</v>
      </c>
      <c r="N416">
        <v>0</v>
      </c>
      <c r="O416">
        <v>0.7</v>
      </c>
      <c r="P416">
        <v>0.2</v>
      </c>
      <c r="Q416" t="s">
        <v>744</v>
      </c>
      <c r="R416" t="s">
        <v>408</v>
      </c>
      <c r="S416" t="s">
        <v>240</v>
      </c>
      <c r="T416" t="s">
        <v>378</v>
      </c>
      <c r="U416" s="58" t="str">
        <f>'Space Types'!$R416&amp;'Space Types'!$S416&amp;'Space Types'!$T416</f>
        <v>GGHC v2.2Health CareJanitors Closet / Utility</v>
      </c>
      <c r="V416">
        <f>VLOOKUP('Space Types'!$U416,Ventilation!$A$4:$H$299,6,FALSE)</f>
        <v>1.5</v>
      </c>
      <c r="W416">
        <f>VLOOKUP('Space Types'!$U416,Ventilation!$A$4:$H$299,5,FALSE)</f>
        <v>0</v>
      </c>
      <c r="X416">
        <f>VLOOKUP('Space Types'!$U416,Ventilation!$A$4:$H$299,7,FALSE)</f>
        <v>0</v>
      </c>
      <c r="Y416">
        <v>0</v>
      </c>
      <c r="Z416" t="s">
        <v>779</v>
      </c>
      <c r="AA416" t="s">
        <v>786</v>
      </c>
      <c r="AC416" s="58">
        <v>0.22320000000000001</v>
      </c>
      <c r="AD416" t="s">
        <v>804</v>
      </c>
      <c r="AF416" t="s">
        <v>437</v>
      </c>
      <c r="AG416" t="s">
        <v>437</v>
      </c>
      <c r="AH416" t="s">
        <v>437</v>
      </c>
      <c r="AJ416">
        <v>0</v>
      </c>
      <c r="AK416">
        <v>0</v>
      </c>
      <c r="AL416">
        <v>0.3</v>
      </c>
      <c r="AM416">
        <v>0.7</v>
      </c>
      <c r="AN416" t="s">
        <v>733</v>
      </c>
      <c r="AO416" t="s">
        <v>829</v>
      </c>
      <c r="AP416" t="s">
        <v>843</v>
      </c>
      <c r="AS416" t="str">
        <f>IF('Space Types'!$AQ416=0,"",'Space Types'!$AQ416/'Space Types'!$AR416)</f>
        <v/>
      </c>
      <c r="BC416" t="str">
        <f t="shared" si="2"/>
        <v/>
      </c>
    </row>
    <row r="417" spans="1:55">
      <c r="A417" t="s">
        <v>3322</v>
      </c>
      <c r="B417" t="s">
        <v>259</v>
      </c>
      <c r="C417" t="s">
        <v>323</v>
      </c>
      <c r="D417" t="s">
        <v>463</v>
      </c>
      <c r="E417" t="s">
        <v>217</v>
      </c>
      <c r="F417" t="s">
        <v>242</v>
      </c>
      <c r="G417" t="s">
        <v>223</v>
      </c>
      <c r="H417" t="str">
        <f>'Space Types'!$E417&amp;'Space Types'!$F417&amp;'Space Types'!$G417</f>
        <v>ASHRAE 90.1-2004Active StorageGeneral</v>
      </c>
      <c r="K417">
        <f>VLOOKUP('Space Types'!$H417,'Interior Lighting'!$A$4:$G$813,5,FALSE)</f>
        <v>0.8</v>
      </c>
      <c r="N417">
        <v>0</v>
      </c>
      <c r="O417">
        <v>0.7</v>
      </c>
      <c r="P417">
        <v>0.2</v>
      </c>
      <c r="Q417" s="58" t="s">
        <v>2761</v>
      </c>
      <c r="R417" t="s">
        <v>408</v>
      </c>
      <c r="S417" t="s">
        <v>240</v>
      </c>
      <c r="T417" t="s">
        <v>378</v>
      </c>
      <c r="U417" s="58" t="str">
        <f>'Space Types'!$R417&amp;'Space Types'!$S417&amp;'Space Types'!$T417</f>
        <v>GGHC v2.2Health CareJanitors Closet / Utility</v>
      </c>
      <c r="V417">
        <f>VLOOKUP('Space Types'!$U417,Ventilation!$A$4:$H$299,6,FALSE)</f>
        <v>1.5</v>
      </c>
      <c r="W417">
        <f>VLOOKUP('Space Types'!$U417,Ventilation!$A$4:$H$299,5,FALSE)</f>
        <v>0</v>
      </c>
      <c r="X417">
        <f>VLOOKUP('Space Types'!$U417,Ventilation!$A$4:$H$299,7,FALSE)</f>
        <v>0</v>
      </c>
      <c r="Y417">
        <v>0</v>
      </c>
      <c r="Z417" s="58" t="s">
        <v>2765</v>
      </c>
      <c r="AA417" s="58" t="s">
        <v>2744</v>
      </c>
      <c r="AB417">
        <v>5.9499999999999997E-2</v>
      </c>
      <c r="AD417" s="58" t="s">
        <v>2854</v>
      </c>
      <c r="AF417" t="s">
        <v>437</v>
      </c>
      <c r="AG417" t="s">
        <v>437</v>
      </c>
      <c r="AH417" t="s">
        <v>437</v>
      </c>
      <c r="AJ417">
        <v>0</v>
      </c>
      <c r="AK417">
        <v>0</v>
      </c>
      <c r="AL417">
        <v>0.3</v>
      </c>
      <c r="AM417">
        <v>0.7</v>
      </c>
      <c r="AN417" s="58" t="s">
        <v>2755</v>
      </c>
      <c r="AO417" s="58" t="s">
        <v>2847</v>
      </c>
      <c r="AP417" s="58" t="s">
        <v>2768</v>
      </c>
      <c r="AS417" t="str">
        <f>IF('Space Types'!$AQ417=0,"",'Space Types'!$AQ417/'Space Types'!$AR417)</f>
        <v/>
      </c>
      <c r="BC417" t="str">
        <f t="shared" si="2"/>
        <v/>
      </c>
    </row>
    <row r="418" spans="1:55">
      <c r="A418" t="s">
        <v>938</v>
      </c>
      <c r="B418" t="s">
        <v>259</v>
      </c>
      <c r="C418" t="s">
        <v>323</v>
      </c>
      <c r="D418" t="s">
        <v>463</v>
      </c>
      <c r="E418" t="s">
        <v>218</v>
      </c>
      <c r="F418" t="s">
        <v>242</v>
      </c>
      <c r="G418" t="s">
        <v>223</v>
      </c>
      <c r="H418" t="str">
        <f>'Space Types'!$E418&amp;'Space Types'!$F418&amp;'Space Types'!$G418</f>
        <v>ASHRAE 90.1-2007Active StorageGeneral</v>
      </c>
      <c r="K418">
        <f>VLOOKUP('Space Types'!$H418,'Interior Lighting'!$A$4:$G$813,5,FALSE)</f>
        <v>0.8</v>
      </c>
      <c r="N418">
        <v>0</v>
      </c>
      <c r="O418">
        <v>0.7</v>
      </c>
      <c r="P418">
        <v>0.2</v>
      </c>
      <c r="Q418" t="s">
        <v>2761</v>
      </c>
      <c r="R418" t="s">
        <v>408</v>
      </c>
      <c r="S418" t="s">
        <v>240</v>
      </c>
      <c r="T418" t="s">
        <v>378</v>
      </c>
      <c r="U418" s="58" t="str">
        <f>'Space Types'!$R418&amp;'Space Types'!$S418&amp;'Space Types'!$T418</f>
        <v>GGHC v2.2Health CareJanitors Closet / Utility</v>
      </c>
      <c r="V418">
        <f>VLOOKUP('Space Types'!$U418,Ventilation!$A$4:$H$299,6,FALSE)</f>
        <v>1.5</v>
      </c>
      <c r="W418">
        <f>VLOOKUP('Space Types'!$U418,Ventilation!$A$4:$H$299,5,FALSE)</f>
        <v>0</v>
      </c>
      <c r="X418">
        <f>VLOOKUP('Space Types'!$U418,Ventilation!$A$4:$H$299,7,FALSE)</f>
        <v>0</v>
      </c>
      <c r="Y418">
        <v>0</v>
      </c>
      <c r="Z418" t="s">
        <v>2765</v>
      </c>
      <c r="AA418" t="s">
        <v>2744</v>
      </c>
      <c r="AB418">
        <v>4.4600000000000001E-2</v>
      </c>
      <c r="AD418" t="s">
        <v>2854</v>
      </c>
      <c r="AF418" t="s">
        <v>437</v>
      </c>
      <c r="AG418" t="s">
        <v>437</v>
      </c>
      <c r="AH418" t="s">
        <v>437</v>
      </c>
      <c r="AJ418">
        <v>0</v>
      </c>
      <c r="AK418">
        <v>0</v>
      </c>
      <c r="AL418">
        <v>0.3</v>
      </c>
      <c r="AM418">
        <v>0.7</v>
      </c>
      <c r="AN418" t="s">
        <v>2755</v>
      </c>
      <c r="AO418" t="s">
        <v>2847</v>
      </c>
      <c r="AP418" t="s">
        <v>2768</v>
      </c>
      <c r="AS418" t="str">
        <f>IF('Space Types'!$AQ418=0,"",'Space Types'!$AQ418/'Space Types'!$AR418)</f>
        <v/>
      </c>
      <c r="BC418" t="str">
        <f t="shared" si="2"/>
        <v/>
      </c>
    </row>
    <row r="419" spans="1:55">
      <c r="A419" t="s">
        <v>982</v>
      </c>
      <c r="B419" t="s">
        <v>259</v>
      </c>
      <c r="C419" t="s">
        <v>323</v>
      </c>
      <c r="D419" t="s">
        <v>463</v>
      </c>
      <c r="E419" t="s">
        <v>981</v>
      </c>
      <c r="F419" t="s">
        <v>308</v>
      </c>
      <c r="G419" t="s">
        <v>223</v>
      </c>
      <c r="H419" t="str">
        <f>'Space Types'!$E419&amp;'Space Types'!$F419&amp;'Space Types'!$G419</f>
        <v>ASHRAE 90.1-2010StorageGeneral</v>
      </c>
      <c r="K419">
        <f>VLOOKUP('Space Types'!$H419,'Interior Lighting'!$A$4:$G$813,5,FALSE)</f>
        <v>0.63</v>
      </c>
      <c r="N419">
        <v>0</v>
      </c>
      <c r="O419">
        <v>0.7</v>
      </c>
      <c r="P419">
        <v>0.2</v>
      </c>
      <c r="Q419" t="s">
        <v>2761</v>
      </c>
      <c r="R419" t="s">
        <v>408</v>
      </c>
      <c r="S419" t="s">
        <v>240</v>
      </c>
      <c r="T419" t="s">
        <v>378</v>
      </c>
      <c r="U419" s="58" t="str">
        <f>'Space Types'!$R419&amp;'Space Types'!$S419&amp;'Space Types'!$T419</f>
        <v>GGHC v2.2Health CareJanitors Closet / Utility</v>
      </c>
      <c r="V419">
        <f>VLOOKUP('Space Types'!$U419,Ventilation!$A$4:$H$299,6,FALSE)</f>
        <v>1.5</v>
      </c>
      <c r="W419">
        <f>VLOOKUP('Space Types'!$U419,Ventilation!$A$4:$H$299,5,FALSE)</f>
        <v>0</v>
      </c>
      <c r="X419">
        <f>VLOOKUP('Space Types'!$U419,Ventilation!$A$4:$H$299,7,FALSE)</f>
        <v>0</v>
      </c>
      <c r="Y419">
        <v>0</v>
      </c>
      <c r="Z419" t="s">
        <v>2765</v>
      </c>
      <c r="AA419" t="s">
        <v>2744</v>
      </c>
      <c r="AB419">
        <v>4.4600000000000001E-2</v>
      </c>
      <c r="AD419" t="s">
        <v>2854</v>
      </c>
      <c r="AF419" t="s">
        <v>437</v>
      </c>
      <c r="AG419" t="s">
        <v>437</v>
      </c>
      <c r="AH419" t="s">
        <v>437</v>
      </c>
      <c r="AJ419">
        <v>0</v>
      </c>
      <c r="AK419">
        <v>0</v>
      </c>
      <c r="AL419">
        <v>0.3</v>
      </c>
      <c r="AM419">
        <v>0.7</v>
      </c>
      <c r="AN419" t="s">
        <v>2755</v>
      </c>
      <c r="AO419" t="s">
        <v>2847</v>
      </c>
      <c r="AP419" t="s">
        <v>2768</v>
      </c>
      <c r="AS419" t="s">
        <v>437</v>
      </c>
      <c r="BC419" t="s">
        <v>437</v>
      </c>
    </row>
    <row r="420" spans="1:55">
      <c r="A420" t="s">
        <v>936</v>
      </c>
      <c r="B420" t="s">
        <v>259</v>
      </c>
      <c r="C420" t="s">
        <v>297</v>
      </c>
      <c r="D420" t="s">
        <v>465</v>
      </c>
      <c r="H420" t="str">
        <f>'Space Types'!$E420&amp;'Space Types'!$F420&amp;'Space Types'!$G420</f>
        <v/>
      </c>
      <c r="K420">
        <v>1.8</v>
      </c>
      <c r="N420">
        <v>0</v>
      </c>
      <c r="O420">
        <v>0.7</v>
      </c>
      <c r="P420">
        <v>0.2</v>
      </c>
      <c r="Q420" t="s">
        <v>744</v>
      </c>
      <c r="R420" t="s">
        <v>108</v>
      </c>
      <c r="S420" t="s">
        <v>37</v>
      </c>
      <c r="T420" t="s">
        <v>40</v>
      </c>
      <c r="U420" s="58" t="str">
        <f>'Space Types'!$R420&amp;'Space Types'!$S420&amp;'Space Types'!$T420</f>
        <v>ASHRAE 62.1-1999OfficesTelecommunication centers and data entry areas</v>
      </c>
      <c r="V420">
        <f>VLOOKUP('Space Types'!$U420,Ventilation!$A$4:$H$299,6,FALSE)</f>
        <v>0</v>
      </c>
      <c r="W420">
        <f>VLOOKUP('Space Types'!$U420,Ventilation!$A$4:$H$299,5,FALSE)</f>
        <v>20</v>
      </c>
      <c r="X420">
        <f>VLOOKUP('Space Types'!$U420,Ventilation!$A$4:$H$299,7,FALSE)</f>
        <v>0</v>
      </c>
      <c r="Y420">
        <v>4.6500000000000004</v>
      </c>
      <c r="Z420" t="s">
        <v>779</v>
      </c>
      <c r="AA420" t="s">
        <v>786</v>
      </c>
      <c r="AC420" s="58">
        <v>0.22320000000000001</v>
      </c>
      <c r="AD420" t="s">
        <v>804</v>
      </c>
      <c r="AF420" t="s">
        <v>437</v>
      </c>
      <c r="AG420" t="s">
        <v>437</v>
      </c>
      <c r="AH420" t="s">
        <v>437</v>
      </c>
      <c r="AJ420">
        <v>1.1000000000000001</v>
      </c>
      <c r="AK420">
        <v>0</v>
      </c>
      <c r="AL420">
        <v>0.5</v>
      </c>
      <c r="AM420">
        <v>0</v>
      </c>
      <c r="AN420" t="s">
        <v>733</v>
      </c>
      <c r="AO420" t="s">
        <v>829</v>
      </c>
      <c r="AP420" t="s">
        <v>843</v>
      </c>
      <c r="AS420" t="str">
        <f>IF('Space Types'!$AQ420=0,"",'Space Types'!$AQ420/'Space Types'!$AR420)</f>
        <v/>
      </c>
      <c r="BC420" t="str">
        <f>IF(ISBLANK(BB420),"",BB420/(AY420/AX420))</f>
        <v/>
      </c>
    </row>
    <row r="421" spans="1:55">
      <c r="A421" t="s">
        <v>937</v>
      </c>
      <c r="B421" t="s">
        <v>259</v>
      </c>
      <c r="C421" t="s">
        <v>297</v>
      </c>
      <c r="D421" t="s">
        <v>465</v>
      </c>
      <c r="E421" t="s">
        <v>435</v>
      </c>
      <c r="F421" t="s">
        <v>347</v>
      </c>
      <c r="G421" t="s">
        <v>223</v>
      </c>
      <c r="H421" t="str">
        <f>'Space Types'!$E421&amp;'Space Types'!$F421&amp;'Space Types'!$G421</f>
        <v>ASHRAE 189.1-2009Office-EnclosedGeneral</v>
      </c>
      <c r="K421">
        <f>VLOOKUP('Space Types'!$H421,'Interior Lighting'!$A$4:$G$813,5,FALSE)</f>
        <v>0.9900000000000001</v>
      </c>
      <c r="N421">
        <v>0</v>
      </c>
      <c r="O421">
        <v>0.7</v>
      </c>
      <c r="P421">
        <v>0.2</v>
      </c>
      <c r="Q421" t="s">
        <v>744</v>
      </c>
      <c r="R421" t="s">
        <v>108</v>
      </c>
      <c r="S421" t="s">
        <v>37</v>
      </c>
      <c r="T421" t="s">
        <v>40</v>
      </c>
      <c r="U421" s="58" t="str">
        <f>'Space Types'!$R421&amp;'Space Types'!$S421&amp;'Space Types'!$T421</f>
        <v>ASHRAE 62.1-1999OfficesTelecommunication centers and data entry areas</v>
      </c>
      <c r="V421">
        <f>VLOOKUP('Space Types'!$U421,Ventilation!$A$4:$H$299,6,FALSE)</f>
        <v>0</v>
      </c>
      <c r="W421">
        <f>VLOOKUP('Space Types'!$U421,Ventilation!$A$4:$H$299,5,FALSE)</f>
        <v>20</v>
      </c>
      <c r="X421">
        <f>VLOOKUP('Space Types'!$U421,Ventilation!$A$4:$H$299,7,FALSE)</f>
        <v>0</v>
      </c>
      <c r="Y421">
        <v>4.6500000000000004</v>
      </c>
      <c r="Z421" t="s">
        <v>779</v>
      </c>
      <c r="AA421" t="s">
        <v>786</v>
      </c>
      <c r="AB421">
        <v>4.4600000000000001E-2</v>
      </c>
      <c r="AD421" t="s">
        <v>804</v>
      </c>
      <c r="AF421" t="s">
        <v>437</v>
      </c>
      <c r="AG421" t="s">
        <v>437</v>
      </c>
      <c r="AH421" t="s">
        <v>437</v>
      </c>
      <c r="AJ421">
        <v>0.80000000000000016</v>
      </c>
      <c r="AK421">
        <v>0</v>
      </c>
      <c r="AL421">
        <v>0.5</v>
      </c>
      <c r="AM421">
        <v>0</v>
      </c>
      <c r="AN421" t="s">
        <v>733</v>
      </c>
      <c r="AO421" t="s">
        <v>829</v>
      </c>
      <c r="AP421" t="s">
        <v>843</v>
      </c>
      <c r="AS421" t="str">
        <f>IF('Space Types'!$AQ421=0,"",'Space Types'!$AQ421/'Space Types'!$AR421)</f>
        <v/>
      </c>
      <c r="BC421" t="str">
        <f>IF(ISBLANK(BB421),"",BB421/(AY421/AX421))</f>
        <v/>
      </c>
    </row>
    <row r="422" spans="1:55">
      <c r="A422" t="s">
        <v>935</v>
      </c>
      <c r="B422" t="s">
        <v>259</v>
      </c>
      <c r="C422" t="s">
        <v>297</v>
      </c>
      <c r="D422" t="s">
        <v>465</v>
      </c>
      <c r="H422" t="str">
        <f>'Space Types'!$E422&amp;'Space Types'!$F422&amp;'Space Types'!$G422</f>
        <v/>
      </c>
      <c r="K422">
        <v>1.8</v>
      </c>
      <c r="N422">
        <v>0</v>
      </c>
      <c r="O422">
        <v>0.7</v>
      </c>
      <c r="P422">
        <v>0.2</v>
      </c>
      <c r="Q422" s="58" t="s">
        <v>744</v>
      </c>
      <c r="R422" t="s">
        <v>108</v>
      </c>
      <c r="S422" t="s">
        <v>37</v>
      </c>
      <c r="T422" t="s">
        <v>40</v>
      </c>
      <c r="U422" s="58" t="str">
        <f>'Space Types'!$R422&amp;'Space Types'!$S422&amp;'Space Types'!$T422</f>
        <v>ASHRAE 62.1-1999OfficesTelecommunication centers and data entry areas</v>
      </c>
      <c r="V422">
        <f>VLOOKUP('Space Types'!$U422,Ventilation!$A$4:$H$299,6,FALSE)</f>
        <v>0</v>
      </c>
      <c r="W422">
        <f>VLOOKUP('Space Types'!$U422,Ventilation!$A$4:$H$299,5,FALSE)</f>
        <v>20</v>
      </c>
      <c r="X422">
        <f>VLOOKUP('Space Types'!$U422,Ventilation!$A$4:$H$299,7,FALSE)</f>
        <v>0</v>
      </c>
      <c r="Y422">
        <v>4.6500000000000004</v>
      </c>
      <c r="Z422" s="58" t="s">
        <v>779</v>
      </c>
      <c r="AA422" s="58" t="s">
        <v>786</v>
      </c>
      <c r="AC422" s="58">
        <v>0.22320000000000001</v>
      </c>
      <c r="AD422" s="58" t="s">
        <v>804</v>
      </c>
      <c r="AF422" t="s">
        <v>437</v>
      </c>
      <c r="AG422" t="s">
        <v>437</v>
      </c>
      <c r="AH422" t="s">
        <v>437</v>
      </c>
      <c r="AJ422">
        <v>1.1000000000000001</v>
      </c>
      <c r="AK422">
        <v>0</v>
      </c>
      <c r="AL422">
        <v>0.5</v>
      </c>
      <c r="AM422">
        <v>0</v>
      </c>
      <c r="AN422" s="58" t="s">
        <v>733</v>
      </c>
      <c r="AO422" s="58" t="s">
        <v>829</v>
      </c>
      <c r="AP422" s="58" t="s">
        <v>843</v>
      </c>
      <c r="AS422" t="str">
        <f>IF('Space Types'!$AQ422=0,"",'Space Types'!$AQ422/'Space Types'!$AR422)</f>
        <v/>
      </c>
      <c r="BC422" t="str">
        <f>IF(ISBLANK(BB422),"",BB422/(AY422/AX422))</f>
        <v/>
      </c>
    </row>
    <row r="423" spans="1:55">
      <c r="A423" t="s">
        <v>938</v>
      </c>
      <c r="B423" t="s">
        <v>259</v>
      </c>
      <c r="C423" t="s">
        <v>297</v>
      </c>
      <c r="D423" t="s">
        <v>465</v>
      </c>
      <c r="E423" t="s">
        <v>218</v>
      </c>
      <c r="F423" t="s">
        <v>347</v>
      </c>
      <c r="G423" t="s">
        <v>223</v>
      </c>
      <c r="H423" t="str">
        <f>'Space Types'!$E423&amp;'Space Types'!$F423&amp;'Space Types'!$G423</f>
        <v>ASHRAE 90.1-2007Office-EnclosedGeneral</v>
      </c>
      <c r="K423">
        <f>VLOOKUP('Space Types'!$H423,'Interior Lighting'!$A$4:$G$813,5,FALSE)</f>
        <v>1.1000000000000001</v>
      </c>
      <c r="N423">
        <v>0</v>
      </c>
      <c r="O423">
        <v>0.7</v>
      </c>
      <c r="P423">
        <v>0.2</v>
      </c>
      <c r="Q423" t="s">
        <v>2760</v>
      </c>
      <c r="R423" t="s">
        <v>109</v>
      </c>
      <c r="S423" t="s">
        <v>678</v>
      </c>
      <c r="T423" t="s">
        <v>691</v>
      </c>
      <c r="U423" s="58" t="str">
        <f>'Space Types'!$R423&amp;'Space Types'!$S423&amp;'Space Types'!$T423</f>
        <v>ASHRAE 62.1-2004Office BuildingsTelephone/data entry</v>
      </c>
      <c r="V423">
        <f>VLOOKUP('Space Types'!$U423,Ventilation!$A$4:$H$299,6,FALSE)</f>
        <v>0.06</v>
      </c>
      <c r="W423">
        <f>VLOOKUP('Space Types'!$U423,Ventilation!$A$4:$H$299,5,FALSE)</f>
        <v>5</v>
      </c>
      <c r="X423">
        <f>VLOOKUP('Space Types'!$U423,Ventilation!$A$4:$H$299,7,FALSE)</f>
        <v>0</v>
      </c>
      <c r="Y423">
        <v>4.6500000000000004</v>
      </c>
      <c r="Z423" t="s">
        <v>2765</v>
      </c>
      <c r="AA423" t="s">
        <v>2744</v>
      </c>
      <c r="AB423">
        <v>4.4600000000000001E-2</v>
      </c>
      <c r="AD423" t="s">
        <v>2854</v>
      </c>
      <c r="AF423" t="s">
        <v>437</v>
      </c>
      <c r="AG423" t="s">
        <v>437</v>
      </c>
      <c r="AH423" t="s">
        <v>437</v>
      </c>
      <c r="AJ423">
        <v>0.80000000000000016</v>
      </c>
      <c r="AK423">
        <v>0</v>
      </c>
      <c r="AL423">
        <v>0.5</v>
      </c>
      <c r="AM423">
        <v>0</v>
      </c>
      <c r="AN423" t="s">
        <v>2755</v>
      </c>
      <c r="AO423" t="s">
        <v>2847</v>
      </c>
      <c r="AP423" t="s">
        <v>2768</v>
      </c>
      <c r="AS423" t="str">
        <f>IF('Space Types'!$AQ423=0,"",'Space Types'!$AQ423/'Space Types'!$AR423)</f>
        <v/>
      </c>
      <c r="BC423" t="str">
        <f>IF(ISBLANK(BB423),"",BB423/(AY423/AX423))</f>
        <v/>
      </c>
    </row>
    <row r="424" spans="1:55">
      <c r="A424" t="s">
        <v>3322</v>
      </c>
      <c r="B424" t="s">
        <v>259</v>
      </c>
      <c r="C424" t="s">
        <v>297</v>
      </c>
      <c r="D424" t="s">
        <v>465</v>
      </c>
      <c r="E424" t="s">
        <v>217</v>
      </c>
      <c r="F424" t="s">
        <v>347</v>
      </c>
      <c r="G424" t="s">
        <v>223</v>
      </c>
      <c r="H424" t="str">
        <f>'Space Types'!$E424&amp;'Space Types'!$F424&amp;'Space Types'!$G424</f>
        <v>ASHRAE 90.1-2004Office-EnclosedGeneral</v>
      </c>
      <c r="K424">
        <f>VLOOKUP('Space Types'!$H424,'Interior Lighting'!$A$4:$G$813,5,FALSE)</f>
        <v>1.1000000000000001</v>
      </c>
      <c r="N424">
        <v>0</v>
      </c>
      <c r="O424">
        <v>0.7</v>
      </c>
      <c r="P424">
        <v>0.2</v>
      </c>
      <c r="Q424" t="s">
        <v>2760</v>
      </c>
      <c r="R424" t="s">
        <v>108</v>
      </c>
      <c r="S424" t="s">
        <v>37</v>
      </c>
      <c r="T424" t="s">
        <v>40</v>
      </c>
      <c r="U424" s="58" t="str">
        <f>'Space Types'!$R424&amp;'Space Types'!$S424&amp;'Space Types'!$T424</f>
        <v>ASHRAE 62.1-1999OfficesTelecommunication centers and data entry areas</v>
      </c>
      <c r="V424">
        <f>VLOOKUP('Space Types'!$U424,Ventilation!$A$4:$H$299,6,FALSE)</f>
        <v>0</v>
      </c>
      <c r="W424">
        <f>VLOOKUP('Space Types'!$U424,Ventilation!$A$4:$H$299,5,FALSE)</f>
        <v>20</v>
      </c>
      <c r="X424">
        <f>VLOOKUP('Space Types'!$U424,Ventilation!$A$4:$H$299,7,FALSE)</f>
        <v>0</v>
      </c>
      <c r="Y424">
        <v>4.6500000000000004</v>
      </c>
      <c r="Z424" t="s">
        <v>2765</v>
      </c>
      <c r="AA424" t="s">
        <v>2744</v>
      </c>
      <c r="AB424">
        <v>5.9499999999999997E-2</v>
      </c>
      <c r="AD424" t="s">
        <v>2854</v>
      </c>
      <c r="AF424" t="s">
        <v>437</v>
      </c>
      <c r="AG424" t="s">
        <v>437</v>
      </c>
      <c r="AH424" t="s">
        <v>437</v>
      </c>
      <c r="AJ424">
        <v>1.1000000000000001</v>
      </c>
      <c r="AK424">
        <v>0</v>
      </c>
      <c r="AL424">
        <v>0.5</v>
      </c>
      <c r="AM424">
        <v>0</v>
      </c>
      <c r="AN424" t="s">
        <v>2755</v>
      </c>
      <c r="AO424" t="s">
        <v>2847</v>
      </c>
      <c r="AP424" t="s">
        <v>2768</v>
      </c>
      <c r="AS424" t="str">
        <f>IF('Space Types'!$AQ424=0,"",'Space Types'!$AQ424/'Space Types'!$AR424)</f>
        <v/>
      </c>
      <c r="BC424" t="str">
        <f>IF(ISBLANK(BB424),"",BB424/(AY424/AX424))</f>
        <v/>
      </c>
    </row>
    <row r="425" spans="1:55">
      <c r="A425" t="s">
        <v>982</v>
      </c>
      <c r="B425" t="s">
        <v>259</v>
      </c>
      <c r="C425" t="s">
        <v>297</v>
      </c>
      <c r="D425" t="s">
        <v>465</v>
      </c>
      <c r="E425" t="s">
        <v>981</v>
      </c>
      <c r="F425" t="s">
        <v>347</v>
      </c>
      <c r="G425" t="s">
        <v>223</v>
      </c>
      <c r="H425" t="str">
        <f>'Space Types'!$E425&amp;'Space Types'!$F425&amp;'Space Types'!$G425</f>
        <v>ASHRAE 90.1-2010Office-EnclosedGeneral</v>
      </c>
      <c r="K425">
        <f>VLOOKUP('Space Types'!$H425,'Interior Lighting'!$A$4:$G$813,5,FALSE)</f>
        <v>1.1100000000000001</v>
      </c>
      <c r="N425">
        <v>0</v>
      </c>
      <c r="O425">
        <v>0.7</v>
      </c>
      <c r="P425">
        <v>0.2</v>
      </c>
      <c r="Q425" t="s">
        <v>2760</v>
      </c>
      <c r="R425" t="s">
        <v>110</v>
      </c>
      <c r="S425" t="s">
        <v>678</v>
      </c>
      <c r="T425" t="s">
        <v>691</v>
      </c>
      <c r="U425" s="58" t="str">
        <f>'Space Types'!$R425&amp;'Space Types'!$S425&amp;'Space Types'!$T425</f>
        <v>ASHRAE 62.1-2007Office BuildingsTelephone/data entry</v>
      </c>
      <c r="V425">
        <f>VLOOKUP('Space Types'!$U425,Ventilation!$A$4:$H$299,6,FALSE)</f>
        <v>0.06</v>
      </c>
      <c r="W425">
        <f>VLOOKUP('Space Types'!$U425,Ventilation!$A$4:$H$299,5,FALSE)</f>
        <v>5</v>
      </c>
      <c r="X425">
        <f>VLOOKUP('Space Types'!$U425,Ventilation!$A$4:$H$299,7,FALSE)</f>
        <v>0</v>
      </c>
      <c r="Y425">
        <v>4.6500000000000004</v>
      </c>
      <c r="Z425" t="s">
        <v>2765</v>
      </c>
      <c r="AA425" t="s">
        <v>2744</v>
      </c>
      <c r="AB425">
        <v>4.4600000000000001E-2</v>
      </c>
      <c r="AD425" t="s">
        <v>2854</v>
      </c>
      <c r="AF425" t="s">
        <v>437</v>
      </c>
      <c r="AG425" t="s">
        <v>437</v>
      </c>
      <c r="AH425" t="s">
        <v>437</v>
      </c>
      <c r="AJ425">
        <v>0.80000000000000016</v>
      </c>
      <c r="AK425">
        <v>0</v>
      </c>
      <c r="AL425">
        <v>0.5</v>
      </c>
      <c r="AM425">
        <v>0</v>
      </c>
      <c r="AN425" t="s">
        <v>2755</v>
      </c>
      <c r="AO425" t="s">
        <v>2847</v>
      </c>
      <c r="AP425" t="s">
        <v>2768</v>
      </c>
      <c r="AS425" t="s">
        <v>437</v>
      </c>
      <c r="BC425" t="s">
        <v>437</v>
      </c>
    </row>
    <row r="426" spans="1:55">
      <c r="A426" t="s">
        <v>936</v>
      </c>
      <c r="B426" t="s">
        <v>259</v>
      </c>
      <c r="C426" t="s">
        <v>307</v>
      </c>
      <c r="D426" t="s">
        <v>454</v>
      </c>
      <c r="H426" t="str">
        <f>'Space Types'!$E426&amp;'Space Types'!$F426&amp;'Space Types'!$G426</f>
        <v/>
      </c>
      <c r="K426">
        <v>0.80000000000000016</v>
      </c>
      <c r="N426">
        <v>0</v>
      </c>
      <c r="O426">
        <v>0.7</v>
      </c>
      <c r="P426">
        <v>0.2</v>
      </c>
      <c r="Q426" s="58" t="s">
        <v>744</v>
      </c>
      <c r="R426" t="s">
        <v>108</v>
      </c>
      <c r="S426" t="s">
        <v>41</v>
      </c>
      <c r="T426" t="s">
        <v>42</v>
      </c>
      <c r="U426" s="58" t="str">
        <f>'Space Types'!$R426&amp;'Space Types'!$S426&amp;'Space Types'!$T426</f>
        <v>ASHRAE 62.1-1999Public SpacesCorridors and utilities</v>
      </c>
      <c r="V426">
        <f>VLOOKUP('Space Types'!$U426,Ventilation!$A$4:$H$299,6,FALSE)</f>
        <v>0.05</v>
      </c>
      <c r="W426">
        <f>VLOOKUP('Space Types'!$U426,Ventilation!$A$4:$H$299,5,FALSE)</f>
        <v>0</v>
      </c>
      <c r="X426">
        <f>VLOOKUP('Space Types'!$U426,Ventilation!$A$4:$H$299,7,FALSE)</f>
        <v>0</v>
      </c>
      <c r="Y426">
        <v>0</v>
      </c>
      <c r="Z426" s="58" t="s">
        <v>779</v>
      </c>
      <c r="AA426" s="58" t="s">
        <v>786</v>
      </c>
      <c r="AC426" s="58">
        <v>0.22320000000000001</v>
      </c>
      <c r="AD426" s="58" t="s">
        <v>804</v>
      </c>
      <c r="AF426" t="s">
        <v>437</v>
      </c>
      <c r="AG426" t="s">
        <v>437</v>
      </c>
      <c r="AH426" t="s">
        <v>437</v>
      </c>
      <c r="AJ426">
        <v>0.40000000000000008</v>
      </c>
      <c r="AK426">
        <v>0</v>
      </c>
      <c r="AL426">
        <v>0.5</v>
      </c>
      <c r="AM426">
        <v>0</v>
      </c>
      <c r="AN426" s="58" t="s">
        <v>733</v>
      </c>
      <c r="AO426" s="58" t="s">
        <v>829</v>
      </c>
      <c r="AP426" s="58" t="s">
        <v>843</v>
      </c>
      <c r="AS426" t="str">
        <f>IF('Space Types'!$AQ426=0,"",'Space Types'!$AQ426/'Space Types'!$AR426)</f>
        <v/>
      </c>
      <c r="AW426" s="58"/>
      <c r="BC426" t="str">
        <f>IF(ISBLANK(BB426),"",BB426/(AY426/AX426))</f>
        <v/>
      </c>
    </row>
    <row r="427" spans="1:55">
      <c r="A427" t="s">
        <v>937</v>
      </c>
      <c r="B427" t="s">
        <v>259</v>
      </c>
      <c r="C427" t="s">
        <v>307</v>
      </c>
      <c r="D427" t="s">
        <v>454</v>
      </c>
      <c r="E427" t="s">
        <v>435</v>
      </c>
      <c r="F427" t="s">
        <v>337</v>
      </c>
      <c r="G427" t="s">
        <v>333</v>
      </c>
      <c r="H427" t="str">
        <f>'Space Types'!$E427&amp;'Space Types'!$F427&amp;'Space Types'!$G427</f>
        <v>ASHRAE 189.1-2009Corridor/TransitionFor Hospital</v>
      </c>
      <c r="K427">
        <f>VLOOKUP('Space Types'!$H427,'Interior Lighting'!$A$4:$G$813,5,FALSE)</f>
        <v>0.9</v>
      </c>
      <c r="N427">
        <v>0</v>
      </c>
      <c r="O427">
        <v>0.7</v>
      </c>
      <c r="P427">
        <v>0.2</v>
      </c>
      <c r="Q427" s="58" t="s">
        <v>744</v>
      </c>
      <c r="R427" t="s">
        <v>108</v>
      </c>
      <c r="S427" t="s">
        <v>41</v>
      </c>
      <c r="T427" t="s">
        <v>42</v>
      </c>
      <c r="U427" s="58" t="str">
        <f>'Space Types'!$R427&amp;'Space Types'!$S427&amp;'Space Types'!$T427</f>
        <v>ASHRAE 62.1-1999Public SpacesCorridors and utilities</v>
      </c>
      <c r="V427">
        <f>VLOOKUP('Space Types'!$U427,Ventilation!$A$4:$H$299,6,FALSE)</f>
        <v>0.05</v>
      </c>
      <c r="W427">
        <f>VLOOKUP('Space Types'!$U427,Ventilation!$A$4:$H$299,5,FALSE)</f>
        <v>0</v>
      </c>
      <c r="X427">
        <f>VLOOKUP('Space Types'!$U427,Ventilation!$A$4:$H$299,7,FALSE)</f>
        <v>0</v>
      </c>
      <c r="Y427">
        <v>0</v>
      </c>
      <c r="Z427" s="58" t="s">
        <v>779</v>
      </c>
      <c r="AA427" s="58" t="s">
        <v>786</v>
      </c>
      <c r="AB427">
        <v>4.4600000000000001E-2</v>
      </c>
      <c r="AD427" s="58" t="s">
        <v>804</v>
      </c>
      <c r="AF427" t="s">
        <v>437</v>
      </c>
      <c r="AG427" t="s">
        <v>437</v>
      </c>
      <c r="AH427" t="s">
        <v>437</v>
      </c>
      <c r="AI427" s="58"/>
      <c r="AJ427">
        <v>0.28999999999999998</v>
      </c>
      <c r="AK427">
        <v>0</v>
      </c>
      <c r="AL427">
        <v>0.5</v>
      </c>
      <c r="AM427">
        <v>0</v>
      </c>
      <c r="AN427" s="58" t="s">
        <v>733</v>
      </c>
      <c r="AO427" s="58" t="s">
        <v>829</v>
      </c>
      <c r="AP427" s="58" t="s">
        <v>843</v>
      </c>
      <c r="AS427" t="str">
        <f>IF('Space Types'!$AQ427=0,"",'Space Types'!$AQ427/'Space Types'!$AR427)</f>
        <v/>
      </c>
      <c r="AW427" s="58"/>
      <c r="BC427" t="str">
        <f>IF(ISBLANK(BB427),"",BB427/(AY427/AX427))</f>
        <v/>
      </c>
    </row>
    <row r="428" spans="1:55">
      <c r="A428" t="s">
        <v>935</v>
      </c>
      <c r="B428" t="s">
        <v>259</v>
      </c>
      <c r="C428" t="s">
        <v>307</v>
      </c>
      <c r="D428" t="s">
        <v>454</v>
      </c>
      <c r="H428" t="str">
        <f>'Space Types'!$E428&amp;'Space Types'!$F428&amp;'Space Types'!$G428</f>
        <v/>
      </c>
      <c r="K428">
        <v>0.80000000000000016</v>
      </c>
      <c r="N428">
        <v>0</v>
      </c>
      <c r="O428">
        <v>0.7</v>
      </c>
      <c r="P428">
        <v>0.2</v>
      </c>
      <c r="Q428" s="58" t="s">
        <v>744</v>
      </c>
      <c r="R428" t="s">
        <v>108</v>
      </c>
      <c r="S428" t="s">
        <v>41</v>
      </c>
      <c r="T428" t="s">
        <v>42</v>
      </c>
      <c r="U428" s="58" t="str">
        <f>'Space Types'!$R428&amp;'Space Types'!$S428&amp;'Space Types'!$T428</f>
        <v>ASHRAE 62.1-1999Public SpacesCorridors and utilities</v>
      </c>
      <c r="V428">
        <f>VLOOKUP('Space Types'!$U428,Ventilation!$A$4:$H$299,6,FALSE)</f>
        <v>0.05</v>
      </c>
      <c r="W428">
        <f>VLOOKUP('Space Types'!$U428,Ventilation!$A$4:$H$299,5,FALSE)</f>
        <v>0</v>
      </c>
      <c r="X428">
        <f>VLOOKUP('Space Types'!$U428,Ventilation!$A$4:$H$299,7,FALSE)</f>
        <v>0</v>
      </c>
      <c r="Y428">
        <v>0</v>
      </c>
      <c r="Z428" s="58" t="s">
        <v>779</v>
      </c>
      <c r="AA428" s="58" t="s">
        <v>786</v>
      </c>
      <c r="AC428" s="58">
        <v>0.22320000000000001</v>
      </c>
      <c r="AD428" s="58" t="s">
        <v>804</v>
      </c>
      <c r="AF428" t="s">
        <v>437</v>
      </c>
      <c r="AG428" t="s">
        <v>437</v>
      </c>
      <c r="AH428" t="s">
        <v>437</v>
      </c>
      <c r="AJ428">
        <v>0.40000000000000008</v>
      </c>
      <c r="AK428">
        <v>0</v>
      </c>
      <c r="AL428">
        <v>0.5</v>
      </c>
      <c r="AM428">
        <v>0</v>
      </c>
      <c r="AN428" s="58" t="s">
        <v>733</v>
      </c>
      <c r="AO428" s="58" t="s">
        <v>829</v>
      </c>
      <c r="AP428" s="58" t="s">
        <v>843</v>
      </c>
      <c r="AS428" t="str">
        <f>IF('Space Types'!$AQ428=0,"",'Space Types'!$AQ428/'Space Types'!$AR428)</f>
        <v/>
      </c>
      <c r="AW428" s="58"/>
      <c r="BC428" t="str">
        <f>IF(ISBLANK(BB428),"",BB428/(AY428/AX428))</f>
        <v/>
      </c>
    </row>
    <row r="429" spans="1:55">
      <c r="A429" t="s">
        <v>938</v>
      </c>
      <c r="B429" t="s">
        <v>259</v>
      </c>
      <c r="C429" t="s">
        <v>307</v>
      </c>
      <c r="D429" t="s">
        <v>454</v>
      </c>
      <c r="E429" t="s">
        <v>218</v>
      </c>
      <c r="F429" t="s">
        <v>337</v>
      </c>
      <c r="G429" t="s">
        <v>333</v>
      </c>
      <c r="H429" t="str">
        <f>'Space Types'!$E429&amp;'Space Types'!$F429&amp;'Space Types'!$G429</f>
        <v>ASHRAE 90.1-2007Corridor/TransitionFor Hospital</v>
      </c>
      <c r="K429">
        <f>VLOOKUP('Space Types'!$H429,'Interior Lighting'!$A$4:$G$813,5,FALSE)</f>
        <v>1</v>
      </c>
      <c r="N429">
        <v>0</v>
      </c>
      <c r="O429">
        <v>0.7</v>
      </c>
      <c r="P429">
        <v>0.2</v>
      </c>
      <c r="Q429" s="58" t="s">
        <v>2756</v>
      </c>
      <c r="R429" t="s">
        <v>109</v>
      </c>
      <c r="S429" t="s">
        <v>223</v>
      </c>
      <c r="T429" t="s">
        <v>96</v>
      </c>
      <c r="U429" s="58" t="str">
        <f>'Space Types'!$R429&amp;'Space Types'!$S429&amp;'Space Types'!$T429</f>
        <v>ASHRAE 62.1-2004GeneralCorridors</v>
      </c>
      <c r="V429">
        <f>VLOOKUP('Space Types'!$U429,Ventilation!$A$4:$H$299,6,FALSE)</f>
        <v>0.06</v>
      </c>
      <c r="W429">
        <f>VLOOKUP('Space Types'!$U429,Ventilation!$A$4:$H$299,5,FALSE)</f>
        <v>0</v>
      </c>
      <c r="X429">
        <f>VLOOKUP('Space Types'!$U429,Ventilation!$A$4:$H$299,7,FALSE)</f>
        <v>0</v>
      </c>
      <c r="Y429">
        <v>0</v>
      </c>
      <c r="Z429" s="58" t="s">
        <v>2765</v>
      </c>
      <c r="AA429" s="58" t="s">
        <v>2744</v>
      </c>
      <c r="AB429">
        <v>4.4600000000000001E-2</v>
      </c>
      <c r="AD429" s="58" t="s">
        <v>2854</v>
      </c>
      <c r="AF429" t="s">
        <v>437</v>
      </c>
      <c r="AG429" t="s">
        <v>437</v>
      </c>
      <c r="AH429" t="s">
        <v>437</v>
      </c>
      <c r="AJ429">
        <v>0.28999999999999998</v>
      </c>
      <c r="AK429">
        <v>0</v>
      </c>
      <c r="AL429">
        <v>0.5</v>
      </c>
      <c r="AM429">
        <v>0</v>
      </c>
      <c r="AN429" s="58" t="s">
        <v>2755</v>
      </c>
      <c r="AO429" s="58" t="s">
        <v>2847</v>
      </c>
      <c r="AP429" s="58" t="s">
        <v>2768</v>
      </c>
      <c r="AS429" t="str">
        <f>IF('Space Types'!$AQ429=0,"",'Space Types'!$AQ429/'Space Types'!$AR429)</f>
        <v/>
      </c>
      <c r="AW429" s="58"/>
      <c r="BC429" t="str">
        <f>IF(ISBLANK(BB429),"",BB429/(AY429/AX429))</f>
        <v/>
      </c>
    </row>
    <row r="430" spans="1:55">
      <c r="A430" t="s">
        <v>3322</v>
      </c>
      <c r="B430" t="s">
        <v>259</v>
      </c>
      <c r="C430" t="s">
        <v>307</v>
      </c>
      <c r="D430" t="s">
        <v>454</v>
      </c>
      <c r="E430" t="s">
        <v>217</v>
      </c>
      <c r="F430" t="s">
        <v>337</v>
      </c>
      <c r="G430" t="s">
        <v>333</v>
      </c>
      <c r="H430" t="str">
        <f>'Space Types'!$E430&amp;'Space Types'!$F430&amp;'Space Types'!$G430</f>
        <v>ASHRAE 90.1-2004Corridor/TransitionFor Hospital</v>
      </c>
      <c r="K430">
        <f>VLOOKUP('Space Types'!$H430,'Interior Lighting'!$A$4:$G$813,5,FALSE)</f>
        <v>1</v>
      </c>
      <c r="N430">
        <v>0</v>
      </c>
      <c r="O430">
        <v>0.7</v>
      </c>
      <c r="P430">
        <v>0.2</v>
      </c>
      <c r="Q430" s="58" t="s">
        <v>2756</v>
      </c>
      <c r="R430" t="s">
        <v>108</v>
      </c>
      <c r="S430" t="s">
        <v>41</v>
      </c>
      <c r="T430" t="s">
        <v>42</v>
      </c>
      <c r="U430" s="58" t="str">
        <f>'Space Types'!$R430&amp;'Space Types'!$S430&amp;'Space Types'!$T430</f>
        <v>ASHRAE 62.1-1999Public SpacesCorridors and utilities</v>
      </c>
      <c r="V430">
        <f>VLOOKUP('Space Types'!$U430,Ventilation!$A$4:$H$299,6,FALSE)</f>
        <v>0.05</v>
      </c>
      <c r="W430">
        <f>VLOOKUP('Space Types'!$U430,Ventilation!$A$4:$H$299,5,FALSE)</f>
        <v>0</v>
      </c>
      <c r="X430">
        <f>VLOOKUP('Space Types'!$U430,Ventilation!$A$4:$H$299,7,FALSE)</f>
        <v>0</v>
      </c>
      <c r="Y430">
        <v>0</v>
      </c>
      <c r="Z430" s="58" t="s">
        <v>2765</v>
      </c>
      <c r="AA430" s="58" t="s">
        <v>2744</v>
      </c>
      <c r="AB430">
        <v>5.9499999999999997E-2</v>
      </c>
      <c r="AD430" s="58" t="s">
        <v>2854</v>
      </c>
      <c r="AF430" t="s">
        <v>437</v>
      </c>
      <c r="AG430" t="s">
        <v>437</v>
      </c>
      <c r="AH430" t="s">
        <v>437</v>
      </c>
      <c r="AJ430">
        <v>0.40000000000000008</v>
      </c>
      <c r="AK430">
        <v>0</v>
      </c>
      <c r="AL430">
        <v>0.5</v>
      </c>
      <c r="AM430">
        <v>0</v>
      </c>
      <c r="AN430" s="58" t="s">
        <v>2755</v>
      </c>
      <c r="AO430" s="58" t="s">
        <v>2847</v>
      </c>
      <c r="AP430" s="58" t="s">
        <v>2768</v>
      </c>
      <c r="AS430" t="str">
        <f>IF('Space Types'!$AQ430=0,"",'Space Types'!$AQ430/'Space Types'!$AR430)</f>
        <v/>
      </c>
      <c r="AW430" s="58"/>
      <c r="BC430" t="str">
        <f>IF(ISBLANK(BB430),"",BB430/(AY430/AX430))</f>
        <v/>
      </c>
    </row>
    <row r="431" spans="1:55">
      <c r="A431" t="s">
        <v>982</v>
      </c>
      <c r="B431" t="s">
        <v>259</v>
      </c>
      <c r="C431" t="s">
        <v>307</v>
      </c>
      <c r="D431" t="s">
        <v>454</v>
      </c>
      <c r="E431" t="s">
        <v>981</v>
      </c>
      <c r="F431" t="s">
        <v>337</v>
      </c>
      <c r="G431" t="s">
        <v>333</v>
      </c>
      <c r="H431" t="str">
        <f>'Space Types'!$E431&amp;'Space Types'!$F431&amp;'Space Types'!$G431</f>
        <v>ASHRAE 90.1-2010Corridor/TransitionFor Hospital</v>
      </c>
      <c r="K431">
        <f>VLOOKUP('Space Types'!$H431,'Interior Lighting'!$A$4:$G$813,5,FALSE)</f>
        <v>0.89</v>
      </c>
      <c r="N431">
        <v>0</v>
      </c>
      <c r="O431">
        <v>0.7</v>
      </c>
      <c r="P431">
        <v>0.2</v>
      </c>
      <c r="Q431" t="s">
        <v>2756</v>
      </c>
      <c r="R431" t="s">
        <v>110</v>
      </c>
      <c r="S431" t="s">
        <v>223</v>
      </c>
      <c r="T431" t="s">
        <v>96</v>
      </c>
      <c r="U431" s="58" t="str">
        <f>'Space Types'!$R431&amp;'Space Types'!$S431&amp;'Space Types'!$T431</f>
        <v>ASHRAE 62.1-2007GeneralCorridors</v>
      </c>
      <c r="V431">
        <f>VLOOKUP('Space Types'!$U431,Ventilation!$A$4:$H$299,6,FALSE)</f>
        <v>0.06</v>
      </c>
      <c r="W431">
        <f>VLOOKUP('Space Types'!$U431,Ventilation!$A$4:$H$299,5,FALSE)</f>
        <v>0</v>
      </c>
      <c r="X431">
        <f>VLOOKUP('Space Types'!$U431,Ventilation!$A$4:$H$299,7,FALSE)</f>
        <v>0</v>
      </c>
      <c r="Y431">
        <v>0</v>
      </c>
      <c r="Z431" t="s">
        <v>2765</v>
      </c>
      <c r="AA431" t="s">
        <v>2744</v>
      </c>
      <c r="AB431">
        <v>4.4600000000000001E-2</v>
      </c>
      <c r="AD431" t="s">
        <v>2854</v>
      </c>
      <c r="AF431" t="s">
        <v>437</v>
      </c>
      <c r="AG431" t="s">
        <v>437</v>
      </c>
      <c r="AH431" t="s">
        <v>437</v>
      </c>
      <c r="AJ431">
        <v>0.28999999999999998</v>
      </c>
      <c r="AK431">
        <v>0</v>
      </c>
      <c r="AL431">
        <v>0.5</v>
      </c>
      <c r="AM431">
        <v>0</v>
      </c>
      <c r="AN431" t="s">
        <v>2755</v>
      </c>
      <c r="AO431" t="s">
        <v>2847</v>
      </c>
      <c r="AP431" t="s">
        <v>2768</v>
      </c>
      <c r="AS431" t="s">
        <v>437</v>
      </c>
      <c r="BC431" t="s">
        <v>437</v>
      </c>
    </row>
    <row r="432" spans="1:55">
      <c r="A432" t="s">
        <v>936</v>
      </c>
      <c r="B432" t="s">
        <v>259</v>
      </c>
      <c r="C432" t="s">
        <v>305</v>
      </c>
      <c r="D432" t="s">
        <v>461</v>
      </c>
      <c r="H432" t="str">
        <f>'Space Types'!$E432&amp;'Space Types'!$F432&amp;'Space Types'!$G432</f>
        <v/>
      </c>
      <c r="K432">
        <v>1.6000000000000003</v>
      </c>
      <c r="N432">
        <v>0</v>
      </c>
      <c r="O432">
        <v>0.7</v>
      </c>
      <c r="P432">
        <v>0.2</v>
      </c>
      <c r="Q432" s="58" t="s">
        <v>744</v>
      </c>
      <c r="R432" t="s">
        <v>408</v>
      </c>
      <c r="S432" t="s">
        <v>240</v>
      </c>
      <c r="T432" t="s">
        <v>396</v>
      </c>
      <c r="U432" s="58" t="str">
        <f>'Space Types'!$R432&amp;'Space Types'!$S432&amp;'Space Types'!$T432</f>
        <v>GGHC v2.2Health CareSpecial Procedure Room, Diagnostic</v>
      </c>
      <c r="V432">
        <f>VLOOKUP('Space Types'!$U432,Ventilation!$A$4:$H$299,6,FALSE)</f>
        <v>0.3</v>
      </c>
      <c r="W432">
        <f>VLOOKUP('Space Types'!$U432,Ventilation!$A$4:$H$299,5,FALSE)</f>
        <v>0</v>
      </c>
      <c r="X432">
        <f>VLOOKUP('Space Types'!$U432,Ventilation!$A$4:$H$299,7,FALSE)</f>
        <v>0</v>
      </c>
      <c r="Y432">
        <v>18.579999999999998</v>
      </c>
      <c r="Z432" s="58" t="s">
        <v>779</v>
      </c>
      <c r="AA432" s="58" t="s">
        <v>786</v>
      </c>
      <c r="AC432" s="58">
        <v>0.22320000000000001</v>
      </c>
      <c r="AD432" s="58" t="s">
        <v>804</v>
      </c>
      <c r="AF432" t="s">
        <v>437</v>
      </c>
      <c r="AG432" t="s">
        <v>437</v>
      </c>
      <c r="AH432" t="s">
        <v>437</v>
      </c>
      <c r="AJ432">
        <v>1.1000000000000001</v>
      </c>
      <c r="AK432">
        <v>0</v>
      </c>
      <c r="AL432">
        <v>0.5</v>
      </c>
      <c r="AM432">
        <v>0</v>
      </c>
      <c r="AN432" s="58" t="s">
        <v>733</v>
      </c>
      <c r="AO432" s="58" t="s">
        <v>829</v>
      </c>
      <c r="AP432" s="58" t="s">
        <v>843</v>
      </c>
      <c r="AS432" t="str">
        <f>IF('Space Types'!$AQ432=0,"",'Space Types'!$AQ432/'Space Types'!$AR432)</f>
        <v/>
      </c>
      <c r="AW432" s="58"/>
      <c r="BC432" t="str">
        <f>IF(ISBLANK(BB432),"",BB432/(AY432/AX432))</f>
        <v/>
      </c>
    </row>
    <row r="433" spans="1:55">
      <c r="A433" t="s">
        <v>937</v>
      </c>
      <c r="B433" t="s">
        <v>259</v>
      </c>
      <c r="C433" t="s">
        <v>305</v>
      </c>
      <c r="D433" t="s">
        <v>461</v>
      </c>
      <c r="E433" t="s">
        <v>435</v>
      </c>
      <c r="F433" t="s">
        <v>239</v>
      </c>
      <c r="G433" t="s">
        <v>341</v>
      </c>
      <c r="H433" t="str">
        <f>'Space Types'!$E433&amp;'Space Types'!$F433&amp;'Space Types'!$G433</f>
        <v>ASHRAE 189.1-2009HospitalExam/Treatment</v>
      </c>
      <c r="K433">
        <f>VLOOKUP('Space Types'!$H433,'Interior Lighting'!$A$4:$G$813,5,FALSE)</f>
        <v>1.35</v>
      </c>
      <c r="N433">
        <v>0</v>
      </c>
      <c r="O433">
        <v>0.7</v>
      </c>
      <c r="P433">
        <v>0.2</v>
      </c>
      <c r="Q433" t="s">
        <v>744</v>
      </c>
      <c r="R433" t="s">
        <v>408</v>
      </c>
      <c r="S433" t="s">
        <v>240</v>
      </c>
      <c r="T433" t="s">
        <v>396</v>
      </c>
      <c r="U433" s="58" t="str">
        <f>'Space Types'!$R433&amp;'Space Types'!$S433&amp;'Space Types'!$T433</f>
        <v>GGHC v2.2Health CareSpecial Procedure Room, Diagnostic</v>
      </c>
      <c r="V433">
        <f>VLOOKUP('Space Types'!$U433,Ventilation!$A$4:$H$299,6,FALSE)</f>
        <v>0.3</v>
      </c>
      <c r="W433">
        <f>VLOOKUP('Space Types'!$U433,Ventilation!$A$4:$H$299,5,FALSE)</f>
        <v>0</v>
      </c>
      <c r="X433">
        <f>VLOOKUP('Space Types'!$U433,Ventilation!$A$4:$H$299,7,FALSE)</f>
        <v>0</v>
      </c>
      <c r="Y433">
        <v>18.579999999999998</v>
      </c>
      <c r="Z433" t="s">
        <v>779</v>
      </c>
      <c r="AA433" t="s">
        <v>786</v>
      </c>
      <c r="AB433">
        <v>4.4600000000000001E-2</v>
      </c>
      <c r="AD433" t="s">
        <v>804</v>
      </c>
      <c r="AF433" t="s">
        <v>437</v>
      </c>
      <c r="AG433" t="s">
        <v>437</v>
      </c>
      <c r="AH433" t="s">
        <v>437</v>
      </c>
      <c r="AJ433">
        <v>0.80000000000000016</v>
      </c>
      <c r="AK433">
        <v>0</v>
      </c>
      <c r="AL433">
        <v>0.5</v>
      </c>
      <c r="AM433">
        <v>0</v>
      </c>
      <c r="AN433" t="s">
        <v>733</v>
      </c>
      <c r="AO433" t="s">
        <v>829</v>
      </c>
      <c r="AP433" t="s">
        <v>843</v>
      </c>
      <c r="AS433" t="str">
        <f>IF('Space Types'!$AQ433=0,"",'Space Types'!$AQ433/'Space Types'!$AR433)</f>
        <v/>
      </c>
      <c r="BC433" t="str">
        <f>IF(ISBLANK(BB433),"",BB433/(AY433/AX433))</f>
        <v/>
      </c>
    </row>
    <row r="434" spans="1:55">
      <c r="A434" t="s">
        <v>935</v>
      </c>
      <c r="B434" t="s">
        <v>259</v>
      </c>
      <c r="C434" t="s">
        <v>305</v>
      </c>
      <c r="D434" t="s">
        <v>461</v>
      </c>
      <c r="H434" t="str">
        <f>'Space Types'!$E434&amp;'Space Types'!$F434&amp;'Space Types'!$G434</f>
        <v/>
      </c>
      <c r="K434">
        <v>1.6000000000000003</v>
      </c>
      <c r="N434">
        <v>0</v>
      </c>
      <c r="O434">
        <v>0.7</v>
      </c>
      <c r="P434">
        <v>0.2</v>
      </c>
      <c r="Q434" t="s">
        <v>744</v>
      </c>
      <c r="R434" t="s">
        <v>408</v>
      </c>
      <c r="S434" t="s">
        <v>240</v>
      </c>
      <c r="T434" t="s">
        <v>396</v>
      </c>
      <c r="U434" s="58" t="str">
        <f>'Space Types'!$R434&amp;'Space Types'!$S434&amp;'Space Types'!$T434</f>
        <v>GGHC v2.2Health CareSpecial Procedure Room, Diagnostic</v>
      </c>
      <c r="V434">
        <f>VLOOKUP('Space Types'!$U434,Ventilation!$A$4:$H$299,6,FALSE)</f>
        <v>0.3</v>
      </c>
      <c r="W434">
        <f>VLOOKUP('Space Types'!$U434,Ventilation!$A$4:$H$299,5,FALSE)</f>
        <v>0</v>
      </c>
      <c r="X434">
        <f>VLOOKUP('Space Types'!$U434,Ventilation!$A$4:$H$299,7,FALSE)</f>
        <v>0</v>
      </c>
      <c r="Y434">
        <v>18.579999999999998</v>
      </c>
      <c r="Z434" t="s">
        <v>779</v>
      </c>
      <c r="AA434" t="s">
        <v>786</v>
      </c>
      <c r="AC434" s="58">
        <v>0.22320000000000001</v>
      </c>
      <c r="AD434" t="s">
        <v>804</v>
      </c>
      <c r="AF434" t="s">
        <v>437</v>
      </c>
      <c r="AG434" t="s">
        <v>437</v>
      </c>
      <c r="AH434" t="s">
        <v>437</v>
      </c>
      <c r="AJ434">
        <v>1.1000000000000001</v>
      </c>
      <c r="AK434">
        <v>0</v>
      </c>
      <c r="AL434">
        <v>0.5</v>
      </c>
      <c r="AM434">
        <v>0</v>
      </c>
      <c r="AN434" t="s">
        <v>733</v>
      </c>
      <c r="AO434" t="s">
        <v>829</v>
      </c>
      <c r="AP434" t="s">
        <v>843</v>
      </c>
      <c r="AS434" t="str">
        <f>IF('Space Types'!$AQ434=0,"",'Space Types'!$AQ434/'Space Types'!$AR434)</f>
        <v/>
      </c>
      <c r="BC434" t="str">
        <f>IF(ISBLANK(BB434),"",BB434/(AY434/AX434))</f>
        <v/>
      </c>
    </row>
    <row r="435" spans="1:55">
      <c r="A435" t="s">
        <v>3322</v>
      </c>
      <c r="B435" t="s">
        <v>259</v>
      </c>
      <c r="C435" t="s">
        <v>305</v>
      </c>
      <c r="D435" t="s">
        <v>461</v>
      </c>
      <c r="E435" t="s">
        <v>217</v>
      </c>
      <c r="F435" t="s">
        <v>239</v>
      </c>
      <c r="G435" t="s">
        <v>341</v>
      </c>
      <c r="H435" t="str">
        <f>'Space Types'!$E435&amp;'Space Types'!$F435&amp;'Space Types'!$G435</f>
        <v>ASHRAE 90.1-2004HospitalExam/Treatment</v>
      </c>
      <c r="K435">
        <f>VLOOKUP('Space Types'!$H435,'Interior Lighting'!$A$4:$G$813,5,FALSE)</f>
        <v>1.5</v>
      </c>
      <c r="N435">
        <v>0</v>
      </c>
      <c r="O435">
        <v>0.7</v>
      </c>
      <c r="P435">
        <v>0.2</v>
      </c>
      <c r="Q435" s="58" t="s">
        <v>2757</v>
      </c>
      <c r="R435" t="s">
        <v>408</v>
      </c>
      <c r="S435" t="s">
        <v>240</v>
      </c>
      <c r="T435" t="s">
        <v>396</v>
      </c>
      <c r="U435" s="58" t="str">
        <f>'Space Types'!$R435&amp;'Space Types'!$S435&amp;'Space Types'!$T435</f>
        <v>GGHC v2.2Health CareSpecial Procedure Room, Diagnostic</v>
      </c>
      <c r="V435">
        <f>VLOOKUP('Space Types'!$U435,Ventilation!$A$4:$H$299,6,FALSE)</f>
        <v>0.3</v>
      </c>
      <c r="W435">
        <f>VLOOKUP('Space Types'!$U435,Ventilation!$A$4:$H$299,5,FALSE)</f>
        <v>0</v>
      </c>
      <c r="X435">
        <f>VLOOKUP('Space Types'!$U435,Ventilation!$A$4:$H$299,7,FALSE)</f>
        <v>0</v>
      </c>
      <c r="Y435">
        <v>18.579999999999998</v>
      </c>
      <c r="Z435" s="58" t="s">
        <v>2765</v>
      </c>
      <c r="AA435" s="58" t="s">
        <v>2744</v>
      </c>
      <c r="AB435">
        <v>5.9499999999999997E-2</v>
      </c>
      <c r="AD435" s="58" t="s">
        <v>2854</v>
      </c>
      <c r="AF435" t="s">
        <v>437</v>
      </c>
      <c r="AG435" t="s">
        <v>437</v>
      </c>
      <c r="AH435" t="s">
        <v>437</v>
      </c>
      <c r="AJ435">
        <v>1.1000000000000001</v>
      </c>
      <c r="AK435">
        <v>0</v>
      </c>
      <c r="AL435">
        <v>0.5</v>
      </c>
      <c r="AM435">
        <v>0</v>
      </c>
      <c r="AN435" s="58" t="s">
        <v>2755</v>
      </c>
      <c r="AO435" s="58" t="s">
        <v>2847</v>
      </c>
      <c r="AP435" s="58" t="s">
        <v>2768</v>
      </c>
      <c r="AS435" t="str">
        <f>IF('Space Types'!$AQ435=0,"",'Space Types'!$AQ435/'Space Types'!$AR435)</f>
        <v/>
      </c>
      <c r="AW435" s="58"/>
      <c r="BC435" t="str">
        <f>IF(ISBLANK(BB435),"",BB435/(AY435/AX435))</f>
        <v/>
      </c>
    </row>
    <row r="436" spans="1:55">
      <c r="A436" t="s">
        <v>938</v>
      </c>
      <c r="B436" t="s">
        <v>259</v>
      </c>
      <c r="C436" t="s">
        <v>305</v>
      </c>
      <c r="D436" t="s">
        <v>461</v>
      </c>
      <c r="E436" t="s">
        <v>218</v>
      </c>
      <c r="F436" t="s">
        <v>239</v>
      </c>
      <c r="G436" t="s">
        <v>341</v>
      </c>
      <c r="H436" t="str">
        <f>'Space Types'!$E436&amp;'Space Types'!$F436&amp;'Space Types'!$G436</f>
        <v>ASHRAE 90.1-2007HospitalExam/Treatment</v>
      </c>
      <c r="K436">
        <f>VLOOKUP('Space Types'!$H436,'Interior Lighting'!$A$4:$G$813,5,FALSE)</f>
        <v>1.5</v>
      </c>
      <c r="N436">
        <v>0</v>
      </c>
      <c r="O436">
        <v>0.7</v>
      </c>
      <c r="P436">
        <v>0.2</v>
      </c>
      <c r="Q436" s="58" t="s">
        <v>2757</v>
      </c>
      <c r="R436" t="s">
        <v>408</v>
      </c>
      <c r="S436" t="s">
        <v>240</v>
      </c>
      <c r="T436" t="s">
        <v>396</v>
      </c>
      <c r="U436" s="58" t="str">
        <f>'Space Types'!$R436&amp;'Space Types'!$S436&amp;'Space Types'!$T436</f>
        <v>GGHC v2.2Health CareSpecial Procedure Room, Diagnostic</v>
      </c>
      <c r="V436">
        <f>VLOOKUP('Space Types'!$U436,Ventilation!$A$4:$H$299,6,FALSE)</f>
        <v>0.3</v>
      </c>
      <c r="W436">
        <f>VLOOKUP('Space Types'!$U436,Ventilation!$A$4:$H$299,5,FALSE)</f>
        <v>0</v>
      </c>
      <c r="X436">
        <f>VLOOKUP('Space Types'!$U436,Ventilation!$A$4:$H$299,7,FALSE)</f>
        <v>0</v>
      </c>
      <c r="Y436">
        <v>18.579999999999998</v>
      </c>
      <c r="Z436" s="58" t="s">
        <v>2765</v>
      </c>
      <c r="AA436" s="58" t="s">
        <v>2744</v>
      </c>
      <c r="AB436">
        <v>4.4600000000000001E-2</v>
      </c>
      <c r="AD436" s="58" t="s">
        <v>2854</v>
      </c>
      <c r="AF436" t="s">
        <v>437</v>
      </c>
      <c r="AG436" t="s">
        <v>437</v>
      </c>
      <c r="AH436" t="s">
        <v>437</v>
      </c>
      <c r="AJ436">
        <v>0.80000000000000016</v>
      </c>
      <c r="AK436">
        <v>0</v>
      </c>
      <c r="AL436">
        <v>0.5</v>
      </c>
      <c r="AM436">
        <v>0</v>
      </c>
      <c r="AN436" s="58" t="s">
        <v>2755</v>
      </c>
      <c r="AO436" s="58" t="s">
        <v>2847</v>
      </c>
      <c r="AP436" s="58" t="s">
        <v>2768</v>
      </c>
      <c r="AS436" t="str">
        <f>IF('Space Types'!$AQ436=0,"",'Space Types'!$AQ436/'Space Types'!$AR436)</f>
        <v/>
      </c>
      <c r="AW436" s="58"/>
      <c r="BC436" t="str">
        <f>IF(ISBLANK(BB436),"",BB436/(AY436/AX436))</f>
        <v/>
      </c>
    </row>
    <row r="437" spans="1:55">
      <c r="A437" t="s">
        <v>982</v>
      </c>
      <c r="B437" t="s">
        <v>259</v>
      </c>
      <c r="C437" t="s">
        <v>305</v>
      </c>
      <c r="D437" t="s">
        <v>461</v>
      </c>
      <c r="E437" t="s">
        <v>981</v>
      </c>
      <c r="F437" t="s">
        <v>239</v>
      </c>
      <c r="G437" t="s">
        <v>341</v>
      </c>
      <c r="H437" t="str">
        <f>'Space Types'!$E437&amp;'Space Types'!$F437&amp;'Space Types'!$G437</f>
        <v>ASHRAE 90.1-2010HospitalExam/Treatment</v>
      </c>
      <c r="K437">
        <f>VLOOKUP('Space Types'!$H437,'Interior Lighting'!$A$4:$G$813,5,FALSE)</f>
        <v>1.66</v>
      </c>
      <c r="N437">
        <v>0</v>
      </c>
      <c r="O437">
        <v>0.7</v>
      </c>
      <c r="P437">
        <v>0.2</v>
      </c>
      <c r="Q437" t="s">
        <v>2757</v>
      </c>
      <c r="R437" t="s">
        <v>408</v>
      </c>
      <c r="S437" t="s">
        <v>240</v>
      </c>
      <c r="T437" t="s">
        <v>396</v>
      </c>
      <c r="U437" s="58" t="str">
        <f>'Space Types'!$R437&amp;'Space Types'!$S437&amp;'Space Types'!$T437</f>
        <v>GGHC v2.2Health CareSpecial Procedure Room, Diagnostic</v>
      </c>
      <c r="V437">
        <f>VLOOKUP('Space Types'!$U437,Ventilation!$A$4:$H$299,6,FALSE)</f>
        <v>0.3</v>
      </c>
      <c r="W437">
        <f>VLOOKUP('Space Types'!$U437,Ventilation!$A$4:$H$299,5,FALSE)</f>
        <v>0</v>
      </c>
      <c r="X437">
        <f>VLOOKUP('Space Types'!$U437,Ventilation!$A$4:$H$299,7,FALSE)</f>
        <v>0</v>
      </c>
      <c r="Y437">
        <v>18.579999999999998</v>
      </c>
      <c r="Z437" t="s">
        <v>2765</v>
      </c>
      <c r="AA437" t="s">
        <v>2744</v>
      </c>
      <c r="AB437">
        <v>4.4600000000000001E-2</v>
      </c>
      <c r="AD437" t="s">
        <v>2854</v>
      </c>
      <c r="AF437" t="s">
        <v>437</v>
      </c>
      <c r="AG437" t="s">
        <v>437</v>
      </c>
      <c r="AH437" t="s">
        <v>437</v>
      </c>
      <c r="AJ437">
        <v>0.80000000000000016</v>
      </c>
      <c r="AK437">
        <v>0</v>
      </c>
      <c r="AL437">
        <v>0.5</v>
      </c>
      <c r="AM437">
        <v>0</v>
      </c>
      <c r="AN437" t="s">
        <v>2755</v>
      </c>
      <c r="AO437" t="s">
        <v>2847</v>
      </c>
      <c r="AP437" t="s">
        <v>2768</v>
      </c>
      <c r="AS437" t="s">
        <v>437</v>
      </c>
      <c r="BC437" t="s">
        <v>437</v>
      </c>
    </row>
    <row r="438" spans="1:55">
      <c r="A438" t="s">
        <v>936</v>
      </c>
      <c r="B438" t="s">
        <v>259</v>
      </c>
      <c r="C438" t="s">
        <v>310</v>
      </c>
      <c r="D438" t="s">
        <v>465</v>
      </c>
      <c r="H438" t="str">
        <f>'Space Types'!$E438&amp;'Space Types'!$F438&amp;'Space Types'!$G438</f>
        <v/>
      </c>
      <c r="K438">
        <v>0.7</v>
      </c>
      <c r="N438">
        <v>0</v>
      </c>
      <c r="O438">
        <v>0.7</v>
      </c>
      <c r="P438">
        <v>0.2</v>
      </c>
      <c r="Q438" s="58" t="s">
        <v>744</v>
      </c>
      <c r="R438" t="s">
        <v>408</v>
      </c>
      <c r="S438" t="s">
        <v>240</v>
      </c>
      <c r="T438" t="s">
        <v>385</v>
      </c>
      <c r="U438" s="58" t="str">
        <f>'Space Types'!$R438&amp;'Space Types'!$S438&amp;'Space Types'!$T438</f>
        <v>GGHC v2.2Health CareMechanical Equipment Room</v>
      </c>
      <c r="V438">
        <f>VLOOKUP('Space Types'!$U438,Ventilation!$A$4:$H$299,6,FALSE)</f>
        <v>0.15</v>
      </c>
      <c r="W438">
        <f>VLOOKUP('Space Types'!$U438,Ventilation!$A$4:$H$299,5,FALSE)</f>
        <v>0</v>
      </c>
      <c r="X438">
        <f>VLOOKUP('Space Types'!$U438,Ventilation!$A$4:$H$299,7,FALSE)</f>
        <v>0</v>
      </c>
      <c r="Y438">
        <v>0</v>
      </c>
      <c r="Z438" s="58" t="s">
        <v>779</v>
      </c>
      <c r="AA438" s="58" t="s">
        <v>786</v>
      </c>
      <c r="AC438" s="58">
        <v>0.22320000000000001</v>
      </c>
      <c r="AD438" s="58" t="s">
        <v>804</v>
      </c>
      <c r="AF438" t="s">
        <v>437</v>
      </c>
      <c r="AG438" t="s">
        <v>437</v>
      </c>
      <c r="AH438" t="s">
        <v>437</v>
      </c>
      <c r="AJ438">
        <v>5</v>
      </c>
      <c r="AK438">
        <v>0</v>
      </c>
      <c r="AL438">
        <v>0.3</v>
      </c>
      <c r="AM438">
        <v>0.7</v>
      </c>
      <c r="AN438" s="58" t="s">
        <v>733</v>
      </c>
      <c r="AO438" s="58" t="s">
        <v>829</v>
      </c>
      <c r="AP438" s="58" t="s">
        <v>843</v>
      </c>
      <c r="AS438" t="str">
        <f>IF('Space Types'!$AQ438=0,"",'Space Types'!$AQ438/'Space Types'!$AR438)</f>
        <v/>
      </c>
      <c r="AW438" s="58"/>
      <c r="BC438" t="str">
        <f>IF(ISBLANK(BB438),"",BB438/(AY438/AX438))</f>
        <v/>
      </c>
    </row>
    <row r="439" spans="1:55">
      <c r="A439" t="s">
        <v>937</v>
      </c>
      <c r="B439" t="s">
        <v>259</v>
      </c>
      <c r="C439" t="s">
        <v>310</v>
      </c>
      <c r="D439" t="s">
        <v>465</v>
      </c>
      <c r="E439" t="s">
        <v>435</v>
      </c>
      <c r="F439" t="s">
        <v>211</v>
      </c>
      <c r="G439" t="s">
        <v>223</v>
      </c>
      <c r="H439" t="str">
        <f>'Space Types'!$E439&amp;'Space Types'!$F439&amp;'Space Types'!$G439</f>
        <v>ASHRAE 189.1-2009Electrical/MechanicalGeneral</v>
      </c>
      <c r="K439">
        <f>VLOOKUP('Space Types'!$H439,'Interior Lighting'!$A$4:$G$813,5,FALSE)</f>
        <v>1.35</v>
      </c>
      <c r="N439">
        <v>0</v>
      </c>
      <c r="O439">
        <v>0.7</v>
      </c>
      <c r="P439">
        <v>0.2</v>
      </c>
      <c r="Q439" t="s">
        <v>744</v>
      </c>
      <c r="R439" t="s">
        <v>408</v>
      </c>
      <c r="S439" t="s">
        <v>240</v>
      </c>
      <c r="T439" t="s">
        <v>385</v>
      </c>
      <c r="U439" s="58" t="str">
        <f>'Space Types'!$R439&amp;'Space Types'!$S439&amp;'Space Types'!$T439</f>
        <v>GGHC v2.2Health CareMechanical Equipment Room</v>
      </c>
      <c r="V439">
        <f>VLOOKUP('Space Types'!$U439,Ventilation!$A$4:$H$299,6,FALSE)</f>
        <v>0.15</v>
      </c>
      <c r="W439">
        <f>VLOOKUP('Space Types'!$U439,Ventilation!$A$4:$H$299,5,FALSE)</f>
        <v>0</v>
      </c>
      <c r="X439">
        <f>VLOOKUP('Space Types'!$U439,Ventilation!$A$4:$H$299,7,FALSE)</f>
        <v>0</v>
      </c>
      <c r="Y439">
        <v>0</v>
      </c>
      <c r="Z439" t="s">
        <v>779</v>
      </c>
      <c r="AA439" t="s">
        <v>786</v>
      </c>
      <c r="AB439">
        <v>4.4600000000000001E-2</v>
      </c>
      <c r="AD439" t="s">
        <v>804</v>
      </c>
      <c r="AF439" t="s">
        <v>437</v>
      </c>
      <c r="AG439" t="s">
        <v>437</v>
      </c>
      <c r="AH439" t="s">
        <v>437</v>
      </c>
      <c r="AJ439">
        <v>3.64</v>
      </c>
      <c r="AK439">
        <v>0</v>
      </c>
      <c r="AL439">
        <v>0.3</v>
      </c>
      <c r="AM439">
        <v>0.7</v>
      </c>
      <c r="AN439" t="s">
        <v>733</v>
      </c>
      <c r="AO439" t="s">
        <v>829</v>
      </c>
      <c r="AP439" t="s">
        <v>843</v>
      </c>
      <c r="AS439" t="str">
        <f>IF('Space Types'!$AQ439=0,"",'Space Types'!$AQ439/'Space Types'!$AR439)</f>
        <v/>
      </c>
      <c r="BC439" t="str">
        <f>IF(ISBLANK(BB439),"",BB439/(AY439/AX439))</f>
        <v/>
      </c>
    </row>
    <row r="440" spans="1:55">
      <c r="A440" t="s">
        <v>935</v>
      </c>
      <c r="B440" t="s">
        <v>259</v>
      </c>
      <c r="C440" t="s">
        <v>310</v>
      </c>
      <c r="D440" t="s">
        <v>465</v>
      </c>
      <c r="H440" t="str">
        <f>'Space Types'!$E440&amp;'Space Types'!$F440&amp;'Space Types'!$G440</f>
        <v/>
      </c>
      <c r="K440">
        <v>0.7</v>
      </c>
      <c r="N440">
        <v>0</v>
      </c>
      <c r="O440">
        <v>0.7</v>
      </c>
      <c r="P440">
        <v>0.2</v>
      </c>
      <c r="Q440" t="s">
        <v>744</v>
      </c>
      <c r="R440" t="s">
        <v>408</v>
      </c>
      <c r="S440" t="s">
        <v>240</v>
      </c>
      <c r="T440" t="s">
        <v>385</v>
      </c>
      <c r="U440" s="58" t="str">
        <f>'Space Types'!$R440&amp;'Space Types'!$S440&amp;'Space Types'!$T440</f>
        <v>GGHC v2.2Health CareMechanical Equipment Room</v>
      </c>
      <c r="V440">
        <f>VLOOKUP('Space Types'!$U440,Ventilation!$A$4:$H$299,6,FALSE)</f>
        <v>0.15</v>
      </c>
      <c r="W440">
        <f>VLOOKUP('Space Types'!$U440,Ventilation!$A$4:$H$299,5,FALSE)</f>
        <v>0</v>
      </c>
      <c r="X440">
        <f>VLOOKUP('Space Types'!$U440,Ventilation!$A$4:$H$299,7,FALSE)</f>
        <v>0</v>
      </c>
      <c r="Y440">
        <v>0</v>
      </c>
      <c r="Z440" t="s">
        <v>779</v>
      </c>
      <c r="AA440" t="s">
        <v>786</v>
      </c>
      <c r="AC440" s="58">
        <v>0.22320000000000001</v>
      </c>
      <c r="AD440" t="s">
        <v>804</v>
      </c>
      <c r="AF440" t="s">
        <v>437</v>
      </c>
      <c r="AG440" t="s">
        <v>437</v>
      </c>
      <c r="AH440" t="s">
        <v>437</v>
      </c>
      <c r="AJ440">
        <v>5</v>
      </c>
      <c r="AK440">
        <v>0</v>
      </c>
      <c r="AL440">
        <v>0.3</v>
      </c>
      <c r="AM440">
        <v>0.7</v>
      </c>
      <c r="AN440" t="s">
        <v>733</v>
      </c>
      <c r="AO440" t="s">
        <v>829</v>
      </c>
      <c r="AP440" t="s">
        <v>843</v>
      </c>
      <c r="AS440" t="str">
        <f>IF('Space Types'!$AQ440=0,"",'Space Types'!$AQ440/'Space Types'!$AR440)</f>
        <v/>
      </c>
      <c r="BC440" t="str">
        <f>IF(ISBLANK(BB440),"",BB440/(AY440/AX440))</f>
        <v/>
      </c>
    </row>
    <row r="441" spans="1:55">
      <c r="A441" t="s">
        <v>3322</v>
      </c>
      <c r="B441" t="s">
        <v>259</v>
      </c>
      <c r="C441" t="s">
        <v>310</v>
      </c>
      <c r="D441" t="s">
        <v>465</v>
      </c>
      <c r="E441" t="s">
        <v>217</v>
      </c>
      <c r="F441" t="s">
        <v>211</v>
      </c>
      <c r="G441" t="s">
        <v>223</v>
      </c>
      <c r="H441" t="str">
        <f>'Space Types'!$E441&amp;'Space Types'!$F441&amp;'Space Types'!$G441</f>
        <v>ASHRAE 90.1-2004Electrical/MechanicalGeneral</v>
      </c>
      <c r="K441">
        <f>VLOOKUP('Space Types'!$H441,'Interior Lighting'!$A$4:$G$813,5,FALSE)</f>
        <v>1.5</v>
      </c>
      <c r="N441">
        <v>0</v>
      </c>
      <c r="O441">
        <v>0.7</v>
      </c>
      <c r="P441">
        <v>0.2</v>
      </c>
      <c r="Q441" s="58" t="s">
        <v>2761</v>
      </c>
      <c r="R441" t="s">
        <v>408</v>
      </c>
      <c r="S441" t="s">
        <v>240</v>
      </c>
      <c r="T441" t="s">
        <v>385</v>
      </c>
      <c r="U441" s="58" t="str">
        <f>'Space Types'!$R441&amp;'Space Types'!$S441&amp;'Space Types'!$T441</f>
        <v>GGHC v2.2Health CareMechanical Equipment Room</v>
      </c>
      <c r="V441">
        <f>VLOOKUP('Space Types'!$U441,Ventilation!$A$4:$H$299,6,FALSE)</f>
        <v>0.15</v>
      </c>
      <c r="W441">
        <f>VLOOKUP('Space Types'!$U441,Ventilation!$A$4:$H$299,5,FALSE)</f>
        <v>0</v>
      </c>
      <c r="X441">
        <f>VLOOKUP('Space Types'!$U441,Ventilation!$A$4:$H$299,7,FALSE)</f>
        <v>0</v>
      </c>
      <c r="Y441">
        <v>0</v>
      </c>
      <c r="Z441" s="58" t="s">
        <v>2765</v>
      </c>
      <c r="AA441" s="58" t="s">
        <v>2744</v>
      </c>
      <c r="AB441">
        <v>5.9499999999999997E-2</v>
      </c>
      <c r="AD441" s="58" t="s">
        <v>2854</v>
      </c>
      <c r="AF441" t="s">
        <v>437</v>
      </c>
      <c r="AG441" t="s">
        <v>437</v>
      </c>
      <c r="AH441" t="s">
        <v>437</v>
      </c>
      <c r="AJ441">
        <v>5</v>
      </c>
      <c r="AK441">
        <v>0</v>
      </c>
      <c r="AL441">
        <v>0.3</v>
      </c>
      <c r="AM441">
        <v>0.7</v>
      </c>
      <c r="AN441" s="58" t="s">
        <v>2755</v>
      </c>
      <c r="AO441" s="58" t="s">
        <v>2847</v>
      </c>
      <c r="AP441" s="58" t="s">
        <v>2768</v>
      </c>
      <c r="AS441" t="str">
        <f>IF('Space Types'!$AQ441=0,"",'Space Types'!$AQ441/'Space Types'!$AR441)</f>
        <v/>
      </c>
      <c r="AW441" s="58"/>
      <c r="BC441" t="str">
        <f>IF(ISBLANK(BB441),"",BB441/(AY441/AX441))</f>
        <v/>
      </c>
    </row>
    <row r="442" spans="1:55">
      <c r="A442" t="s">
        <v>938</v>
      </c>
      <c r="B442" t="s">
        <v>259</v>
      </c>
      <c r="C442" t="s">
        <v>310</v>
      </c>
      <c r="D442" t="s">
        <v>465</v>
      </c>
      <c r="E442" t="s">
        <v>218</v>
      </c>
      <c r="F442" t="s">
        <v>211</v>
      </c>
      <c r="G442" t="s">
        <v>223</v>
      </c>
      <c r="H442" t="str">
        <f>'Space Types'!$E442&amp;'Space Types'!$F442&amp;'Space Types'!$G442</f>
        <v>ASHRAE 90.1-2007Electrical/MechanicalGeneral</v>
      </c>
      <c r="K442">
        <f>VLOOKUP('Space Types'!$H442,'Interior Lighting'!$A$4:$G$813,5,FALSE)</f>
        <v>1.5</v>
      </c>
      <c r="N442">
        <v>0</v>
      </c>
      <c r="O442">
        <v>0.7</v>
      </c>
      <c r="P442">
        <v>0.2</v>
      </c>
      <c r="Q442" s="58" t="s">
        <v>2761</v>
      </c>
      <c r="R442" t="s">
        <v>408</v>
      </c>
      <c r="S442" t="s">
        <v>240</v>
      </c>
      <c r="T442" t="s">
        <v>385</v>
      </c>
      <c r="U442" s="58" t="str">
        <f>'Space Types'!$R442&amp;'Space Types'!$S442&amp;'Space Types'!$T442</f>
        <v>GGHC v2.2Health CareMechanical Equipment Room</v>
      </c>
      <c r="V442">
        <f>VLOOKUP('Space Types'!$U442,Ventilation!$A$4:$H$299,6,FALSE)</f>
        <v>0.15</v>
      </c>
      <c r="W442">
        <f>VLOOKUP('Space Types'!$U442,Ventilation!$A$4:$H$299,5,FALSE)</f>
        <v>0</v>
      </c>
      <c r="X442">
        <f>VLOOKUP('Space Types'!$U442,Ventilation!$A$4:$H$299,7,FALSE)</f>
        <v>0</v>
      </c>
      <c r="Y442">
        <v>0</v>
      </c>
      <c r="Z442" s="58" t="s">
        <v>2765</v>
      </c>
      <c r="AA442" s="58" t="s">
        <v>2744</v>
      </c>
      <c r="AB442">
        <v>4.4600000000000001E-2</v>
      </c>
      <c r="AD442" s="58" t="s">
        <v>2854</v>
      </c>
      <c r="AF442" t="s">
        <v>437</v>
      </c>
      <c r="AG442" t="s">
        <v>437</v>
      </c>
      <c r="AH442" t="s">
        <v>437</v>
      </c>
      <c r="AJ442">
        <v>3.64</v>
      </c>
      <c r="AK442">
        <v>0</v>
      </c>
      <c r="AL442">
        <v>0.3</v>
      </c>
      <c r="AM442">
        <v>0.7</v>
      </c>
      <c r="AN442" s="58" t="s">
        <v>2755</v>
      </c>
      <c r="AO442" s="58" t="s">
        <v>2847</v>
      </c>
      <c r="AP442" s="58" t="s">
        <v>2768</v>
      </c>
      <c r="AS442" t="str">
        <f>IF('Space Types'!$AQ442=0,"",'Space Types'!$AQ442/'Space Types'!$AR442)</f>
        <v/>
      </c>
      <c r="AW442" s="58"/>
      <c r="BC442" t="str">
        <f>IF(ISBLANK(BB442),"",BB442/(AY442/AX442))</f>
        <v/>
      </c>
    </row>
    <row r="443" spans="1:55">
      <c r="A443" t="s">
        <v>982</v>
      </c>
      <c r="B443" t="s">
        <v>259</v>
      </c>
      <c r="C443" t="s">
        <v>310</v>
      </c>
      <c r="D443" t="s">
        <v>465</v>
      </c>
      <c r="E443" t="s">
        <v>981</v>
      </c>
      <c r="F443" t="s">
        <v>211</v>
      </c>
      <c r="G443" t="s">
        <v>223</v>
      </c>
      <c r="H443" t="str">
        <f>'Space Types'!$E443&amp;'Space Types'!$F443&amp;'Space Types'!$G443</f>
        <v>ASHRAE 90.1-2010Electrical/MechanicalGeneral</v>
      </c>
      <c r="K443">
        <f>VLOOKUP('Space Types'!$H443,'Interior Lighting'!$A$4:$G$813,5,FALSE)</f>
        <v>0.95</v>
      </c>
      <c r="N443">
        <v>0</v>
      </c>
      <c r="O443">
        <v>0.7</v>
      </c>
      <c r="P443">
        <v>0.2</v>
      </c>
      <c r="Q443" t="s">
        <v>2761</v>
      </c>
      <c r="R443" t="s">
        <v>408</v>
      </c>
      <c r="S443" t="s">
        <v>240</v>
      </c>
      <c r="T443" t="s">
        <v>385</v>
      </c>
      <c r="U443" s="58" t="str">
        <f>'Space Types'!$R443&amp;'Space Types'!$S443&amp;'Space Types'!$T443</f>
        <v>GGHC v2.2Health CareMechanical Equipment Room</v>
      </c>
      <c r="V443">
        <f>VLOOKUP('Space Types'!$U443,Ventilation!$A$4:$H$299,6,FALSE)</f>
        <v>0.15</v>
      </c>
      <c r="W443">
        <f>VLOOKUP('Space Types'!$U443,Ventilation!$A$4:$H$299,5,FALSE)</f>
        <v>0</v>
      </c>
      <c r="X443">
        <f>VLOOKUP('Space Types'!$U443,Ventilation!$A$4:$H$299,7,FALSE)</f>
        <v>0</v>
      </c>
      <c r="Y443">
        <v>0</v>
      </c>
      <c r="Z443" t="s">
        <v>2765</v>
      </c>
      <c r="AA443" t="s">
        <v>2744</v>
      </c>
      <c r="AB443">
        <v>4.4600000000000001E-2</v>
      </c>
      <c r="AD443" t="s">
        <v>2854</v>
      </c>
      <c r="AF443" t="s">
        <v>437</v>
      </c>
      <c r="AG443" t="s">
        <v>437</v>
      </c>
      <c r="AH443" t="s">
        <v>437</v>
      </c>
      <c r="AJ443">
        <v>3.64</v>
      </c>
      <c r="AK443">
        <v>0</v>
      </c>
      <c r="AL443">
        <v>0.3</v>
      </c>
      <c r="AM443">
        <v>0.7</v>
      </c>
      <c r="AN443" t="s">
        <v>2755</v>
      </c>
      <c r="AO443" t="s">
        <v>2847</v>
      </c>
      <c r="AP443" t="s">
        <v>2768</v>
      </c>
      <c r="AS443" t="s">
        <v>437</v>
      </c>
      <c r="BC443" t="s">
        <v>437</v>
      </c>
    </row>
    <row r="444" spans="1:55">
      <c r="A444" t="s">
        <v>936</v>
      </c>
      <c r="B444" t="s">
        <v>259</v>
      </c>
      <c r="C444" t="s">
        <v>282</v>
      </c>
      <c r="D444" t="s">
        <v>461</v>
      </c>
      <c r="H444" t="str">
        <f>'Space Types'!$E444&amp;'Space Types'!$F444&amp;'Space Types'!$G444</f>
        <v/>
      </c>
      <c r="K444">
        <v>1.8</v>
      </c>
      <c r="N444">
        <v>0</v>
      </c>
      <c r="O444">
        <v>0.7</v>
      </c>
      <c r="P444">
        <v>0.2</v>
      </c>
      <c r="Q444" s="58" t="s">
        <v>744</v>
      </c>
      <c r="R444" t="s">
        <v>108</v>
      </c>
      <c r="S444" t="s">
        <v>409</v>
      </c>
      <c r="T444" t="s">
        <v>35</v>
      </c>
      <c r="U444" s="58" t="str">
        <f>'Space Types'!$R444&amp;'Space Types'!$S444&amp;'Space Types'!$T444</f>
        <v>ASHRAE 62.1-1999Hotels, Motels, Resorts, DormitoriesDormitory sleeping areas</v>
      </c>
      <c r="V444">
        <f>VLOOKUP('Space Types'!$U444,Ventilation!$A$4:$H$299,6,FALSE)</f>
        <v>0</v>
      </c>
      <c r="W444">
        <f>VLOOKUP('Space Types'!$U444,Ventilation!$A$4:$H$299,5,FALSE)</f>
        <v>15</v>
      </c>
      <c r="X444">
        <f>VLOOKUP('Space Types'!$U444,Ventilation!$A$4:$H$299,7,FALSE)</f>
        <v>0</v>
      </c>
      <c r="Y444">
        <v>4.6500000000000004</v>
      </c>
      <c r="Z444" s="58" t="s">
        <v>779</v>
      </c>
      <c r="AA444" s="58" t="s">
        <v>786</v>
      </c>
      <c r="AC444" s="58">
        <v>0.22320000000000001</v>
      </c>
      <c r="AD444" s="58" t="s">
        <v>804</v>
      </c>
      <c r="AF444" t="s">
        <v>437</v>
      </c>
      <c r="AG444" t="s">
        <v>437</v>
      </c>
      <c r="AH444" t="s">
        <v>437</v>
      </c>
      <c r="AJ444">
        <v>1.1000000000000001</v>
      </c>
      <c r="AK444">
        <v>0</v>
      </c>
      <c r="AL444">
        <v>0.5</v>
      </c>
      <c r="AM444">
        <v>0</v>
      </c>
      <c r="AN444" s="58" t="s">
        <v>733</v>
      </c>
      <c r="AO444" s="58" t="s">
        <v>829</v>
      </c>
      <c r="AP444" s="58" t="s">
        <v>843</v>
      </c>
      <c r="AS444" t="str">
        <f>IF('Space Types'!$AQ444=0,"",'Space Types'!$AQ444/'Space Types'!$AR444)</f>
        <v/>
      </c>
      <c r="AW444" s="58"/>
      <c r="BC444" t="str">
        <f>IF(ISBLANK(BB444),"",BB444/(AY444/AX444))</f>
        <v/>
      </c>
    </row>
    <row r="445" spans="1:55">
      <c r="A445" s="58" t="s">
        <v>937</v>
      </c>
      <c r="B445" t="s">
        <v>259</v>
      </c>
      <c r="C445" t="s">
        <v>282</v>
      </c>
      <c r="D445" t="s">
        <v>461</v>
      </c>
      <c r="E445" t="s">
        <v>435</v>
      </c>
      <c r="F445" t="s">
        <v>348</v>
      </c>
      <c r="G445" t="s">
        <v>223</v>
      </c>
      <c r="H445" t="str">
        <f>'Space Types'!$E445&amp;'Space Types'!$F445&amp;'Space Types'!$G445</f>
        <v>ASHRAE 189.1-2009Dressing/Locker/Fitting RoomGeneral</v>
      </c>
      <c r="K445">
        <f>VLOOKUP('Space Types'!$H445,'Interior Lighting'!$A$4:$G$813,5,FALSE)</f>
        <v>0.54</v>
      </c>
      <c r="N445">
        <v>0</v>
      </c>
      <c r="O445">
        <v>0.7</v>
      </c>
      <c r="P445">
        <v>0.2</v>
      </c>
      <c r="Q445" t="s">
        <v>744</v>
      </c>
      <c r="R445" t="s">
        <v>108</v>
      </c>
      <c r="S445" t="s">
        <v>409</v>
      </c>
      <c r="T445" t="s">
        <v>35</v>
      </c>
      <c r="U445" s="58" t="str">
        <f>'Space Types'!$R445&amp;'Space Types'!$S445&amp;'Space Types'!$T445</f>
        <v>ASHRAE 62.1-1999Hotels, Motels, Resorts, DormitoriesDormitory sleeping areas</v>
      </c>
      <c r="V445">
        <f>VLOOKUP('Space Types'!$U445,Ventilation!$A$4:$H$299,6,FALSE)</f>
        <v>0</v>
      </c>
      <c r="W445">
        <f>VLOOKUP('Space Types'!$U445,Ventilation!$A$4:$H$299,5,FALSE)</f>
        <v>15</v>
      </c>
      <c r="X445">
        <f>VLOOKUP('Space Types'!$U445,Ventilation!$A$4:$H$299,7,FALSE)</f>
        <v>0</v>
      </c>
      <c r="Y445">
        <v>4.6500000000000004</v>
      </c>
      <c r="Z445" t="s">
        <v>779</v>
      </c>
      <c r="AA445" t="s">
        <v>786</v>
      </c>
      <c r="AB445">
        <v>4.4600000000000001E-2</v>
      </c>
      <c r="AD445" t="s">
        <v>804</v>
      </c>
      <c r="AF445" t="s">
        <v>437</v>
      </c>
      <c r="AG445" t="s">
        <v>437</v>
      </c>
      <c r="AH445" t="s">
        <v>437</v>
      </c>
      <c r="AJ445">
        <v>0.80000000000000016</v>
      </c>
      <c r="AK445">
        <v>0</v>
      </c>
      <c r="AL445">
        <v>0.5</v>
      </c>
      <c r="AM445">
        <v>0</v>
      </c>
      <c r="AN445" t="s">
        <v>733</v>
      </c>
      <c r="AO445" t="s">
        <v>829</v>
      </c>
      <c r="AP445" t="s">
        <v>843</v>
      </c>
      <c r="AS445" t="str">
        <f>IF('Space Types'!$AQ445=0,"",'Space Types'!$AQ445/'Space Types'!$AR445)</f>
        <v/>
      </c>
      <c r="BC445" t="str">
        <f>IF(ISBLANK(BB445),"",BB445/(AY445/AX445))</f>
        <v/>
      </c>
    </row>
    <row r="446" spans="1:55">
      <c r="A446" s="58" t="s">
        <v>935</v>
      </c>
      <c r="B446" t="s">
        <v>259</v>
      </c>
      <c r="C446" t="s">
        <v>282</v>
      </c>
      <c r="D446" t="s">
        <v>461</v>
      </c>
      <c r="H446" t="str">
        <f>'Space Types'!$E446&amp;'Space Types'!$F446&amp;'Space Types'!$G446</f>
        <v/>
      </c>
      <c r="K446">
        <v>1.8</v>
      </c>
      <c r="N446">
        <v>0</v>
      </c>
      <c r="O446">
        <v>0.7</v>
      </c>
      <c r="P446">
        <v>0.2</v>
      </c>
      <c r="Q446" t="s">
        <v>744</v>
      </c>
      <c r="R446" t="s">
        <v>108</v>
      </c>
      <c r="S446" t="s">
        <v>409</v>
      </c>
      <c r="T446" t="s">
        <v>35</v>
      </c>
      <c r="U446" s="58" t="str">
        <f>'Space Types'!$R446&amp;'Space Types'!$S446&amp;'Space Types'!$T446</f>
        <v>ASHRAE 62.1-1999Hotels, Motels, Resorts, DormitoriesDormitory sleeping areas</v>
      </c>
      <c r="V446">
        <f>VLOOKUP('Space Types'!$U446,Ventilation!$A$4:$H$299,6,FALSE)</f>
        <v>0</v>
      </c>
      <c r="W446">
        <f>VLOOKUP('Space Types'!$U446,Ventilation!$A$4:$H$299,5,FALSE)</f>
        <v>15</v>
      </c>
      <c r="X446">
        <f>VLOOKUP('Space Types'!$U446,Ventilation!$A$4:$H$299,7,FALSE)</f>
        <v>0</v>
      </c>
      <c r="Y446">
        <v>4.6500000000000004</v>
      </c>
      <c r="Z446" t="s">
        <v>779</v>
      </c>
      <c r="AA446" t="s">
        <v>786</v>
      </c>
      <c r="AC446" s="58">
        <v>0.22320000000000001</v>
      </c>
      <c r="AD446" t="s">
        <v>804</v>
      </c>
      <c r="AF446" t="s">
        <v>437</v>
      </c>
      <c r="AG446" t="s">
        <v>437</v>
      </c>
      <c r="AH446" t="s">
        <v>437</v>
      </c>
      <c r="AJ446">
        <v>1.1000000000000001</v>
      </c>
      <c r="AK446">
        <v>0</v>
      </c>
      <c r="AL446">
        <v>0.5</v>
      </c>
      <c r="AM446">
        <v>0</v>
      </c>
      <c r="AN446" t="s">
        <v>733</v>
      </c>
      <c r="AO446" t="s">
        <v>829</v>
      </c>
      <c r="AP446" t="s">
        <v>843</v>
      </c>
      <c r="AS446" t="str">
        <f>IF('Space Types'!$AQ446=0,"",'Space Types'!$AQ446/'Space Types'!$AR446)</f>
        <v/>
      </c>
      <c r="BC446" t="str">
        <f>IF(ISBLANK(BB446),"",BB446/(AY446/AX446))</f>
        <v/>
      </c>
    </row>
    <row r="447" spans="1:55">
      <c r="A447" s="58" t="s">
        <v>938</v>
      </c>
      <c r="B447" t="s">
        <v>259</v>
      </c>
      <c r="C447" t="s">
        <v>282</v>
      </c>
      <c r="D447" t="s">
        <v>461</v>
      </c>
      <c r="E447" t="s">
        <v>218</v>
      </c>
      <c r="F447" t="s">
        <v>348</v>
      </c>
      <c r="G447" t="s">
        <v>223</v>
      </c>
      <c r="H447" t="str">
        <f>'Space Types'!$E447&amp;'Space Types'!$F447&amp;'Space Types'!$G447</f>
        <v>ASHRAE 90.1-2007Dressing/Locker/Fitting RoomGeneral</v>
      </c>
      <c r="K447">
        <f>VLOOKUP('Space Types'!$H447,'Interior Lighting'!$A$4:$G$813,5,FALSE)</f>
        <v>0.6</v>
      </c>
      <c r="N447">
        <v>0</v>
      </c>
      <c r="O447">
        <v>0.7</v>
      </c>
      <c r="P447">
        <v>0.2</v>
      </c>
      <c r="Q447" s="58" t="s">
        <v>2760</v>
      </c>
      <c r="R447" t="s">
        <v>109</v>
      </c>
      <c r="S447" t="s">
        <v>98</v>
      </c>
      <c r="T447" t="s">
        <v>99</v>
      </c>
      <c r="U447" s="58" t="str">
        <f>'Space Types'!$R447&amp;'Space Types'!$S447&amp;'Space Types'!$T447</f>
        <v>ASHRAE 62.1-2004Hospitals, Nursing and Convalescent HomesPatient rooms</v>
      </c>
      <c r="V447">
        <f>VLOOKUP('Space Types'!$U447,Ventilation!$A$4:$H$299,6,FALSE)</f>
        <v>0</v>
      </c>
      <c r="W447">
        <f>VLOOKUP('Space Types'!$U447,Ventilation!$A$4:$H$299,5,FALSE)</f>
        <v>25</v>
      </c>
      <c r="X447">
        <f>VLOOKUP('Space Types'!$U447,Ventilation!$A$4:$H$299,7,FALSE)</f>
        <v>0</v>
      </c>
      <c r="Y447">
        <v>4.6500000000000004</v>
      </c>
      <c r="Z447" s="58" t="s">
        <v>2765</v>
      </c>
      <c r="AA447" s="58" t="s">
        <v>2744</v>
      </c>
      <c r="AB447">
        <v>4.4600000000000001E-2</v>
      </c>
      <c r="AD447" s="58" t="s">
        <v>2854</v>
      </c>
      <c r="AF447" t="s">
        <v>437</v>
      </c>
      <c r="AG447" t="s">
        <v>437</v>
      </c>
      <c r="AH447" t="s">
        <v>437</v>
      </c>
      <c r="AJ447">
        <v>0.80000000000000016</v>
      </c>
      <c r="AK447">
        <v>0</v>
      </c>
      <c r="AL447">
        <v>0.5</v>
      </c>
      <c r="AM447">
        <v>0</v>
      </c>
      <c r="AN447" s="58" t="s">
        <v>2755</v>
      </c>
      <c r="AO447" s="58" t="s">
        <v>2847</v>
      </c>
      <c r="AP447" s="58" t="s">
        <v>2768</v>
      </c>
      <c r="AS447" t="str">
        <f>IF('Space Types'!$AQ447=0,"",'Space Types'!$AQ447/'Space Types'!$AR447)</f>
        <v/>
      </c>
      <c r="AW447" s="58"/>
      <c r="BC447" t="str">
        <f>IF(ISBLANK(BB447),"",BB447/(AY447/AX447))</f>
        <v/>
      </c>
    </row>
    <row r="448" spans="1:55">
      <c r="A448" s="58" t="s">
        <v>3322</v>
      </c>
      <c r="B448" t="s">
        <v>259</v>
      </c>
      <c r="C448" t="s">
        <v>282</v>
      </c>
      <c r="D448" t="s">
        <v>461</v>
      </c>
      <c r="E448" t="s">
        <v>217</v>
      </c>
      <c r="F448" t="s">
        <v>348</v>
      </c>
      <c r="G448" t="s">
        <v>223</v>
      </c>
      <c r="H448" t="str">
        <f>'Space Types'!$E448&amp;'Space Types'!$F448&amp;'Space Types'!$G448</f>
        <v>ASHRAE 90.1-2004Dressing/Locker/Fitting RoomGeneral</v>
      </c>
      <c r="K448">
        <f>VLOOKUP('Space Types'!$H448,'Interior Lighting'!$A$4:$G$813,5,FALSE)</f>
        <v>0.6</v>
      </c>
      <c r="N448">
        <v>0</v>
      </c>
      <c r="O448">
        <v>0.7</v>
      </c>
      <c r="P448">
        <v>0.2</v>
      </c>
      <c r="Q448" t="s">
        <v>2760</v>
      </c>
      <c r="R448" t="s">
        <v>108</v>
      </c>
      <c r="S448" t="s">
        <v>409</v>
      </c>
      <c r="T448" t="s">
        <v>35</v>
      </c>
      <c r="U448" s="58" t="str">
        <f>'Space Types'!$R448&amp;'Space Types'!$S448&amp;'Space Types'!$T448</f>
        <v>ASHRAE 62.1-1999Hotels, Motels, Resorts, DormitoriesDormitory sleeping areas</v>
      </c>
      <c r="V448">
        <f>VLOOKUP('Space Types'!$U448,Ventilation!$A$4:$H$299,6,FALSE)</f>
        <v>0</v>
      </c>
      <c r="W448">
        <f>VLOOKUP('Space Types'!$U448,Ventilation!$A$4:$H$299,5,FALSE)</f>
        <v>15</v>
      </c>
      <c r="X448">
        <f>VLOOKUP('Space Types'!$U448,Ventilation!$A$4:$H$299,7,FALSE)</f>
        <v>0</v>
      </c>
      <c r="Y448">
        <v>4.6500000000000004</v>
      </c>
      <c r="Z448" t="s">
        <v>2765</v>
      </c>
      <c r="AA448" t="s">
        <v>2744</v>
      </c>
      <c r="AB448">
        <v>5.9499999999999997E-2</v>
      </c>
      <c r="AD448" t="s">
        <v>2854</v>
      </c>
      <c r="AF448" t="s">
        <v>437</v>
      </c>
      <c r="AG448" t="s">
        <v>437</v>
      </c>
      <c r="AH448" t="s">
        <v>437</v>
      </c>
      <c r="AJ448">
        <v>1.1000000000000001</v>
      </c>
      <c r="AK448">
        <v>0</v>
      </c>
      <c r="AL448">
        <v>0.5</v>
      </c>
      <c r="AM448">
        <v>0</v>
      </c>
      <c r="AN448" t="s">
        <v>2755</v>
      </c>
      <c r="AO448" t="s">
        <v>2847</v>
      </c>
      <c r="AP448" t="s">
        <v>2768</v>
      </c>
      <c r="AS448" t="str">
        <f>IF('Space Types'!$AQ448=0,"",'Space Types'!$AQ448/'Space Types'!$AR448)</f>
        <v/>
      </c>
      <c r="BC448" t="str">
        <f>IF(ISBLANK(BB448),"",BB448/(AY448/AX448))</f>
        <v/>
      </c>
    </row>
    <row r="449" spans="1:56">
      <c r="A449" t="s">
        <v>982</v>
      </c>
      <c r="B449" t="s">
        <v>259</v>
      </c>
      <c r="C449" t="s">
        <v>282</v>
      </c>
      <c r="D449" t="s">
        <v>461</v>
      </c>
      <c r="E449" t="s">
        <v>981</v>
      </c>
      <c r="F449" t="s">
        <v>996</v>
      </c>
      <c r="G449" t="s">
        <v>997</v>
      </c>
      <c r="H449" t="str">
        <f>'Space Types'!$E449&amp;'Space Types'!$F449&amp;'Space Types'!$G449</f>
        <v>ASHRAE 90.1-2010Dressing/Fitting RoomFor Retail</v>
      </c>
      <c r="K449">
        <f>VLOOKUP('Space Types'!$H449,'Interior Lighting'!$A$4:$G$813,5,FALSE)</f>
        <v>0.87</v>
      </c>
      <c r="N449">
        <v>0</v>
      </c>
      <c r="O449">
        <v>0.7</v>
      </c>
      <c r="P449">
        <v>0.2</v>
      </c>
      <c r="Q449" s="58" t="s">
        <v>2760</v>
      </c>
      <c r="R449" t="s">
        <v>110</v>
      </c>
      <c r="S449" t="s">
        <v>98</v>
      </c>
      <c r="T449" t="s">
        <v>99</v>
      </c>
      <c r="U449" s="58" t="str">
        <f>'Space Types'!$R449&amp;'Space Types'!$S449&amp;'Space Types'!$T449</f>
        <v>ASHRAE 62.1-2007Hospitals, Nursing and Convalescent HomesPatient rooms</v>
      </c>
      <c r="V449">
        <f>VLOOKUP('Space Types'!$U449,Ventilation!$A$4:$H$299,6,FALSE)</f>
        <v>0</v>
      </c>
      <c r="W449">
        <f>VLOOKUP('Space Types'!$U449,Ventilation!$A$4:$H$299,5,FALSE)</f>
        <v>25</v>
      </c>
      <c r="X449">
        <f>VLOOKUP('Space Types'!$U449,Ventilation!$A$4:$H$299,7,FALSE)</f>
        <v>0</v>
      </c>
      <c r="Y449">
        <v>4.6500000000000004</v>
      </c>
      <c r="Z449" s="58" t="s">
        <v>2765</v>
      </c>
      <c r="AA449" s="58" t="s">
        <v>2744</v>
      </c>
      <c r="AB449">
        <v>4.4600000000000001E-2</v>
      </c>
      <c r="AD449" s="58" t="s">
        <v>2854</v>
      </c>
      <c r="AF449" t="s">
        <v>437</v>
      </c>
      <c r="AG449" t="s">
        <v>437</v>
      </c>
      <c r="AH449" t="s">
        <v>437</v>
      </c>
      <c r="AJ449">
        <v>0.80000000000000016</v>
      </c>
      <c r="AK449">
        <v>0</v>
      </c>
      <c r="AL449">
        <v>0.5</v>
      </c>
      <c r="AM449">
        <v>0</v>
      </c>
      <c r="AN449" s="58" t="s">
        <v>2755</v>
      </c>
      <c r="AO449" s="58" t="s">
        <v>2847</v>
      </c>
      <c r="AP449" s="58" t="s">
        <v>2768</v>
      </c>
      <c r="AS449" t="s">
        <v>437</v>
      </c>
      <c r="AW449" s="58"/>
      <c r="BC449" t="s">
        <v>437</v>
      </c>
    </row>
    <row r="450" spans="1:56">
      <c r="A450" t="s">
        <v>936</v>
      </c>
      <c r="B450" t="s">
        <v>259</v>
      </c>
      <c r="C450" t="s">
        <v>271</v>
      </c>
      <c r="D450" t="s">
        <v>462</v>
      </c>
      <c r="H450" t="str">
        <f>'Space Types'!$E450&amp;'Space Types'!$F450&amp;'Space Types'!$G450</f>
        <v/>
      </c>
      <c r="K450">
        <v>1.8</v>
      </c>
      <c r="N450">
        <v>0</v>
      </c>
      <c r="O450">
        <v>0.7</v>
      </c>
      <c r="P450">
        <v>0.2</v>
      </c>
      <c r="Q450" t="s">
        <v>744</v>
      </c>
      <c r="R450" t="s">
        <v>108</v>
      </c>
      <c r="S450" t="s">
        <v>409</v>
      </c>
      <c r="T450" t="s">
        <v>33</v>
      </c>
      <c r="U450" s="58" t="str">
        <f>'Space Types'!$R450&amp;'Space Types'!$S450&amp;'Space Types'!$T450</f>
        <v>ASHRAE 62.1-1999Hotels, Motels, Resorts, DormitoriesConference rooms</v>
      </c>
      <c r="V450">
        <f>VLOOKUP('Space Types'!$U450,Ventilation!$A$4:$H$299,6,FALSE)</f>
        <v>0</v>
      </c>
      <c r="W450">
        <f>VLOOKUP('Space Types'!$U450,Ventilation!$A$4:$H$299,5,FALSE)</f>
        <v>20</v>
      </c>
      <c r="X450">
        <f>VLOOKUP('Space Types'!$U450,Ventilation!$A$4:$H$299,7,FALSE)</f>
        <v>0</v>
      </c>
      <c r="Y450">
        <v>46.45</v>
      </c>
      <c r="Z450" t="s">
        <v>779</v>
      </c>
      <c r="AA450" t="s">
        <v>786</v>
      </c>
      <c r="AC450" s="58">
        <v>0.22320000000000001</v>
      </c>
      <c r="AD450" t="s">
        <v>804</v>
      </c>
      <c r="AF450" t="s">
        <v>437</v>
      </c>
      <c r="AG450" t="s">
        <v>437</v>
      </c>
      <c r="AH450" t="s">
        <v>437</v>
      </c>
      <c r="AJ450">
        <v>1</v>
      </c>
      <c r="AK450">
        <v>0</v>
      </c>
      <c r="AL450">
        <v>0.5</v>
      </c>
      <c r="AM450">
        <v>0</v>
      </c>
      <c r="AN450" t="s">
        <v>733</v>
      </c>
      <c r="AO450" t="s">
        <v>829</v>
      </c>
      <c r="AP450" t="s">
        <v>843</v>
      </c>
      <c r="AS450" t="str">
        <f>IF('Space Types'!$AQ450=0,"",'Space Types'!$AQ450/'Space Types'!$AR450)</f>
        <v/>
      </c>
      <c r="BC450" t="str">
        <f>IF(ISBLANK(BB450),"",BB450/(AY450/AX450))</f>
        <v/>
      </c>
    </row>
    <row r="451" spans="1:56">
      <c r="A451" t="s">
        <v>937</v>
      </c>
      <c r="B451" t="s">
        <v>259</v>
      </c>
      <c r="C451" t="s">
        <v>271</v>
      </c>
      <c r="D451" t="s">
        <v>462</v>
      </c>
      <c r="E451" t="s">
        <v>435</v>
      </c>
      <c r="F451" t="s">
        <v>332</v>
      </c>
      <c r="G451" t="s">
        <v>223</v>
      </c>
      <c r="H451" t="str">
        <f>'Space Types'!$E451&amp;'Space Types'!$F451&amp;'Space Types'!$G451</f>
        <v>ASHRAE 189.1-2009Conference/Meeting/MultipurposeGeneral</v>
      </c>
      <c r="K451">
        <f>VLOOKUP('Space Types'!$H451,'Interior Lighting'!$A$4:$G$813,5,FALSE)</f>
        <v>1.1700000000000002</v>
      </c>
      <c r="N451">
        <v>0</v>
      </c>
      <c r="O451">
        <v>0.7</v>
      </c>
      <c r="P451">
        <v>0.2</v>
      </c>
      <c r="Q451" t="s">
        <v>744</v>
      </c>
      <c r="R451" t="s">
        <v>108</v>
      </c>
      <c r="S451" t="s">
        <v>409</v>
      </c>
      <c r="T451" t="s">
        <v>33</v>
      </c>
      <c r="U451" s="58" t="str">
        <f>'Space Types'!$R451&amp;'Space Types'!$S451&amp;'Space Types'!$T451</f>
        <v>ASHRAE 62.1-1999Hotels, Motels, Resorts, DormitoriesConference rooms</v>
      </c>
      <c r="V451">
        <f>VLOOKUP('Space Types'!$U451,Ventilation!$A$4:$H$299,6,FALSE)</f>
        <v>0</v>
      </c>
      <c r="W451">
        <f>VLOOKUP('Space Types'!$U451,Ventilation!$A$4:$H$299,5,FALSE)</f>
        <v>20</v>
      </c>
      <c r="X451">
        <f>VLOOKUP('Space Types'!$U451,Ventilation!$A$4:$H$299,7,FALSE)</f>
        <v>0</v>
      </c>
      <c r="Y451">
        <v>46.45</v>
      </c>
      <c r="Z451" t="s">
        <v>779</v>
      </c>
      <c r="AA451" t="s">
        <v>786</v>
      </c>
      <c r="AB451">
        <v>4.4600000000000001E-2</v>
      </c>
      <c r="AD451" t="s">
        <v>804</v>
      </c>
      <c r="AF451" t="s">
        <v>437</v>
      </c>
      <c r="AG451" t="s">
        <v>437</v>
      </c>
      <c r="AH451" t="s">
        <v>437</v>
      </c>
      <c r="AJ451">
        <v>0.73</v>
      </c>
      <c r="AK451">
        <v>0</v>
      </c>
      <c r="AL451">
        <v>0.5</v>
      </c>
      <c r="AM451">
        <v>0</v>
      </c>
      <c r="AN451" t="s">
        <v>733</v>
      </c>
      <c r="AO451" t="s">
        <v>829</v>
      </c>
      <c r="AP451" t="s">
        <v>843</v>
      </c>
      <c r="AS451" t="str">
        <f>IF('Space Types'!$AQ451=0,"",'Space Types'!$AQ451/'Space Types'!$AR451)</f>
        <v/>
      </c>
      <c r="BC451" t="str">
        <f>IF(ISBLANK(BB451),"",BB451/(AY451/AX451))</f>
        <v/>
      </c>
    </row>
    <row r="452" spans="1:56">
      <c r="A452" t="s">
        <v>935</v>
      </c>
      <c r="B452" t="s">
        <v>259</v>
      </c>
      <c r="C452" t="s">
        <v>271</v>
      </c>
      <c r="D452" t="s">
        <v>462</v>
      </c>
      <c r="H452" t="str">
        <f>'Space Types'!$E452&amp;'Space Types'!$F452&amp;'Space Types'!$G452</f>
        <v/>
      </c>
      <c r="K452">
        <v>1.8</v>
      </c>
      <c r="N452">
        <v>0</v>
      </c>
      <c r="O452">
        <v>0.7</v>
      </c>
      <c r="P452">
        <v>0.2</v>
      </c>
      <c r="Q452" s="58" t="s">
        <v>744</v>
      </c>
      <c r="R452" t="s">
        <v>108</v>
      </c>
      <c r="S452" t="s">
        <v>409</v>
      </c>
      <c r="T452" t="s">
        <v>33</v>
      </c>
      <c r="U452" s="58" t="str">
        <f>'Space Types'!$R452&amp;'Space Types'!$S452&amp;'Space Types'!$T452</f>
        <v>ASHRAE 62.1-1999Hotels, Motels, Resorts, DormitoriesConference rooms</v>
      </c>
      <c r="V452">
        <f>VLOOKUP('Space Types'!$U452,Ventilation!$A$4:$H$299,6,FALSE)</f>
        <v>0</v>
      </c>
      <c r="W452">
        <f>VLOOKUP('Space Types'!$U452,Ventilation!$A$4:$H$299,5,FALSE)</f>
        <v>20</v>
      </c>
      <c r="X452">
        <f>VLOOKUP('Space Types'!$U452,Ventilation!$A$4:$H$299,7,FALSE)</f>
        <v>0</v>
      </c>
      <c r="Y452">
        <v>46.45</v>
      </c>
      <c r="Z452" s="58" t="s">
        <v>779</v>
      </c>
      <c r="AA452" s="58" t="s">
        <v>786</v>
      </c>
      <c r="AC452" s="58">
        <v>0.22320000000000001</v>
      </c>
      <c r="AD452" s="58" t="s">
        <v>804</v>
      </c>
      <c r="AF452" t="s">
        <v>437</v>
      </c>
      <c r="AG452" t="s">
        <v>437</v>
      </c>
      <c r="AH452" t="s">
        <v>437</v>
      </c>
      <c r="AJ452">
        <v>1</v>
      </c>
      <c r="AK452">
        <v>0</v>
      </c>
      <c r="AL452">
        <v>0.5</v>
      </c>
      <c r="AM452">
        <v>0</v>
      </c>
      <c r="AN452" s="58" t="s">
        <v>733</v>
      </c>
      <c r="AO452" s="58" t="s">
        <v>829</v>
      </c>
      <c r="AP452" s="58" t="s">
        <v>843</v>
      </c>
      <c r="AS452" t="str">
        <f>IF('Space Types'!$AQ452=0,"",'Space Types'!$AQ452/'Space Types'!$AR452)</f>
        <v/>
      </c>
      <c r="BC452" t="str">
        <f>IF(ISBLANK(BB452),"",BB452/(AY452/AX452))</f>
        <v/>
      </c>
      <c r="BD452" s="58"/>
    </row>
    <row r="453" spans="1:56">
      <c r="A453" t="s">
        <v>938</v>
      </c>
      <c r="B453" t="s">
        <v>259</v>
      </c>
      <c r="C453" t="s">
        <v>271</v>
      </c>
      <c r="D453" t="s">
        <v>462</v>
      </c>
      <c r="E453" t="s">
        <v>218</v>
      </c>
      <c r="F453" t="s">
        <v>332</v>
      </c>
      <c r="G453" t="s">
        <v>223</v>
      </c>
      <c r="H453" t="str">
        <f>'Space Types'!$E453&amp;'Space Types'!$F453&amp;'Space Types'!$G453</f>
        <v>ASHRAE 90.1-2007Conference/Meeting/MultipurposeGeneral</v>
      </c>
      <c r="K453">
        <f>VLOOKUP('Space Types'!$H453,'Interior Lighting'!$A$4:$G$813,5,FALSE)</f>
        <v>1.3</v>
      </c>
      <c r="N453">
        <v>0</v>
      </c>
      <c r="O453">
        <v>0.7</v>
      </c>
      <c r="P453">
        <v>0.2</v>
      </c>
      <c r="Q453" s="58" t="s">
        <v>2760</v>
      </c>
      <c r="R453" t="s">
        <v>109</v>
      </c>
      <c r="S453" t="s">
        <v>223</v>
      </c>
      <c r="T453" t="s">
        <v>686</v>
      </c>
      <c r="U453" s="58" t="str">
        <f>'Space Types'!$R453&amp;'Space Types'!$S453&amp;'Space Types'!$T453</f>
        <v>ASHRAE 62.1-2004GeneralConference/meeting</v>
      </c>
      <c r="V453">
        <f>VLOOKUP('Space Types'!$U453,Ventilation!$A$4:$H$299,6,FALSE)</f>
        <v>0.06</v>
      </c>
      <c r="W453">
        <f>VLOOKUP('Space Types'!$U453,Ventilation!$A$4:$H$299,5,FALSE)</f>
        <v>5</v>
      </c>
      <c r="X453">
        <f>VLOOKUP('Space Types'!$U453,Ventilation!$A$4:$H$299,7,FALSE)</f>
        <v>0</v>
      </c>
      <c r="Y453">
        <v>46.45</v>
      </c>
      <c r="Z453" s="58" t="s">
        <v>2765</v>
      </c>
      <c r="AA453" s="58" t="s">
        <v>2744</v>
      </c>
      <c r="AB453">
        <v>4.4600000000000001E-2</v>
      </c>
      <c r="AD453" s="58" t="s">
        <v>2854</v>
      </c>
      <c r="AF453" t="s">
        <v>437</v>
      </c>
      <c r="AG453" t="s">
        <v>437</v>
      </c>
      <c r="AH453" t="s">
        <v>437</v>
      </c>
      <c r="AJ453">
        <v>0.73</v>
      </c>
      <c r="AK453">
        <v>0</v>
      </c>
      <c r="AL453">
        <v>0.5</v>
      </c>
      <c r="AM453">
        <v>0</v>
      </c>
      <c r="AN453" s="58" t="s">
        <v>2755</v>
      </c>
      <c r="AO453" s="58" t="s">
        <v>2847</v>
      </c>
      <c r="AP453" s="58" t="s">
        <v>2768</v>
      </c>
      <c r="AS453" t="str">
        <f>IF('Space Types'!$AQ453=0,"",'Space Types'!$AQ453/'Space Types'!$AR453)</f>
        <v/>
      </c>
      <c r="BC453" t="str">
        <f>IF(ISBLANK(BB453),"",BB453/(AY453/AX453))</f>
        <v/>
      </c>
      <c r="BD453" s="58"/>
    </row>
    <row r="454" spans="1:56">
      <c r="A454" t="s">
        <v>3322</v>
      </c>
      <c r="B454" t="s">
        <v>259</v>
      </c>
      <c r="C454" s="16" t="s">
        <v>271</v>
      </c>
      <c r="D454" t="s">
        <v>462</v>
      </c>
      <c r="E454" t="s">
        <v>217</v>
      </c>
      <c r="F454" t="s">
        <v>332</v>
      </c>
      <c r="G454" t="s">
        <v>223</v>
      </c>
      <c r="H454" t="str">
        <f>'Space Types'!$E454&amp;'Space Types'!$F454&amp;'Space Types'!$G454</f>
        <v>ASHRAE 90.1-2004Conference/Meeting/MultipurposeGeneral</v>
      </c>
      <c r="K454">
        <f>VLOOKUP('Space Types'!$H454,'Interior Lighting'!$A$4:$G$813,5,FALSE)</f>
        <v>1.3</v>
      </c>
      <c r="N454">
        <v>0</v>
      </c>
      <c r="O454">
        <v>0.7</v>
      </c>
      <c r="P454">
        <v>0.2</v>
      </c>
      <c r="Q454" t="s">
        <v>2760</v>
      </c>
      <c r="R454" t="s">
        <v>108</v>
      </c>
      <c r="S454" t="s">
        <v>409</v>
      </c>
      <c r="T454" t="s">
        <v>33</v>
      </c>
      <c r="U454" s="58" t="str">
        <f>'Space Types'!$R454&amp;'Space Types'!$S454&amp;'Space Types'!$T454</f>
        <v>ASHRAE 62.1-1999Hotels, Motels, Resorts, DormitoriesConference rooms</v>
      </c>
      <c r="V454">
        <f>VLOOKUP('Space Types'!$U454,Ventilation!$A$4:$H$299,6,FALSE)</f>
        <v>0</v>
      </c>
      <c r="W454">
        <f>VLOOKUP('Space Types'!$U454,Ventilation!$A$4:$H$299,5,FALSE)</f>
        <v>20</v>
      </c>
      <c r="X454">
        <f>VLOOKUP('Space Types'!$U454,Ventilation!$A$4:$H$299,7,FALSE)</f>
        <v>0</v>
      </c>
      <c r="Y454">
        <v>46.45</v>
      </c>
      <c r="Z454" t="s">
        <v>2765</v>
      </c>
      <c r="AA454" t="s">
        <v>2744</v>
      </c>
      <c r="AB454">
        <v>5.9499999999999997E-2</v>
      </c>
      <c r="AD454" t="s">
        <v>2854</v>
      </c>
      <c r="AF454" t="s">
        <v>437</v>
      </c>
      <c r="AG454" t="s">
        <v>437</v>
      </c>
      <c r="AH454" t="s">
        <v>437</v>
      </c>
      <c r="AJ454">
        <v>1</v>
      </c>
      <c r="AK454">
        <v>0</v>
      </c>
      <c r="AL454">
        <v>0.5</v>
      </c>
      <c r="AM454">
        <v>0</v>
      </c>
      <c r="AN454" t="s">
        <v>2755</v>
      </c>
      <c r="AO454" t="s">
        <v>2847</v>
      </c>
      <c r="AP454" t="s">
        <v>2768</v>
      </c>
      <c r="AS454" t="str">
        <f>IF('Space Types'!$AQ454=0,"",'Space Types'!$AQ454/'Space Types'!$AR454)</f>
        <v/>
      </c>
      <c r="BC454" t="str">
        <f>IF(ISBLANK(BB454),"",BB454/(AY454/AX454))</f>
        <v/>
      </c>
    </row>
    <row r="455" spans="1:56">
      <c r="A455" s="58" t="s">
        <v>982</v>
      </c>
      <c r="B455" s="58" t="s">
        <v>259</v>
      </c>
      <c r="C455" s="58" t="s">
        <v>271</v>
      </c>
      <c r="D455" t="s">
        <v>462</v>
      </c>
      <c r="E455" t="s">
        <v>981</v>
      </c>
      <c r="F455" t="s">
        <v>332</v>
      </c>
      <c r="G455" t="s">
        <v>223</v>
      </c>
      <c r="H455" t="str">
        <f>'Space Types'!$E455&amp;'Space Types'!$F455&amp;'Space Types'!$G455</f>
        <v>ASHRAE 90.1-2010Conference/Meeting/MultipurposeGeneral</v>
      </c>
      <c r="K455">
        <f>VLOOKUP('Space Types'!$H455,'Interior Lighting'!$A$4:$G$813,5,FALSE)</f>
        <v>1.23</v>
      </c>
      <c r="N455">
        <v>0</v>
      </c>
      <c r="O455">
        <v>0.7</v>
      </c>
      <c r="P455">
        <v>0.2</v>
      </c>
      <c r="Q455" s="58" t="s">
        <v>2760</v>
      </c>
      <c r="R455" t="s">
        <v>110</v>
      </c>
      <c r="S455" t="s">
        <v>223</v>
      </c>
      <c r="T455" t="s">
        <v>686</v>
      </c>
      <c r="U455" s="58" t="str">
        <f>'Space Types'!$R455&amp;'Space Types'!$S455&amp;'Space Types'!$T455</f>
        <v>ASHRAE 62.1-2007GeneralConference/meeting</v>
      </c>
      <c r="V455">
        <f>VLOOKUP('Space Types'!$U455,Ventilation!$A$4:$H$299,6,FALSE)</f>
        <v>0.06</v>
      </c>
      <c r="W455">
        <f>VLOOKUP('Space Types'!$U455,Ventilation!$A$4:$H$299,5,FALSE)</f>
        <v>5</v>
      </c>
      <c r="X455">
        <f>VLOOKUP('Space Types'!$U455,Ventilation!$A$4:$H$299,7,FALSE)</f>
        <v>0</v>
      </c>
      <c r="Y455">
        <v>46.45</v>
      </c>
      <c r="Z455" s="58" t="s">
        <v>2765</v>
      </c>
      <c r="AA455" s="58" t="s">
        <v>2744</v>
      </c>
      <c r="AB455">
        <v>4.4600000000000001E-2</v>
      </c>
      <c r="AD455" s="58" t="s">
        <v>2854</v>
      </c>
      <c r="AF455" t="s">
        <v>437</v>
      </c>
      <c r="AG455" t="s">
        <v>437</v>
      </c>
      <c r="AH455" t="s">
        <v>437</v>
      </c>
      <c r="AJ455">
        <v>0.73</v>
      </c>
      <c r="AK455">
        <v>0</v>
      </c>
      <c r="AL455">
        <v>0.5</v>
      </c>
      <c r="AM455">
        <v>0</v>
      </c>
      <c r="AN455" s="58" t="s">
        <v>2755</v>
      </c>
      <c r="AO455" s="58" t="s">
        <v>2847</v>
      </c>
      <c r="AP455" s="58" t="s">
        <v>2768</v>
      </c>
      <c r="AS455" t="s">
        <v>437</v>
      </c>
      <c r="BC455" t="s">
        <v>437</v>
      </c>
      <c r="BD455" s="58"/>
    </row>
    <row r="456" spans="1:56">
      <c r="A456" t="s">
        <v>936</v>
      </c>
      <c r="B456" s="58" t="s">
        <v>259</v>
      </c>
      <c r="C456" s="58" t="s">
        <v>288</v>
      </c>
      <c r="D456" t="s">
        <v>458</v>
      </c>
      <c r="H456" t="str">
        <f>'Space Types'!$E456&amp;'Space Types'!$F456&amp;'Space Types'!$G456</f>
        <v/>
      </c>
      <c r="K456">
        <v>1.3</v>
      </c>
      <c r="N456">
        <v>0</v>
      </c>
      <c r="O456">
        <v>0.7</v>
      </c>
      <c r="P456">
        <v>0.2</v>
      </c>
      <c r="Q456" t="s">
        <v>744</v>
      </c>
      <c r="R456" t="s">
        <v>408</v>
      </c>
      <c r="S456" t="s">
        <v>240</v>
      </c>
      <c r="T456" t="s">
        <v>366</v>
      </c>
      <c r="U456" s="58" t="str">
        <f>'Space Types'!$R456&amp;'Space Types'!$S456&amp;'Space Types'!$T456</f>
        <v>GGHC v2.2Health CareClean Utility / Workroom</v>
      </c>
      <c r="V456">
        <f>VLOOKUP('Space Types'!$U456,Ventilation!$A$4:$H$299,6,FALSE)</f>
        <v>0.3</v>
      </c>
      <c r="W456">
        <f>VLOOKUP('Space Types'!$U456,Ventilation!$A$4:$H$299,5,FALSE)</f>
        <v>0</v>
      </c>
      <c r="X456">
        <f>VLOOKUP('Space Types'!$U456,Ventilation!$A$4:$H$299,7,FALSE)</f>
        <v>0</v>
      </c>
      <c r="Y456">
        <v>18.579999999999998</v>
      </c>
      <c r="Z456" t="s">
        <v>779</v>
      </c>
      <c r="AA456" t="s">
        <v>786</v>
      </c>
      <c r="AC456" s="58">
        <v>0.22320000000000001</v>
      </c>
      <c r="AD456" t="s">
        <v>804</v>
      </c>
      <c r="AF456" t="s">
        <v>437</v>
      </c>
      <c r="AG456" t="s">
        <v>437</v>
      </c>
      <c r="AH456" t="s">
        <v>437</v>
      </c>
      <c r="AJ456">
        <v>2</v>
      </c>
      <c r="AK456">
        <v>0</v>
      </c>
      <c r="AL456">
        <v>0.5</v>
      </c>
      <c r="AM456">
        <v>0</v>
      </c>
      <c r="AN456" t="s">
        <v>733</v>
      </c>
      <c r="AO456" t="s">
        <v>829</v>
      </c>
      <c r="AP456" t="s">
        <v>843</v>
      </c>
      <c r="AS456" t="str">
        <f>IF('Space Types'!$AQ456=0,"",'Space Types'!$AQ456/'Space Types'!$AR456)</f>
        <v/>
      </c>
      <c r="BC456" t="str">
        <f>IF(ISBLANK(BB456),"",BB456/(AY456/AX456))</f>
        <v/>
      </c>
    </row>
    <row r="457" spans="1:56">
      <c r="A457" s="58" t="s">
        <v>937</v>
      </c>
      <c r="B457" s="58" t="s">
        <v>259</v>
      </c>
      <c r="C457" s="58" t="s">
        <v>288</v>
      </c>
      <c r="D457" t="s">
        <v>458</v>
      </c>
      <c r="E457" t="s">
        <v>435</v>
      </c>
      <c r="F457" t="s">
        <v>239</v>
      </c>
      <c r="G457" t="s">
        <v>254</v>
      </c>
      <c r="H457" t="str">
        <f>'Space Types'!$E457&amp;'Space Types'!$F457&amp;'Space Types'!$G457</f>
        <v>ASHRAE 189.1-2009HospitalMedical Supply</v>
      </c>
      <c r="K457">
        <f>VLOOKUP('Space Types'!$H457,'Interior Lighting'!$A$4:$G$813,5,FALSE)</f>
        <v>1.26</v>
      </c>
      <c r="N457">
        <v>0</v>
      </c>
      <c r="O457">
        <v>0.7</v>
      </c>
      <c r="P457">
        <v>0.2</v>
      </c>
      <c r="Q457" t="s">
        <v>744</v>
      </c>
      <c r="R457" t="s">
        <v>408</v>
      </c>
      <c r="S457" t="s">
        <v>240</v>
      </c>
      <c r="T457" t="s">
        <v>366</v>
      </c>
      <c r="U457" s="58" t="str">
        <f>'Space Types'!$R457&amp;'Space Types'!$S457&amp;'Space Types'!$T457</f>
        <v>GGHC v2.2Health CareClean Utility / Workroom</v>
      </c>
      <c r="V457">
        <f>VLOOKUP('Space Types'!$U457,Ventilation!$A$4:$H$299,6,FALSE)</f>
        <v>0.3</v>
      </c>
      <c r="W457">
        <f>VLOOKUP('Space Types'!$U457,Ventilation!$A$4:$H$299,5,FALSE)</f>
        <v>0</v>
      </c>
      <c r="X457">
        <f>VLOOKUP('Space Types'!$U457,Ventilation!$A$4:$H$299,7,FALSE)</f>
        <v>0</v>
      </c>
      <c r="Y457">
        <v>18.579999999999998</v>
      </c>
      <c r="Z457" t="s">
        <v>779</v>
      </c>
      <c r="AA457" t="s">
        <v>786</v>
      </c>
      <c r="AB457">
        <v>4.4600000000000001E-2</v>
      </c>
      <c r="AD457" t="s">
        <v>804</v>
      </c>
      <c r="AF457" t="s">
        <v>437</v>
      </c>
      <c r="AG457" t="s">
        <v>437</v>
      </c>
      <c r="AH457" t="s">
        <v>437</v>
      </c>
      <c r="AJ457">
        <v>1.46</v>
      </c>
      <c r="AK457">
        <v>0</v>
      </c>
      <c r="AL457">
        <v>0.5</v>
      </c>
      <c r="AM457">
        <v>0</v>
      </c>
      <c r="AN457" t="s">
        <v>733</v>
      </c>
      <c r="AO457" t="s">
        <v>829</v>
      </c>
      <c r="AP457" t="s">
        <v>843</v>
      </c>
      <c r="AS457" t="str">
        <f>IF('Space Types'!$AQ457=0,"",'Space Types'!$AQ457/'Space Types'!$AR457)</f>
        <v/>
      </c>
      <c r="BC457" t="str">
        <f>IF(ISBLANK(BB457),"",BB457/(AY457/AX457))</f>
        <v/>
      </c>
    </row>
    <row r="458" spans="1:56">
      <c r="A458" s="58" t="s">
        <v>935</v>
      </c>
      <c r="B458" s="58" t="s">
        <v>259</v>
      </c>
      <c r="C458" s="58" t="s">
        <v>288</v>
      </c>
      <c r="D458" t="s">
        <v>458</v>
      </c>
      <c r="H458" t="str">
        <f>'Space Types'!$E458&amp;'Space Types'!$F458&amp;'Space Types'!$G458</f>
        <v/>
      </c>
      <c r="K458">
        <v>1.3</v>
      </c>
      <c r="N458">
        <v>0</v>
      </c>
      <c r="O458">
        <v>0.7</v>
      </c>
      <c r="P458">
        <v>0.2</v>
      </c>
      <c r="Q458" s="58" t="s">
        <v>744</v>
      </c>
      <c r="R458" t="s">
        <v>408</v>
      </c>
      <c r="S458" t="s">
        <v>240</v>
      </c>
      <c r="T458" t="s">
        <v>366</v>
      </c>
      <c r="U458" s="58" t="str">
        <f>'Space Types'!$R458&amp;'Space Types'!$S458&amp;'Space Types'!$T458</f>
        <v>GGHC v2.2Health CareClean Utility / Workroom</v>
      </c>
      <c r="V458">
        <f>VLOOKUP('Space Types'!$U458,Ventilation!$A$4:$H$299,6,FALSE)</f>
        <v>0.3</v>
      </c>
      <c r="W458">
        <f>VLOOKUP('Space Types'!$U458,Ventilation!$A$4:$H$299,5,FALSE)</f>
        <v>0</v>
      </c>
      <c r="X458">
        <f>VLOOKUP('Space Types'!$U458,Ventilation!$A$4:$H$299,7,FALSE)</f>
        <v>0</v>
      </c>
      <c r="Y458">
        <v>18.579999999999998</v>
      </c>
      <c r="Z458" s="58" t="s">
        <v>779</v>
      </c>
      <c r="AA458" s="58" t="s">
        <v>786</v>
      </c>
      <c r="AC458" s="58">
        <v>0.22320000000000001</v>
      </c>
      <c r="AD458" s="58" t="s">
        <v>804</v>
      </c>
      <c r="AF458" t="s">
        <v>437</v>
      </c>
      <c r="AG458" t="s">
        <v>437</v>
      </c>
      <c r="AH458" t="s">
        <v>437</v>
      </c>
      <c r="AJ458">
        <v>2</v>
      </c>
      <c r="AK458">
        <v>0</v>
      </c>
      <c r="AL458">
        <v>0.5</v>
      </c>
      <c r="AM458">
        <v>0</v>
      </c>
      <c r="AN458" s="58" t="s">
        <v>733</v>
      </c>
      <c r="AO458" s="58" t="s">
        <v>829</v>
      </c>
      <c r="AP458" s="58" t="s">
        <v>843</v>
      </c>
      <c r="AS458" t="str">
        <f>IF('Space Types'!$AQ458=0,"",'Space Types'!$AQ458/'Space Types'!$AR458)</f>
        <v/>
      </c>
      <c r="BC458" t="str">
        <f>IF(ISBLANK(BB458),"",BB458/(AY458/AX458))</f>
        <v/>
      </c>
    </row>
    <row r="459" spans="1:56">
      <c r="A459" s="58" t="s">
        <v>3322</v>
      </c>
      <c r="B459" s="58" t="s">
        <v>259</v>
      </c>
      <c r="C459" s="16" t="s">
        <v>288</v>
      </c>
      <c r="D459" t="s">
        <v>458</v>
      </c>
      <c r="E459" t="s">
        <v>217</v>
      </c>
      <c r="F459" t="s">
        <v>239</v>
      </c>
      <c r="G459" t="s">
        <v>254</v>
      </c>
      <c r="H459" t="str">
        <f>'Space Types'!$E459&amp;'Space Types'!$F459&amp;'Space Types'!$G459</f>
        <v>ASHRAE 90.1-2004HospitalMedical Supply</v>
      </c>
      <c r="K459">
        <f>VLOOKUP('Space Types'!$H459,'Interior Lighting'!$A$4:$G$813,5,FALSE)</f>
        <v>1.4</v>
      </c>
      <c r="N459">
        <v>0</v>
      </c>
      <c r="O459">
        <v>0.7</v>
      </c>
      <c r="P459">
        <v>0.2</v>
      </c>
      <c r="Q459" t="s">
        <v>2760</v>
      </c>
      <c r="R459" t="s">
        <v>408</v>
      </c>
      <c r="S459" t="s">
        <v>240</v>
      </c>
      <c r="T459" t="s">
        <v>366</v>
      </c>
      <c r="U459" s="58" t="str">
        <f>'Space Types'!$R459&amp;'Space Types'!$S459&amp;'Space Types'!$T459</f>
        <v>GGHC v2.2Health CareClean Utility / Workroom</v>
      </c>
      <c r="V459">
        <f>VLOOKUP('Space Types'!$U459,Ventilation!$A$4:$H$299,6,FALSE)</f>
        <v>0.3</v>
      </c>
      <c r="W459">
        <f>VLOOKUP('Space Types'!$U459,Ventilation!$A$4:$H$299,5,FALSE)</f>
        <v>0</v>
      </c>
      <c r="X459">
        <f>VLOOKUP('Space Types'!$U459,Ventilation!$A$4:$H$299,7,FALSE)</f>
        <v>0</v>
      </c>
      <c r="Y459">
        <v>18.579999999999998</v>
      </c>
      <c r="Z459" t="s">
        <v>2765</v>
      </c>
      <c r="AA459" t="s">
        <v>2744</v>
      </c>
      <c r="AB459">
        <v>5.9499999999999997E-2</v>
      </c>
      <c r="AD459" t="s">
        <v>2854</v>
      </c>
      <c r="AF459" t="s">
        <v>437</v>
      </c>
      <c r="AG459" t="s">
        <v>437</v>
      </c>
      <c r="AH459" t="s">
        <v>437</v>
      </c>
      <c r="AJ459">
        <v>2</v>
      </c>
      <c r="AK459">
        <v>0</v>
      </c>
      <c r="AL459">
        <v>0.5</v>
      </c>
      <c r="AM459">
        <v>0</v>
      </c>
      <c r="AN459" t="s">
        <v>2755</v>
      </c>
      <c r="AO459" t="s">
        <v>2847</v>
      </c>
      <c r="AP459" t="s">
        <v>2768</v>
      </c>
      <c r="AS459" t="str">
        <f>IF('Space Types'!$AQ459=0,"",'Space Types'!$AQ459/'Space Types'!$AR459)</f>
        <v/>
      </c>
      <c r="BC459" t="str">
        <f>IF(ISBLANK(BB459),"",BB459/(AY459/AX459))</f>
        <v/>
      </c>
    </row>
    <row r="460" spans="1:56">
      <c r="A460" t="s">
        <v>938</v>
      </c>
      <c r="B460" t="s">
        <v>259</v>
      </c>
      <c r="C460" t="s">
        <v>288</v>
      </c>
      <c r="D460" t="s">
        <v>458</v>
      </c>
      <c r="E460" t="s">
        <v>218</v>
      </c>
      <c r="F460" t="s">
        <v>239</v>
      </c>
      <c r="G460" t="s">
        <v>254</v>
      </c>
      <c r="H460" t="str">
        <f>'Space Types'!$E460&amp;'Space Types'!$F460&amp;'Space Types'!$G460</f>
        <v>ASHRAE 90.1-2007HospitalMedical Supply</v>
      </c>
      <c r="K460">
        <f>VLOOKUP('Space Types'!$H460,'Interior Lighting'!$A$4:$G$813,5,FALSE)</f>
        <v>1.4</v>
      </c>
      <c r="N460">
        <v>0</v>
      </c>
      <c r="O460">
        <v>0.7</v>
      </c>
      <c r="P460">
        <v>0.2</v>
      </c>
      <c r="Q460" s="58" t="s">
        <v>2760</v>
      </c>
      <c r="R460" t="s">
        <v>408</v>
      </c>
      <c r="S460" t="s">
        <v>240</v>
      </c>
      <c r="T460" t="s">
        <v>366</v>
      </c>
      <c r="U460" s="58" t="str">
        <f>'Space Types'!$R460&amp;'Space Types'!$S460&amp;'Space Types'!$T460</f>
        <v>GGHC v2.2Health CareClean Utility / Workroom</v>
      </c>
      <c r="V460">
        <f>VLOOKUP('Space Types'!$U460,Ventilation!$A$4:$H$299,6,FALSE)</f>
        <v>0.3</v>
      </c>
      <c r="W460">
        <f>VLOOKUP('Space Types'!$U460,Ventilation!$A$4:$H$299,5,FALSE)</f>
        <v>0</v>
      </c>
      <c r="X460">
        <f>VLOOKUP('Space Types'!$U460,Ventilation!$A$4:$H$299,7,FALSE)</f>
        <v>0</v>
      </c>
      <c r="Y460">
        <v>18.579999999999998</v>
      </c>
      <c r="Z460" s="58" t="s">
        <v>2765</v>
      </c>
      <c r="AA460" s="58" t="s">
        <v>2744</v>
      </c>
      <c r="AB460">
        <v>4.4600000000000001E-2</v>
      </c>
      <c r="AD460" s="58" t="s">
        <v>2854</v>
      </c>
      <c r="AF460" t="s">
        <v>437</v>
      </c>
      <c r="AG460" t="s">
        <v>437</v>
      </c>
      <c r="AH460" t="s">
        <v>437</v>
      </c>
      <c r="AJ460">
        <v>1.46</v>
      </c>
      <c r="AK460">
        <v>0</v>
      </c>
      <c r="AL460">
        <v>0.5</v>
      </c>
      <c r="AM460">
        <v>0</v>
      </c>
      <c r="AN460" s="58" t="s">
        <v>2755</v>
      </c>
      <c r="AO460" s="58" t="s">
        <v>2847</v>
      </c>
      <c r="AP460" s="58" t="s">
        <v>2768</v>
      </c>
      <c r="AS460" t="str">
        <f>IF('Space Types'!$AQ460=0,"",'Space Types'!$AQ460/'Space Types'!$AR460)</f>
        <v/>
      </c>
      <c r="BC460" t="str">
        <f>IF(ISBLANK(BB460),"",BB460/(AY460/AX460))</f>
        <v/>
      </c>
    </row>
    <row r="461" spans="1:56">
      <c r="A461" s="58" t="s">
        <v>982</v>
      </c>
      <c r="B461" s="58" t="s">
        <v>259</v>
      </c>
      <c r="C461" s="58" t="s">
        <v>288</v>
      </c>
      <c r="D461" t="s">
        <v>458</v>
      </c>
      <c r="E461" t="s">
        <v>981</v>
      </c>
      <c r="F461" t="s">
        <v>239</v>
      </c>
      <c r="G461" t="s">
        <v>254</v>
      </c>
      <c r="H461" t="str">
        <f>'Space Types'!$E461&amp;'Space Types'!$F461&amp;'Space Types'!$G461</f>
        <v>ASHRAE 90.1-2010HospitalMedical Supply</v>
      </c>
      <c r="K461">
        <f>VLOOKUP('Space Types'!$H461,'Interior Lighting'!$A$4:$G$813,5,FALSE)</f>
        <v>1.27</v>
      </c>
      <c r="N461">
        <v>0</v>
      </c>
      <c r="O461">
        <v>0.7</v>
      </c>
      <c r="P461">
        <v>0.2</v>
      </c>
      <c r="Q461" t="s">
        <v>2760</v>
      </c>
      <c r="R461" t="s">
        <v>408</v>
      </c>
      <c r="S461" t="s">
        <v>240</v>
      </c>
      <c r="T461" t="s">
        <v>366</v>
      </c>
      <c r="U461" s="58" t="str">
        <f>'Space Types'!$R461&amp;'Space Types'!$S461&amp;'Space Types'!$T461</f>
        <v>GGHC v2.2Health CareClean Utility / Workroom</v>
      </c>
      <c r="V461">
        <f>VLOOKUP('Space Types'!$U461,Ventilation!$A$4:$H$299,6,FALSE)</f>
        <v>0.3</v>
      </c>
      <c r="W461">
        <f>VLOOKUP('Space Types'!$U461,Ventilation!$A$4:$H$299,5,FALSE)</f>
        <v>0</v>
      </c>
      <c r="X461">
        <f>VLOOKUP('Space Types'!$U461,Ventilation!$A$4:$H$299,7,FALSE)</f>
        <v>0</v>
      </c>
      <c r="Y461">
        <v>18.579999999999998</v>
      </c>
      <c r="Z461" t="s">
        <v>2765</v>
      </c>
      <c r="AA461" t="s">
        <v>2744</v>
      </c>
      <c r="AB461">
        <v>4.4600000000000001E-2</v>
      </c>
      <c r="AD461" t="s">
        <v>2854</v>
      </c>
      <c r="AF461" t="s">
        <v>437</v>
      </c>
      <c r="AG461" t="s">
        <v>437</v>
      </c>
      <c r="AH461" t="s">
        <v>437</v>
      </c>
      <c r="AJ461">
        <v>1.46</v>
      </c>
      <c r="AK461">
        <v>0</v>
      </c>
      <c r="AL461">
        <v>0.5</v>
      </c>
      <c r="AM461">
        <v>0</v>
      </c>
      <c r="AN461" t="s">
        <v>2755</v>
      </c>
      <c r="AO461" t="s">
        <v>2847</v>
      </c>
      <c r="AP461" t="s">
        <v>2768</v>
      </c>
      <c r="AS461" t="s">
        <v>437</v>
      </c>
      <c r="BC461" t="s">
        <v>437</v>
      </c>
    </row>
    <row r="462" spans="1:56">
      <c r="A462" t="s">
        <v>936</v>
      </c>
      <c r="B462" s="58" t="s">
        <v>259</v>
      </c>
      <c r="C462" s="58" t="s">
        <v>286</v>
      </c>
      <c r="D462" t="s">
        <v>452</v>
      </c>
      <c r="H462" t="str">
        <f>'Space Types'!$E462&amp;'Space Types'!$F462&amp;'Space Types'!$G462</f>
        <v/>
      </c>
      <c r="K462">
        <v>1.3</v>
      </c>
      <c r="N462">
        <v>0</v>
      </c>
      <c r="O462">
        <v>0.7</v>
      </c>
      <c r="P462">
        <v>0.2</v>
      </c>
      <c r="Q462" t="s">
        <v>744</v>
      </c>
      <c r="R462" t="s">
        <v>108</v>
      </c>
      <c r="S462" t="s">
        <v>18</v>
      </c>
      <c r="T462" t="s">
        <v>20</v>
      </c>
      <c r="U462" s="58" t="str">
        <f>'Space Types'!$R462&amp;'Space Types'!$S462&amp;'Space Types'!$T462</f>
        <v>ASHRAE 62.1-1999Food and Beverage ServiceCafeteria, fast food</v>
      </c>
      <c r="V462">
        <f>VLOOKUP('Space Types'!$U462,Ventilation!$A$4:$H$299,6,FALSE)</f>
        <v>0</v>
      </c>
      <c r="W462">
        <f>VLOOKUP('Space Types'!$U462,Ventilation!$A$4:$H$299,5,FALSE)</f>
        <v>21.2</v>
      </c>
      <c r="X462">
        <f>VLOOKUP('Space Types'!$U462,Ventilation!$A$4:$H$299,7,FALSE)</f>
        <v>0</v>
      </c>
      <c r="Y462">
        <v>92.94</v>
      </c>
      <c r="Z462" t="s">
        <v>779</v>
      </c>
      <c r="AA462" t="s">
        <v>786</v>
      </c>
      <c r="AC462" s="58">
        <v>0.22320000000000001</v>
      </c>
      <c r="AD462" t="s">
        <v>804</v>
      </c>
      <c r="AF462" t="s">
        <v>437</v>
      </c>
      <c r="AG462" t="s">
        <v>437</v>
      </c>
      <c r="AH462" t="s">
        <v>437</v>
      </c>
      <c r="AJ462">
        <v>1</v>
      </c>
      <c r="AK462">
        <v>0</v>
      </c>
      <c r="AL462">
        <v>0.5</v>
      </c>
      <c r="AM462">
        <v>0</v>
      </c>
      <c r="AN462" t="s">
        <v>733</v>
      </c>
      <c r="AO462" t="s">
        <v>829</v>
      </c>
      <c r="AP462" t="s">
        <v>843</v>
      </c>
      <c r="AS462" t="str">
        <f>IF('Space Types'!$AQ462=0,"",'Space Types'!$AQ462/'Space Types'!$AR462)</f>
        <v/>
      </c>
      <c r="BC462" t="str">
        <f>IF(ISBLANK(BB462),"",BB462/(AY462/AX462))</f>
        <v/>
      </c>
    </row>
    <row r="463" spans="1:56">
      <c r="A463" s="58" t="s">
        <v>937</v>
      </c>
      <c r="B463" s="58" t="s">
        <v>259</v>
      </c>
      <c r="C463" s="58" t="s">
        <v>286</v>
      </c>
      <c r="D463" t="s">
        <v>452</v>
      </c>
      <c r="E463" t="s">
        <v>435</v>
      </c>
      <c r="F463" t="s">
        <v>243</v>
      </c>
      <c r="G463" t="s">
        <v>223</v>
      </c>
      <c r="H463" t="str">
        <f>'Space Types'!$E463&amp;'Space Types'!$F463&amp;'Space Types'!$G463</f>
        <v>ASHRAE 189.1-2009Dining AreaGeneral</v>
      </c>
      <c r="K463">
        <f>VLOOKUP('Space Types'!$H463,'Interior Lighting'!$A$4:$G$813,5,FALSE)</f>
        <v>0.81</v>
      </c>
      <c r="N463">
        <v>0</v>
      </c>
      <c r="O463">
        <v>0.7</v>
      </c>
      <c r="P463">
        <v>0.2</v>
      </c>
      <c r="Q463" s="58" t="s">
        <v>744</v>
      </c>
      <c r="R463" t="s">
        <v>108</v>
      </c>
      <c r="S463" t="s">
        <v>18</v>
      </c>
      <c r="T463" t="s">
        <v>20</v>
      </c>
      <c r="U463" s="58" t="str">
        <f>'Space Types'!$R463&amp;'Space Types'!$S463&amp;'Space Types'!$T463</f>
        <v>ASHRAE 62.1-1999Food and Beverage ServiceCafeteria, fast food</v>
      </c>
      <c r="V463">
        <f>VLOOKUP('Space Types'!$U463,Ventilation!$A$4:$H$299,6,FALSE)</f>
        <v>0</v>
      </c>
      <c r="W463">
        <f>VLOOKUP('Space Types'!$U463,Ventilation!$A$4:$H$299,5,FALSE)</f>
        <v>21.2</v>
      </c>
      <c r="X463">
        <f>VLOOKUP('Space Types'!$U463,Ventilation!$A$4:$H$299,7,FALSE)</f>
        <v>0</v>
      </c>
      <c r="Y463">
        <v>92.94</v>
      </c>
      <c r="Z463" s="58" t="s">
        <v>779</v>
      </c>
      <c r="AA463" s="58" t="s">
        <v>786</v>
      </c>
      <c r="AB463">
        <v>4.4600000000000001E-2</v>
      </c>
      <c r="AD463" s="58" t="s">
        <v>804</v>
      </c>
      <c r="AF463" t="s">
        <v>437</v>
      </c>
      <c r="AG463" t="s">
        <v>437</v>
      </c>
      <c r="AH463" t="s">
        <v>437</v>
      </c>
      <c r="AJ463">
        <v>0.73</v>
      </c>
      <c r="AK463">
        <v>0</v>
      </c>
      <c r="AL463">
        <v>0.5</v>
      </c>
      <c r="AM463">
        <v>0</v>
      </c>
      <c r="AN463" s="58" t="s">
        <v>733</v>
      </c>
      <c r="AO463" s="58" t="s">
        <v>829</v>
      </c>
      <c r="AP463" s="58" t="s">
        <v>843</v>
      </c>
      <c r="AS463" t="str">
        <f>IF('Space Types'!$AQ463=0,"",'Space Types'!$AQ463/'Space Types'!$AR463)</f>
        <v/>
      </c>
      <c r="BC463" t="str">
        <f>IF(ISBLANK(BB463),"",BB463/(AY463/AX463))</f>
        <v/>
      </c>
    </row>
    <row r="464" spans="1:56">
      <c r="A464" s="58" t="s">
        <v>935</v>
      </c>
      <c r="B464" s="58" t="s">
        <v>259</v>
      </c>
      <c r="C464" s="58" t="s">
        <v>286</v>
      </c>
      <c r="D464" t="s">
        <v>452</v>
      </c>
      <c r="H464" t="str">
        <f>'Space Types'!$E464&amp;'Space Types'!$F464&amp;'Space Types'!$G464</f>
        <v/>
      </c>
      <c r="K464">
        <v>1.3</v>
      </c>
      <c r="N464">
        <v>0</v>
      </c>
      <c r="O464">
        <v>0.7</v>
      </c>
      <c r="P464">
        <v>0.2</v>
      </c>
      <c r="Q464" s="58" t="s">
        <v>744</v>
      </c>
      <c r="R464" t="s">
        <v>108</v>
      </c>
      <c r="S464" t="s">
        <v>18</v>
      </c>
      <c r="T464" t="s">
        <v>20</v>
      </c>
      <c r="U464" s="58" t="str">
        <f>'Space Types'!$R464&amp;'Space Types'!$S464&amp;'Space Types'!$T464</f>
        <v>ASHRAE 62.1-1999Food and Beverage ServiceCafeteria, fast food</v>
      </c>
      <c r="V464">
        <f>VLOOKUP('Space Types'!$U464,Ventilation!$A$4:$H$299,6,FALSE)</f>
        <v>0</v>
      </c>
      <c r="W464">
        <f>VLOOKUP('Space Types'!$U464,Ventilation!$A$4:$H$299,5,FALSE)</f>
        <v>21.2</v>
      </c>
      <c r="X464">
        <f>VLOOKUP('Space Types'!$U464,Ventilation!$A$4:$H$299,7,FALSE)</f>
        <v>0</v>
      </c>
      <c r="Y464">
        <v>92.94</v>
      </c>
      <c r="Z464" s="58" t="s">
        <v>779</v>
      </c>
      <c r="AA464" s="58" t="s">
        <v>786</v>
      </c>
      <c r="AC464" s="58">
        <v>0.22320000000000001</v>
      </c>
      <c r="AD464" s="58" t="s">
        <v>804</v>
      </c>
      <c r="AF464" t="s">
        <v>437</v>
      </c>
      <c r="AG464" t="s">
        <v>437</v>
      </c>
      <c r="AH464" t="s">
        <v>437</v>
      </c>
      <c r="AJ464">
        <v>1</v>
      </c>
      <c r="AK464">
        <v>0</v>
      </c>
      <c r="AL464">
        <v>0.5</v>
      </c>
      <c r="AM464">
        <v>0</v>
      </c>
      <c r="AN464" s="58" t="s">
        <v>733</v>
      </c>
      <c r="AO464" s="58" t="s">
        <v>829</v>
      </c>
      <c r="AP464" s="58" t="s">
        <v>843</v>
      </c>
      <c r="AS464" t="str">
        <f>IF('Space Types'!$AQ464=0,"",'Space Types'!$AQ464/'Space Types'!$AR464)</f>
        <v/>
      </c>
      <c r="BC464" t="str">
        <f>IF(ISBLANK(BB464),"",BB464/(AY464/AX464))</f>
        <v/>
      </c>
      <c r="BD464" s="58"/>
    </row>
    <row r="465" spans="1:56">
      <c r="A465" s="58" t="s">
        <v>938</v>
      </c>
      <c r="B465" s="58" t="s">
        <v>259</v>
      </c>
      <c r="C465" s="58" t="s">
        <v>286</v>
      </c>
      <c r="D465" t="s">
        <v>452</v>
      </c>
      <c r="E465" t="s">
        <v>218</v>
      </c>
      <c r="F465" t="s">
        <v>243</v>
      </c>
      <c r="G465" t="s">
        <v>223</v>
      </c>
      <c r="H465" t="str">
        <f>'Space Types'!$E465&amp;'Space Types'!$F465&amp;'Space Types'!$G465</f>
        <v>ASHRAE 90.1-2007Dining AreaGeneral</v>
      </c>
      <c r="K465">
        <f>VLOOKUP('Space Types'!$H465,'Interior Lighting'!$A$4:$G$813,5,FALSE)</f>
        <v>0.9</v>
      </c>
      <c r="N465">
        <v>0</v>
      </c>
      <c r="O465">
        <v>0.7</v>
      </c>
      <c r="P465">
        <v>0.2</v>
      </c>
      <c r="Q465" s="58" t="s">
        <v>2760</v>
      </c>
      <c r="R465" t="s">
        <v>109</v>
      </c>
      <c r="S465" t="s">
        <v>18</v>
      </c>
      <c r="T465" t="s">
        <v>957</v>
      </c>
      <c r="U465" s="58" t="str">
        <f>'Space Types'!$R465&amp;'Space Types'!$S465&amp;'Space Types'!$T465</f>
        <v>ASHRAE 62.1-2004Food and Beverage ServiceCafeteria/fast food dining</v>
      </c>
      <c r="V465">
        <f>VLOOKUP('Space Types'!$U465,Ventilation!$A$4:$H$299,6,FALSE)</f>
        <v>0.18</v>
      </c>
      <c r="W465">
        <f>VLOOKUP('Space Types'!$U465,Ventilation!$A$4:$H$299,5,FALSE)</f>
        <v>7.5</v>
      </c>
      <c r="X465">
        <f>VLOOKUP('Space Types'!$U465,Ventilation!$A$4:$H$299,7,FALSE)</f>
        <v>0</v>
      </c>
      <c r="Y465">
        <v>92.94</v>
      </c>
      <c r="Z465" s="58" t="s">
        <v>2765</v>
      </c>
      <c r="AA465" s="58" t="s">
        <v>2744</v>
      </c>
      <c r="AB465">
        <v>4.4600000000000001E-2</v>
      </c>
      <c r="AD465" s="58" t="s">
        <v>2854</v>
      </c>
      <c r="AF465" t="s">
        <v>437</v>
      </c>
      <c r="AG465" t="s">
        <v>437</v>
      </c>
      <c r="AH465" t="s">
        <v>437</v>
      </c>
      <c r="AJ465">
        <v>0.73</v>
      </c>
      <c r="AK465">
        <v>0</v>
      </c>
      <c r="AL465">
        <v>0.5</v>
      </c>
      <c r="AM465">
        <v>0</v>
      </c>
      <c r="AN465" s="58" t="s">
        <v>2755</v>
      </c>
      <c r="AO465" s="58" t="s">
        <v>2847</v>
      </c>
      <c r="AP465" s="58" t="s">
        <v>2768</v>
      </c>
      <c r="AS465" t="str">
        <f>IF('Space Types'!$AQ465=0,"",'Space Types'!$AQ465/'Space Types'!$AR465)</f>
        <v/>
      </c>
      <c r="BC465" t="str">
        <f>IF(ISBLANK(BB465),"",BB465/(AY465/AX465))</f>
        <v/>
      </c>
      <c r="BD465" s="58"/>
    </row>
    <row r="466" spans="1:56">
      <c r="A466" s="58" t="s">
        <v>3322</v>
      </c>
      <c r="B466" s="58" t="s">
        <v>259</v>
      </c>
      <c r="C466" s="16" t="s">
        <v>286</v>
      </c>
      <c r="D466" t="s">
        <v>452</v>
      </c>
      <c r="E466" t="s">
        <v>217</v>
      </c>
      <c r="F466" t="s">
        <v>243</v>
      </c>
      <c r="G466" t="s">
        <v>223</v>
      </c>
      <c r="H466" t="str">
        <f>'Space Types'!$E466&amp;'Space Types'!$F466&amp;'Space Types'!$G466</f>
        <v>ASHRAE 90.1-2004Dining AreaGeneral</v>
      </c>
      <c r="K466">
        <f>VLOOKUP('Space Types'!$H466,'Interior Lighting'!$A$4:$G$813,5,FALSE)</f>
        <v>0.9</v>
      </c>
      <c r="N466">
        <v>0</v>
      </c>
      <c r="O466">
        <v>0.7</v>
      </c>
      <c r="P466">
        <v>0.2</v>
      </c>
      <c r="Q466" s="58" t="s">
        <v>2760</v>
      </c>
      <c r="R466" t="s">
        <v>108</v>
      </c>
      <c r="S466" t="s">
        <v>18</v>
      </c>
      <c r="T466" t="s">
        <v>20</v>
      </c>
      <c r="U466" s="58" t="str">
        <f>'Space Types'!$R466&amp;'Space Types'!$S466&amp;'Space Types'!$T466</f>
        <v>ASHRAE 62.1-1999Food and Beverage ServiceCafeteria, fast food</v>
      </c>
      <c r="V466">
        <f>VLOOKUP('Space Types'!$U466,Ventilation!$A$4:$H$299,6,FALSE)</f>
        <v>0</v>
      </c>
      <c r="W466">
        <f>VLOOKUP('Space Types'!$U466,Ventilation!$A$4:$H$299,5,FALSE)</f>
        <v>21.2</v>
      </c>
      <c r="X466">
        <f>VLOOKUP('Space Types'!$U466,Ventilation!$A$4:$H$299,7,FALSE)</f>
        <v>0</v>
      </c>
      <c r="Y466">
        <v>92.94</v>
      </c>
      <c r="Z466" s="58" t="s">
        <v>2765</v>
      </c>
      <c r="AA466" s="58" t="s">
        <v>2744</v>
      </c>
      <c r="AB466">
        <v>5.9499999999999997E-2</v>
      </c>
      <c r="AD466" s="58" t="s">
        <v>2854</v>
      </c>
      <c r="AF466" t="s">
        <v>437</v>
      </c>
      <c r="AG466" t="s">
        <v>437</v>
      </c>
      <c r="AH466" t="s">
        <v>437</v>
      </c>
      <c r="AJ466">
        <v>1</v>
      </c>
      <c r="AK466">
        <v>0</v>
      </c>
      <c r="AL466">
        <v>0.5</v>
      </c>
      <c r="AM466">
        <v>0</v>
      </c>
      <c r="AN466" s="58" t="s">
        <v>2755</v>
      </c>
      <c r="AO466" s="58" t="s">
        <v>2847</v>
      </c>
      <c r="AP466" s="58" t="s">
        <v>2768</v>
      </c>
      <c r="AS466" t="str">
        <f>IF('Space Types'!$AQ466=0,"",'Space Types'!$AQ466/'Space Types'!$AR466)</f>
        <v/>
      </c>
      <c r="BC466" t="str">
        <f>IF(ISBLANK(BB466),"",BB466/(AY466/AX466))</f>
        <v/>
      </c>
      <c r="BD466" s="58"/>
    </row>
    <row r="467" spans="1:56">
      <c r="A467" s="58" t="s">
        <v>982</v>
      </c>
      <c r="B467" s="58" t="s">
        <v>259</v>
      </c>
      <c r="C467" s="58" t="s">
        <v>286</v>
      </c>
      <c r="D467" t="s">
        <v>452</v>
      </c>
      <c r="E467" t="s">
        <v>981</v>
      </c>
      <c r="F467" t="s">
        <v>243</v>
      </c>
      <c r="G467" t="s">
        <v>223</v>
      </c>
      <c r="H467" t="str">
        <f>'Space Types'!$E467&amp;'Space Types'!$F467&amp;'Space Types'!$G467</f>
        <v>ASHRAE 90.1-2010Dining AreaGeneral</v>
      </c>
      <c r="K467">
        <f>VLOOKUP('Space Types'!$H467,'Interior Lighting'!$A$4:$G$813,5,FALSE)</f>
        <v>0.65</v>
      </c>
      <c r="N467">
        <v>0</v>
      </c>
      <c r="O467">
        <v>0.7</v>
      </c>
      <c r="P467">
        <v>0.2</v>
      </c>
      <c r="Q467" t="s">
        <v>2760</v>
      </c>
      <c r="R467" t="s">
        <v>110</v>
      </c>
      <c r="S467" t="s">
        <v>18</v>
      </c>
      <c r="T467" t="s">
        <v>957</v>
      </c>
      <c r="U467" s="58" t="str">
        <f>'Space Types'!$R467&amp;'Space Types'!$S467&amp;'Space Types'!$T467</f>
        <v>ASHRAE 62.1-2007Food and Beverage ServiceCafeteria/fast food dining</v>
      </c>
      <c r="V467">
        <f>VLOOKUP('Space Types'!$U467,Ventilation!$A$4:$H$299,6,FALSE)</f>
        <v>0.18</v>
      </c>
      <c r="W467">
        <f>VLOOKUP('Space Types'!$U467,Ventilation!$A$4:$H$299,5,FALSE)</f>
        <v>7.5</v>
      </c>
      <c r="X467">
        <f>VLOOKUP('Space Types'!$U467,Ventilation!$A$4:$H$299,7,FALSE)</f>
        <v>0</v>
      </c>
      <c r="Y467">
        <v>92.94</v>
      </c>
      <c r="Z467" t="s">
        <v>2765</v>
      </c>
      <c r="AA467" t="s">
        <v>2744</v>
      </c>
      <c r="AB467">
        <v>4.4600000000000001E-2</v>
      </c>
      <c r="AD467" t="s">
        <v>2854</v>
      </c>
      <c r="AF467" t="s">
        <v>437</v>
      </c>
      <c r="AG467" t="s">
        <v>437</v>
      </c>
      <c r="AH467" t="s">
        <v>437</v>
      </c>
      <c r="AJ467">
        <v>0.73</v>
      </c>
      <c r="AK467">
        <v>0</v>
      </c>
      <c r="AL467">
        <v>0.5</v>
      </c>
      <c r="AM467">
        <v>0</v>
      </c>
      <c r="AN467" t="s">
        <v>2755</v>
      </c>
      <c r="AO467" t="s">
        <v>2847</v>
      </c>
      <c r="AP467" t="s">
        <v>2768</v>
      </c>
      <c r="AS467" t="s">
        <v>437</v>
      </c>
      <c r="BC467" t="s">
        <v>437</v>
      </c>
    </row>
    <row r="468" spans="1:56">
      <c r="A468" t="s">
        <v>936</v>
      </c>
      <c r="B468" s="58" t="s">
        <v>259</v>
      </c>
      <c r="C468" s="58" t="s">
        <v>268</v>
      </c>
      <c r="D468" t="s">
        <v>458</v>
      </c>
      <c r="H468" t="str">
        <f>'Space Types'!$E468&amp;'Space Types'!$F468&amp;'Space Types'!$G468</f>
        <v/>
      </c>
      <c r="K468">
        <v>1</v>
      </c>
      <c r="N468">
        <v>0</v>
      </c>
      <c r="O468">
        <v>0.7</v>
      </c>
      <c r="P468">
        <v>0.2</v>
      </c>
      <c r="Q468" s="58" t="s">
        <v>744</v>
      </c>
      <c r="R468" t="s">
        <v>408</v>
      </c>
      <c r="S468" t="s">
        <v>240</v>
      </c>
      <c r="T468" t="s">
        <v>363</v>
      </c>
      <c r="U468" s="58" t="str">
        <f>'Space Types'!$R468&amp;'Space Types'!$S468&amp;'Space Types'!$T468</f>
        <v>GGHC v2.2Health CareBedpan Room</v>
      </c>
      <c r="V468">
        <f>VLOOKUP('Space Types'!$U468,Ventilation!$A$4:$H$299,6,FALSE)</f>
        <v>0.15</v>
      </c>
      <c r="W468">
        <f>VLOOKUP('Space Types'!$U468,Ventilation!$A$4:$H$299,5,FALSE)</f>
        <v>0</v>
      </c>
      <c r="X468">
        <f>VLOOKUP('Space Types'!$U468,Ventilation!$A$4:$H$299,7,FALSE)</f>
        <v>0</v>
      </c>
      <c r="Y468">
        <v>0</v>
      </c>
      <c r="Z468" s="58" t="s">
        <v>779</v>
      </c>
      <c r="AA468" s="58" t="s">
        <v>786</v>
      </c>
      <c r="AC468" s="58">
        <v>0.22320000000000001</v>
      </c>
      <c r="AD468" s="58" t="s">
        <v>804</v>
      </c>
      <c r="AF468" t="s">
        <v>437</v>
      </c>
      <c r="AG468" t="s">
        <v>437</v>
      </c>
      <c r="AH468" t="s">
        <v>437</v>
      </c>
      <c r="AJ468">
        <v>9.9999999999999992E-2</v>
      </c>
      <c r="AK468">
        <v>0</v>
      </c>
      <c r="AL468">
        <v>0.5</v>
      </c>
      <c r="AM468">
        <v>0</v>
      </c>
      <c r="AN468" s="58" t="s">
        <v>733</v>
      </c>
      <c r="AO468" s="58" t="s">
        <v>829</v>
      </c>
      <c r="AP468" s="58" t="s">
        <v>843</v>
      </c>
      <c r="AS468" t="str">
        <f>IF('Space Types'!$AQ468=0,"",'Space Types'!$AQ468/'Space Types'!$AR468)</f>
        <v/>
      </c>
      <c r="AW468" s="58"/>
      <c r="BC468" t="str">
        <f>IF(ISBLANK(BB468),"",BB468/(AY468/AX468))</f>
        <v/>
      </c>
    </row>
    <row r="469" spans="1:56">
      <c r="A469" s="58" t="s">
        <v>937</v>
      </c>
      <c r="B469" s="58" t="s">
        <v>259</v>
      </c>
      <c r="C469" s="58" t="s">
        <v>268</v>
      </c>
      <c r="D469" t="s">
        <v>458</v>
      </c>
      <c r="E469" t="s">
        <v>435</v>
      </c>
      <c r="F469" t="s">
        <v>242</v>
      </c>
      <c r="G469" t="s">
        <v>333</v>
      </c>
      <c r="H469" t="str">
        <f>'Space Types'!$E469&amp;'Space Types'!$F469&amp;'Space Types'!$G469</f>
        <v>ASHRAE 189.1-2009Active StorageFor Hospital</v>
      </c>
      <c r="K469">
        <f>VLOOKUP('Space Types'!$H469,'Interior Lighting'!$A$4:$G$813,5,FALSE)</f>
        <v>0.81</v>
      </c>
      <c r="N469">
        <v>0</v>
      </c>
      <c r="O469">
        <v>0.7</v>
      </c>
      <c r="P469">
        <v>0.2</v>
      </c>
      <c r="Q469" t="s">
        <v>744</v>
      </c>
      <c r="R469" t="s">
        <v>408</v>
      </c>
      <c r="S469" t="s">
        <v>240</v>
      </c>
      <c r="T469" t="s">
        <v>363</v>
      </c>
      <c r="U469" s="58" t="str">
        <f>'Space Types'!$R469&amp;'Space Types'!$S469&amp;'Space Types'!$T469</f>
        <v>GGHC v2.2Health CareBedpan Room</v>
      </c>
      <c r="V469">
        <f>VLOOKUP('Space Types'!$U469,Ventilation!$A$4:$H$299,6,FALSE)</f>
        <v>0.15</v>
      </c>
      <c r="W469">
        <f>VLOOKUP('Space Types'!$U469,Ventilation!$A$4:$H$299,5,FALSE)</f>
        <v>0</v>
      </c>
      <c r="X469">
        <f>VLOOKUP('Space Types'!$U469,Ventilation!$A$4:$H$299,7,FALSE)</f>
        <v>0</v>
      </c>
      <c r="Y469">
        <v>0</v>
      </c>
      <c r="Z469" t="s">
        <v>779</v>
      </c>
      <c r="AA469" t="s">
        <v>786</v>
      </c>
      <c r="AB469">
        <v>4.4600000000000001E-2</v>
      </c>
      <c r="AD469" t="s">
        <v>804</v>
      </c>
      <c r="AF469" t="s">
        <v>437</v>
      </c>
      <c r="AG469" t="s">
        <v>437</v>
      </c>
      <c r="AH469" t="s">
        <v>437</v>
      </c>
      <c r="AJ469">
        <v>7.0000000000000048E-2</v>
      </c>
      <c r="AK469">
        <v>0</v>
      </c>
      <c r="AL469">
        <v>0.5</v>
      </c>
      <c r="AM469">
        <v>0</v>
      </c>
      <c r="AN469" t="s">
        <v>733</v>
      </c>
      <c r="AO469" t="s">
        <v>829</v>
      </c>
      <c r="AP469" t="s">
        <v>843</v>
      </c>
      <c r="AS469" t="str">
        <f>IF('Space Types'!$AQ469=0,"",'Space Types'!$AQ469/'Space Types'!$AR469)</f>
        <v/>
      </c>
      <c r="BC469" t="str">
        <f>IF(ISBLANK(BB469),"",BB469/(AY469/AX469))</f>
        <v/>
      </c>
    </row>
    <row r="470" spans="1:56">
      <c r="A470" s="58" t="s">
        <v>935</v>
      </c>
      <c r="B470" s="58" t="s">
        <v>259</v>
      </c>
      <c r="C470" s="58" t="s">
        <v>268</v>
      </c>
      <c r="D470" t="s">
        <v>458</v>
      </c>
      <c r="H470" t="str">
        <f>'Space Types'!$E470&amp;'Space Types'!$F470&amp;'Space Types'!$G470</f>
        <v/>
      </c>
      <c r="K470">
        <v>1</v>
      </c>
      <c r="N470">
        <v>0</v>
      </c>
      <c r="O470">
        <v>0.7</v>
      </c>
      <c r="P470">
        <v>0.2</v>
      </c>
      <c r="Q470" t="s">
        <v>744</v>
      </c>
      <c r="R470" t="s">
        <v>408</v>
      </c>
      <c r="S470" t="s">
        <v>240</v>
      </c>
      <c r="T470" t="s">
        <v>363</v>
      </c>
      <c r="U470" s="58" t="str">
        <f>'Space Types'!$R470&amp;'Space Types'!$S470&amp;'Space Types'!$T470</f>
        <v>GGHC v2.2Health CareBedpan Room</v>
      </c>
      <c r="V470">
        <f>VLOOKUP('Space Types'!$U470,Ventilation!$A$4:$H$299,6,FALSE)</f>
        <v>0.15</v>
      </c>
      <c r="W470">
        <f>VLOOKUP('Space Types'!$U470,Ventilation!$A$4:$H$299,5,FALSE)</f>
        <v>0</v>
      </c>
      <c r="X470">
        <f>VLOOKUP('Space Types'!$U470,Ventilation!$A$4:$H$299,7,FALSE)</f>
        <v>0</v>
      </c>
      <c r="Y470">
        <v>0</v>
      </c>
      <c r="Z470" t="s">
        <v>779</v>
      </c>
      <c r="AA470" t="s">
        <v>786</v>
      </c>
      <c r="AC470" s="58">
        <v>0.22320000000000001</v>
      </c>
      <c r="AD470" t="s">
        <v>804</v>
      </c>
      <c r="AF470" t="s">
        <v>437</v>
      </c>
      <c r="AG470" t="s">
        <v>437</v>
      </c>
      <c r="AH470" t="s">
        <v>437</v>
      </c>
      <c r="AJ470">
        <v>9.9999999999999992E-2</v>
      </c>
      <c r="AK470">
        <v>0</v>
      </c>
      <c r="AL470">
        <v>0.5</v>
      </c>
      <c r="AM470">
        <v>0</v>
      </c>
      <c r="AN470" t="s">
        <v>733</v>
      </c>
      <c r="AO470" t="s">
        <v>829</v>
      </c>
      <c r="AP470" t="s">
        <v>843</v>
      </c>
      <c r="AS470" t="str">
        <f>IF('Space Types'!$AQ470=0,"",'Space Types'!$AQ470/'Space Types'!$AR470)</f>
        <v/>
      </c>
      <c r="BC470" t="str">
        <f>IF(ISBLANK(BB470),"",BB470/(AY470/AX470))</f>
        <v/>
      </c>
    </row>
    <row r="471" spans="1:56">
      <c r="A471" s="58" t="s">
        <v>3322</v>
      </c>
      <c r="B471" s="58" t="s">
        <v>259</v>
      </c>
      <c r="C471" s="16" t="s">
        <v>268</v>
      </c>
      <c r="D471" t="s">
        <v>458</v>
      </c>
      <c r="E471" t="s">
        <v>217</v>
      </c>
      <c r="F471" t="s">
        <v>242</v>
      </c>
      <c r="G471" t="s">
        <v>333</v>
      </c>
      <c r="H471" t="str">
        <f>'Space Types'!$E471&amp;'Space Types'!$F471&amp;'Space Types'!$G471</f>
        <v>ASHRAE 90.1-2004Active StorageFor Hospital</v>
      </c>
      <c r="K471">
        <f>VLOOKUP('Space Types'!$H471,'Interior Lighting'!$A$4:$G$813,5,FALSE)</f>
        <v>0.9</v>
      </c>
      <c r="N471">
        <v>0</v>
      </c>
      <c r="O471">
        <v>0.7</v>
      </c>
      <c r="P471">
        <v>0.2</v>
      </c>
      <c r="Q471" s="58" t="s">
        <v>2760</v>
      </c>
      <c r="R471" t="s">
        <v>408</v>
      </c>
      <c r="S471" t="s">
        <v>240</v>
      </c>
      <c r="T471" t="s">
        <v>363</v>
      </c>
      <c r="U471" s="58" t="str">
        <f>'Space Types'!$R471&amp;'Space Types'!$S471&amp;'Space Types'!$T471</f>
        <v>GGHC v2.2Health CareBedpan Room</v>
      </c>
      <c r="V471">
        <f>VLOOKUP('Space Types'!$U471,Ventilation!$A$4:$H$299,6,FALSE)</f>
        <v>0.15</v>
      </c>
      <c r="W471">
        <f>VLOOKUP('Space Types'!$U471,Ventilation!$A$4:$H$299,5,FALSE)</f>
        <v>0</v>
      </c>
      <c r="X471">
        <f>VLOOKUP('Space Types'!$U471,Ventilation!$A$4:$H$299,7,FALSE)</f>
        <v>0</v>
      </c>
      <c r="Y471">
        <v>0</v>
      </c>
      <c r="Z471" s="58" t="s">
        <v>2765</v>
      </c>
      <c r="AA471" s="58" t="s">
        <v>2744</v>
      </c>
      <c r="AB471">
        <v>5.9499999999999997E-2</v>
      </c>
      <c r="AD471" s="58" t="s">
        <v>2854</v>
      </c>
      <c r="AF471" t="s">
        <v>437</v>
      </c>
      <c r="AG471" t="s">
        <v>437</v>
      </c>
      <c r="AH471" t="s">
        <v>437</v>
      </c>
      <c r="AJ471">
        <v>9.9999999999999992E-2</v>
      </c>
      <c r="AK471">
        <v>0</v>
      </c>
      <c r="AL471">
        <v>0.5</v>
      </c>
      <c r="AM471">
        <v>0</v>
      </c>
      <c r="AN471" s="58" t="s">
        <v>2755</v>
      </c>
      <c r="AO471" s="58" t="s">
        <v>2847</v>
      </c>
      <c r="AP471" s="58" t="s">
        <v>2768</v>
      </c>
      <c r="AS471" t="str">
        <f>IF('Space Types'!$AQ471=0,"",'Space Types'!$AQ471/'Space Types'!$AR471)</f>
        <v/>
      </c>
      <c r="AW471" s="58"/>
      <c r="BC471" t="str">
        <f>IF(ISBLANK(BB471),"",BB471/(AY471/AX471))</f>
        <v/>
      </c>
    </row>
    <row r="472" spans="1:56">
      <c r="A472" s="58" t="s">
        <v>938</v>
      </c>
      <c r="B472" s="58" t="s">
        <v>259</v>
      </c>
      <c r="C472" s="58" t="s">
        <v>268</v>
      </c>
      <c r="D472" t="s">
        <v>458</v>
      </c>
      <c r="E472" t="s">
        <v>218</v>
      </c>
      <c r="F472" t="s">
        <v>242</v>
      </c>
      <c r="G472" t="s">
        <v>333</v>
      </c>
      <c r="H472" t="str">
        <f>'Space Types'!$E472&amp;'Space Types'!$F472&amp;'Space Types'!$G472</f>
        <v>ASHRAE 90.1-2007Active StorageFor Hospital</v>
      </c>
      <c r="K472">
        <f>VLOOKUP('Space Types'!$H472,'Interior Lighting'!$A$4:$G$813,5,FALSE)</f>
        <v>0.9</v>
      </c>
      <c r="N472">
        <v>0</v>
      </c>
      <c r="O472">
        <v>0.7</v>
      </c>
      <c r="P472">
        <v>0.2</v>
      </c>
      <c r="Q472" s="58" t="s">
        <v>2760</v>
      </c>
      <c r="R472" t="s">
        <v>408</v>
      </c>
      <c r="S472" t="s">
        <v>240</v>
      </c>
      <c r="T472" t="s">
        <v>363</v>
      </c>
      <c r="U472" s="58" t="str">
        <f>'Space Types'!$R472&amp;'Space Types'!$S472&amp;'Space Types'!$T472</f>
        <v>GGHC v2.2Health CareBedpan Room</v>
      </c>
      <c r="V472">
        <f>VLOOKUP('Space Types'!$U472,Ventilation!$A$4:$H$299,6,FALSE)</f>
        <v>0.15</v>
      </c>
      <c r="W472">
        <f>VLOOKUP('Space Types'!$U472,Ventilation!$A$4:$H$299,5,FALSE)</f>
        <v>0</v>
      </c>
      <c r="X472">
        <f>VLOOKUP('Space Types'!$U472,Ventilation!$A$4:$H$299,7,FALSE)</f>
        <v>0</v>
      </c>
      <c r="Y472">
        <v>0</v>
      </c>
      <c r="Z472" s="58" t="s">
        <v>2765</v>
      </c>
      <c r="AA472" s="58" t="s">
        <v>2744</v>
      </c>
      <c r="AB472">
        <v>4.4600000000000001E-2</v>
      </c>
      <c r="AD472" s="58" t="s">
        <v>2854</v>
      </c>
      <c r="AF472" t="s">
        <v>437</v>
      </c>
      <c r="AG472" t="s">
        <v>437</v>
      </c>
      <c r="AH472" t="s">
        <v>437</v>
      </c>
      <c r="AJ472">
        <v>7.0000000000000048E-2</v>
      </c>
      <c r="AK472">
        <v>0</v>
      </c>
      <c r="AL472">
        <v>0.5</v>
      </c>
      <c r="AM472">
        <v>0</v>
      </c>
      <c r="AN472" s="58" t="s">
        <v>2755</v>
      </c>
      <c r="AO472" s="58" t="s">
        <v>2847</v>
      </c>
      <c r="AP472" s="58" t="s">
        <v>2768</v>
      </c>
      <c r="AS472" t="str">
        <f>IF('Space Types'!$AQ472=0,"",'Space Types'!$AQ472/'Space Types'!$AR472)</f>
        <v/>
      </c>
      <c r="AW472" s="58"/>
      <c r="BC472" t="str">
        <f>IF(ISBLANK(BB472),"",BB472/(AY472/AX472))</f>
        <v/>
      </c>
    </row>
    <row r="473" spans="1:56">
      <c r="A473" t="s">
        <v>982</v>
      </c>
      <c r="B473" t="s">
        <v>259</v>
      </c>
      <c r="C473" t="s">
        <v>268</v>
      </c>
      <c r="D473" t="s">
        <v>458</v>
      </c>
      <c r="E473" t="s">
        <v>981</v>
      </c>
      <c r="F473" t="s">
        <v>308</v>
      </c>
      <c r="G473" t="s">
        <v>223</v>
      </c>
      <c r="H473" t="str">
        <f>'Space Types'!$E473&amp;'Space Types'!$F473&amp;'Space Types'!$G473</f>
        <v>ASHRAE 90.1-2010StorageGeneral</v>
      </c>
      <c r="K473">
        <f>VLOOKUP('Space Types'!$H473,'Interior Lighting'!$A$4:$G$813,5,FALSE)</f>
        <v>0.63</v>
      </c>
      <c r="N473">
        <v>0</v>
      </c>
      <c r="O473">
        <v>0.7</v>
      </c>
      <c r="P473">
        <v>0.2</v>
      </c>
      <c r="Q473" t="s">
        <v>2760</v>
      </c>
      <c r="R473" t="s">
        <v>408</v>
      </c>
      <c r="S473" t="s">
        <v>240</v>
      </c>
      <c r="T473" t="s">
        <v>363</v>
      </c>
      <c r="U473" s="58" t="str">
        <f>'Space Types'!$R473&amp;'Space Types'!$S473&amp;'Space Types'!$T473</f>
        <v>GGHC v2.2Health CareBedpan Room</v>
      </c>
      <c r="V473">
        <f>VLOOKUP('Space Types'!$U473,Ventilation!$A$4:$H$299,6,FALSE)</f>
        <v>0.15</v>
      </c>
      <c r="W473">
        <f>VLOOKUP('Space Types'!$U473,Ventilation!$A$4:$H$299,5,FALSE)</f>
        <v>0</v>
      </c>
      <c r="X473">
        <f>VLOOKUP('Space Types'!$U473,Ventilation!$A$4:$H$299,7,FALSE)</f>
        <v>0</v>
      </c>
      <c r="Y473">
        <v>0</v>
      </c>
      <c r="Z473" t="s">
        <v>2765</v>
      </c>
      <c r="AA473" s="58" t="s">
        <v>2744</v>
      </c>
      <c r="AB473">
        <v>4.4600000000000001E-2</v>
      </c>
      <c r="AD473" t="s">
        <v>2854</v>
      </c>
      <c r="AF473" t="s">
        <v>437</v>
      </c>
      <c r="AG473" t="s">
        <v>437</v>
      </c>
      <c r="AH473" t="s">
        <v>437</v>
      </c>
      <c r="AJ473">
        <v>7.0000000000000048E-2</v>
      </c>
      <c r="AK473">
        <v>0</v>
      </c>
      <c r="AL473">
        <v>0.5</v>
      </c>
      <c r="AM473">
        <v>0</v>
      </c>
      <c r="AN473" t="s">
        <v>2755</v>
      </c>
      <c r="AO473" s="58" t="s">
        <v>2847</v>
      </c>
      <c r="AP473" s="58" t="s">
        <v>2768</v>
      </c>
      <c r="AS473" t="s">
        <v>437</v>
      </c>
      <c r="BC473" t="s">
        <v>437</v>
      </c>
    </row>
    <row r="474" spans="1:56">
      <c r="A474" t="s">
        <v>936</v>
      </c>
      <c r="B474" t="s">
        <v>259</v>
      </c>
      <c r="C474" t="s">
        <v>328</v>
      </c>
      <c r="D474" t="s">
        <v>458</v>
      </c>
      <c r="H474" t="str">
        <f>'Space Types'!$E474&amp;'Space Types'!$F474&amp;'Space Types'!$G474</f>
        <v/>
      </c>
      <c r="K474">
        <v>2.1</v>
      </c>
      <c r="N474">
        <v>0</v>
      </c>
      <c r="O474">
        <v>0.7</v>
      </c>
      <c r="P474">
        <v>0.2</v>
      </c>
      <c r="Q474" t="s">
        <v>744</v>
      </c>
      <c r="R474" t="s">
        <v>408</v>
      </c>
      <c r="S474" t="s">
        <v>240</v>
      </c>
      <c r="T474" t="s">
        <v>358</v>
      </c>
      <c r="U474" s="58" t="str">
        <f>'Space Types'!$R474&amp;'Space Types'!$S474&amp;'Space Types'!$T474</f>
        <v>GGHC v2.2Health CareAnesthesia Storage</v>
      </c>
      <c r="V474">
        <f>VLOOKUP('Space Types'!$U474,Ventilation!$A$4:$H$299,6,FALSE)</f>
        <v>1.2</v>
      </c>
      <c r="W474">
        <f>VLOOKUP('Space Types'!$U474,Ventilation!$A$4:$H$299,5,FALSE)</f>
        <v>0</v>
      </c>
      <c r="X474">
        <f>VLOOKUP('Space Types'!$U474,Ventilation!$A$4:$H$299,7,FALSE)</f>
        <v>0</v>
      </c>
      <c r="Y474">
        <v>0</v>
      </c>
      <c r="Z474" t="s">
        <v>779</v>
      </c>
      <c r="AA474" t="s">
        <v>786</v>
      </c>
      <c r="AC474" s="58">
        <v>0.22320000000000001</v>
      </c>
      <c r="AD474" t="s">
        <v>804</v>
      </c>
      <c r="AF474" t="s">
        <v>437</v>
      </c>
      <c r="AG474" t="s">
        <v>437</v>
      </c>
      <c r="AH474" t="s">
        <v>437</v>
      </c>
      <c r="AJ474">
        <v>2</v>
      </c>
      <c r="AK474">
        <v>0</v>
      </c>
      <c r="AL474">
        <v>0.5</v>
      </c>
      <c r="AM474">
        <v>0</v>
      </c>
      <c r="AN474" t="s">
        <v>733</v>
      </c>
      <c r="AO474" t="s">
        <v>829</v>
      </c>
      <c r="AP474" t="s">
        <v>843</v>
      </c>
      <c r="AQ474">
        <v>1</v>
      </c>
      <c r="AR474">
        <v>108</v>
      </c>
      <c r="AS474">
        <f>IF('Space Types'!$AQ474=0,"",'Space Types'!$AQ474/'Space Types'!$AR474)</f>
        <v>9.2592592592592587E-3</v>
      </c>
      <c r="AT474">
        <v>43.3</v>
      </c>
      <c r="AU474">
        <v>0.2</v>
      </c>
      <c r="AV474">
        <v>0.05</v>
      </c>
      <c r="AW474" t="s">
        <v>913</v>
      </c>
      <c r="AX474">
        <v>1.3333346236599153</v>
      </c>
      <c r="AY474">
        <v>144</v>
      </c>
      <c r="AZ474">
        <v>0.31</v>
      </c>
      <c r="BA474">
        <v>1</v>
      </c>
      <c r="BB474">
        <v>54.520672421626536</v>
      </c>
      <c r="BC474">
        <f>IF(ISBLANK(BB474),"",BB474/(AY474/AX474))</f>
        <v>0.50482152947899261</v>
      </c>
      <c r="BD474" t="s">
        <v>438</v>
      </c>
    </row>
    <row r="475" spans="1:56">
      <c r="A475" t="s">
        <v>937</v>
      </c>
      <c r="B475" t="s">
        <v>259</v>
      </c>
      <c r="C475" t="s">
        <v>328</v>
      </c>
      <c r="D475" t="s">
        <v>458</v>
      </c>
      <c r="E475" t="s">
        <v>435</v>
      </c>
      <c r="F475" t="s">
        <v>239</v>
      </c>
      <c r="G475" t="s">
        <v>248</v>
      </c>
      <c r="H475" t="str">
        <f>'Space Types'!$E475&amp;'Space Types'!$F475&amp;'Space Types'!$G475</f>
        <v>ASHRAE 189.1-2009HospitalOperating Room</v>
      </c>
      <c r="K475">
        <f>VLOOKUP('Space Types'!$H475,'Interior Lighting'!$A$4:$G$813,5,FALSE)</f>
        <v>1.9800000000000002</v>
      </c>
      <c r="N475">
        <v>0</v>
      </c>
      <c r="O475">
        <v>0.7</v>
      </c>
      <c r="P475">
        <v>0.2</v>
      </c>
      <c r="Q475" t="s">
        <v>744</v>
      </c>
      <c r="R475" t="s">
        <v>408</v>
      </c>
      <c r="S475" t="s">
        <v>240</v>
      </c>
      <c r="T475" t="s">
        <v>358</v>
      </c>
      <c r="U475" s="58" t="str">
        <f>'Space Types'!$R475&amp;'Space Types'!$S475&amp;'Space Types'!$T475</f>
        <v>GGHC v2.2Health CareAnesthesia Storage</v>
      </c>
      <c r="V475">
        <f>VLOOKUP('Space Types'!$U475,Ventilation!$A$4:$H$299,6,FALSE)</f>
        <v>1.2</v>
      </c>
      <c r="W475">
        <f>VLOOKUP('Space Types'!$U475,Ventilation!$A$4:$H$299,5,FALSE)</f>
        <v>0</v>
      </c>
      <c r="X475">
        <f>VLOOKUP('Space Types'!$U475,Ventilation!$A$4:$H$299,7,FALSE)</f>
        <v>0</v>
      </c>
      <c r="Y475">
        <v>0</v>
      </c>
      <c r="Z475" t="s">
        <v>779</v>
      </c>
      <c r="AA475" t="s">
        <v>786</v>
      </c>
      <c r="AB475">
        <v>4.4600000000000001E-2</v>
      </c>
      <c r="AD475" t="s">
        <v>804</v>
      </c>
      <c r="AF475" t="s">
        <v>437</v>
      </c>
      <c r="AG475" t="s">
        <v>437</v>
      </c>
      <c r="AH475" t="s">
        <v>437</v>
      </c>
      <c r="AJ475">
        <v>1.46</v>
      </c>
      <c r="AK475">
        <v>0</v>
      </c>
      <c r="AL475">
        <v>0.5</v>
      </c>
      <c r="AM475">
        <v>0</v>
      </c>
      <c r="AN475" t="s">
        <v>733</v>
      </c>
      <c r="AO475" t="s">
        <v>829</v>
      </c>
      <c r="AP475" t="s">
        <v>843</v>
      </c>
      <c r="AQ475">
        <v>1</v>
      </c>
      <c r="AR475">
        <v>108</v>
      </c>
      <c r="AS475">
        <f>IF('Space Types'!$AQ475=0,"",'Space Types'!$AQ475/'Space Types'!$AR475)</f>
        <v>9.2592592592592587E-3</v>
      </c>
      <c r="AT475">
        <v>43.3</v>
      </c>
      <c r="AU475">
        <v>0.2</v>
      </c>
      <c r="AV475">
        <v>0.05</v>
      </c>
      <c r="AW475" t="s">
        <v>913</v>
      </c>
      <c r="AX475">
        <v>1.3333346236599153</v>
      </c>
      <c r="AY475">
        <v>144</v>
      </c>
      <c r="AZ475">
        <v>0.31</v>
      </c>
      <c r="BA475">
        <v>1</v>
      </c>
      <c r="BB475">
        <v>54.520672421626536</v>
      </c>
      <c r="BC475">
        <f>IF(ISBLANK(BB475),"",BB475/(AY475/AX475))</f>
        <v>0.50482152947899261</v>
      </c>
      <c r="BD475" t="s">
        <v>438</v>
      </c>
    </row>
    <row r="476" spans="1:56">
      <c r="A476" t="s">
        <v>935</v>
      </c>
      <c r="B476" t="s">
        <v>259</v>
      </c>
      <c r="C476" t="s">
        <v>328</v>
      </c>
      <c r="D476" t="s">
        <v>458</v>
      </c>
      <c r="H476" t="str">
        <f>'Space Types'!$E476&amp;'Space Types'!$F476&amp;'Space Types'!$G476</f>
        <v/>
      </c>
      <c r="K476">
        <v>2.1</v>
      </c>
      <c r="N476">
        <v>0</v>
      </c>
      <c r="O476">
        <v>0.7</v>
      </c>
      <c r="P476">
        <v>0.2</v>
      </c>
      <c r="Q476" t="s">
        <v>744</v>
      </c>
      <c r="R476" t="s">
        <v>408</v>
      </c>
      <c r="S476" t="s">
        <v>240</v>
      </c>
      <c r="T476" t="s">
        <v>358</v>
      </c>
      <c r="U476" s="58" t="str">
        <f>'Space Types'!$R476&amp;'Space Types'!$S476&amp;'Space Types'!$T476</f>
        <v>GGHC v2.2Health CareAnesthesia Storage</v>
      </c>
      <c r="V476">
        <f>VLOOKUP('Space Types'!$U476,Ventilation!$A$4:$H$299,6,FALSE)</f>
        <v>1.2</v>
      </c>
      <c r="W476">
        <f>VLOOKUP('Space Types'!$U476,Ventilation!$A$4:$H$299,5,FALSE)</f>
        <v>0</v>
      </c>
      <c r="X476">
        <f>VLOOKUP('Space Types'!$U476,Ventilation!$A$4:$H$299,7,FALSE)</f>
        <v>0</v>
      </c>
      <c r="Y476">
        <v>0</v>
      </c>
      <c r="Z476" t="s">
        <v>779</v>
      </c>
      <c r="AA476" t="s">
        <v>786</v>
      </c>
      <c r="AC476" s="58">
        <v>0.22320000000000001</v>
      </c>
      <c r="AD476" t="s">
        <v>804</v>
      </c>
      <c r="AF476" t="s">
        <v>437</v>
      </c>
      <c r="AG476" t="s">
        <v>437</v>
      </c>
      <c r="AH476" t="s">
        <v>437</v>
      </c>
      <c r="AJ476">
        <v>2</v>
      </c>
      <c r="AK476">
        <v>0</v>
      </c>
      <c r="AL476">
        <v>0.5</v>
      </c>
      <c r="AM476">
        <v>0</v>
      </c>
      <c r="AN476" t="s">
        <v>733</v>
      </c>
      <c r="AO476" t="s">
        <v>829</v>
      </c>
      <c r="AP476" t="s">
        <v>843</v>
      </c>
      <c r="AQ476">
        <v>1</v>
      </c>
      <c r="AR476">
        <v>108</v>
      </c>
      <c r="AS476">
        <f>IF('Space Types'!$AQ476=0,"",'Space Types'!$AQ476/'Space Types'!$AR476)</f>
        <v>9.2592592592592587E-3</v>
      </c>
      <c r="AT476">
        <v>43.3</v>
      </c>
      <c r="AU476">
        <v>0.2</v>
      </c>
      <c r="AV476">
        <v>0.05</v>
      </c>
      <c r="AW476" t="s">
        <v>913</v>
      </c>
      <c r="AX476">
        <v>1.3333346236599153</v>
      </c>
      <c r="AY476">
        <v>144</v>
      </c>
      <c r="AZ476">
        <v>0.31</v>
      </c>
      <c r="BA476">
        <v>1</v>
      </c>
      <c r="BB476">
        <v>54.520672421626536</v>
      </c>
      <c r="BC476">
        <f>IF(ISBLANK(BB476),"",BB476/(AY476/AX476))</f>
        <v>0.50482152947899261</v>
      </c>
      <c r="BD476" t="s">
        <v>438</v>
      </c>
    </row>
    <row r="477" spans="1:56">
      <c r="A477" t="s">
        <v>3322</v>
      </c>
      <c r="B477" t="s">
        <v>259</v>
      </c>
      <c r="C477" s="16" t="s">
        <v>328</v>
      </c>
      <c r="D477" t="s">
        <v>458</v>
      </c>
      <c r="E477" t="s">
        <v>217</v>
      </c>
      <c r="F477" t="s">
        <v>239</v>
      </c>
      <c r="G477" t="s">
        <v>248</v>
      </c>
      <c r="H477" t="str">
        <f>'Space Types'!$E477&amp;'Space Types'!$F477&amp;'Space Types'!$G477</f>
        <v>ASHRAE 90.1-2004HospitalOperating Room</v>
      </c>
      <c r="K477">
        <f>VLOOKUP('Space Types'!$H477,'Interior Lighting'!$A$4:$G$813,5,FALSE)</f>
        <v>2.2000000000000002</v>
      </c>
      <c r="N477">
        <v>0</v>
      </c>
      <c r="O477">
        <v>0.7</v>
      </c>
      <c r="P477">
        <v>0.2</v>
      </c>
      <c r="Q477" t="s">
        <v>2760</v>
      </c>
      <c r="R477" t="s">
        <v>408</v>
      </c>
      <c r="S477" t="s">
        <v>240</v>
      </c>
      <c r="T477" t="s">
        <v>358</v>
      </c>
      <c r="U477" s="58" t="str">
        <f>'Space Types'!$R477&amp;'Space Types'!$S477&amp;'Space Types'!$T477</f>
        <v>GGHC v2.2Health CareAnesthesia Storage</v>
      </c>
      <c r="V477">
        <f>VLOOKUP('Space Types'!$U477,Ventilation!$A$4:$H$299,6,FALSE)</f>
        <v>1.2</v>
      </c>
      <c r="W477">
        <f>VLOOKUP('Space Types'!$U477,Ventilation!$A$4:$H$299,5,FALSE)</f>
        <v>0</v>
      </c>
      <c r="X477">
        <f>VLOOKUP('Space Types'!$U477,Ventilation!$A$4:$H$299,7,FALSE)</f>
        <v>0</v>
      </c>
      <c r="Y477">
        <v>0</v>
      </c>
      <c r="Z477" t="s">
        <v>2765</v>
      </c>
      <c r="AA477" t="s">
        <v>2744</v>
      </c>
      <c r="AB477">
        <v>5.9499999999999997E-2</v>
      </c>
      <c r="AD477" t="s">
        <v>2854</v>
      </c>
      <c r="AF477" t="s">
        <v>437</v>
      </c>
      <c r="AG477" t="s">
        <v>437</v>
      </c>
      <c r="AH477" t="s">
        <v>437</v>
      </c>
      <c r="AJ477">
        <v>2</v>
      </c>
      <c r="AK477">
        <v>0</v>
      </c>
      <c r="AL477">
        <v>0.5</v>
      </c>
      <c r="AM477">
        <v>0</v>
      </c>
      <c r="AN477" t="s">
        <v>2755</v>
      </c>
      <c r="AO477" t="s">
        <v>2847</v>
      </c>
      <c r="AP477" t="s">
        <v>2768</v>
      </c>
      <c r="AQ477">
        <v>1</v>
      </c>
      <c r="AR477">
        <v>108</v>
      </c>
      <c r="AS477">
        <f>IF('Space Types'!$AQ477=0,"",'Space Types'!$AQ477/'Space Types'!$AR477)</f>
        <v>9.2592592592592587E-3</v>
      </c>
      <c r="AT477">
        <v>43.3</v>
      </c>
      <c r="AU477">
        <v>0.2</v>
      </c>
      <c r="AV477">
        <v>0.05</v>
      </c>
      <c r="AW477" t="s">
        <v>2766</v>
      </c>
      <c r="AX477">
        <v>1.3333346236599153</v>
      </c>
      <c r="AY477">
        <v>144</v>
      </c>
      <c r="AZ477">
        <v>0.31</v>
      </c>
      <c r="BA477">
        <v>1</v>
      </c>
      <c r="BB477">
        <v>54.520672421626536</v>
      </c>
      <c r="BC477">
        <f>IF(ISBLANK(BB477),"",BB477/(AY477/AX477))</f>
        <v>0.50482152947899261</v>
      </c>
      <c r="BD477" t="s">
        <v>2846</v>
      </c>
    </row>
    <row r="478" spans="1:56">
      <c r="A478" t="s">
        <v>938</v>
      </c>
      <c r="B478" t="s">
        <v>259</v>
      </c>
      <c r="C478" t="s">
        <v>328</v>
      </c>
      <c r="D478" t="s">
        <v>458</v>
      </c>
      <c r="E478" t="s">
        <v>218</v>
      </c>
      <c r="F478" t="s">
        <v>239</v>
      </c>
      <c r="G478" t="s">
        <v>248</v>
      </c>
      <c r="H478" t="str">
        <f>'Space Types'!$E478&amp;'Space Types'!$F478&amp;'Space Types'!$G478</f>
        <v>ASHRAE 90.1-2007HospitalOperating Room</v>
      </c>
      <c r="K478">
        <f>VLOOKUP('Space Types'!$H478,'Interior Lighting'!$A$4:$G$813,5,FALSE)</f>
        <v>2.2000000000000002</v>
      </c>
      <c r="N478">
        <v>0</v>
      </c>
      <c r="O478">
        <v>0.7</v>
      </c>
      <c r="P478">
        <v>0.2</v>
      </c>
      <c r="Q478" t="s">
        <v>2760</v>
      </c>
      <c r="R478" t="s">
        <v>408</v>
      </c>
      <c r="S478" t="s">
        <v>240</v>
      </c>
      <c r="T478" t="s">
        <v>358</v>
      </c>
      <c r="U478" s="58" t="str">
        <f>'Space Types'!$R478&amp;'Space Types'!$S478&amp;'Space Types'!$T478</f>
        <v>GGHC v2.2Health CareAnesthesia Storage</v>
      </c>
      <c r="V478">
        <f>VLOOKUP('Space Types'!$U478,Ventilation!$A$4:$H$299,6,FALSE)</f>
        <v>1.2</v>
      </c>
      <c r="W478">
        <f>VLOOKUP('Space Types'!$U478,Ventilation!$A$4:$H$299,5,FALSE)</f>
        <v>0</v>
      </c>
      <c r="X478">
        <f>VLOOKUP('Space Types'!$U478,Ventilation!$A$4:$H$299,7,FALSE)</f>
        <v>0</v>
      </c>
      <c r="Y478">
        <v>0</v>
      </c>
      <c r="Z478" s="58" t="s">
        <v>2765</v>
      </c>
      <c r="AA478" s="58" t="s">
        <v>2744</v>
      </c>
      <c r="AB478">
        <v>4.4600000000000001E-2</v>
      </c>
      <c r="AD478" s="58" t="s">
        <v>2854</v>
      </c>
      <c r="AF478" t="s">
        <v>437</v>
      </c>
      <c r="AG478" t="s">
        <v>437</v>
      </c>
      <c r="AH478" t="s">
        <v>437</v>
      </c>
      <c r="AJ478">
        <v>1.46</v>
      </c>
      <c r="AK478">
        <v>0</v>
      </c>
      <c r="AL478">
        <v>0.5</v>
      </c>
      <c r="AM478">
        <v>0</v>
      </c>
      <c r="AN478" s="58" t="s">
        <v>2755</v>
      </c>
      <c r="AO478" s="58" t="s">
        <v>2847</v>
      </c>
      <c r="AP478" s="58" t="s">
        <v>2768</v>
      </c>
      <c r="AQ478">
        <v>1</v>
      </c>
      <c r="AR478">
        <v>108</v>
      </c>
      <c r="AS478">
        <f>IF('Space Types'!$AQ478=0,"",'Space Types'!$AQ478/'Space Types'!$AR478)</f>
        <v>9.2592592592592587E-3</v>
      </c>
      <c r="AT478">
        <v>43.3</v>
      </c>
      <c r="AU478">
        <v>0.2</v>
      </c>
      <c r="AV478">
        <v>0.05</v>
      </c>
      <c r="AW478" t="s">
        <v>2766</v>
      </c>
      <c r="AX478">
        <v>1.3333346236599153</v>
      </c>
      <c r="AY478">
        <v>144</v>
      </c>
      <c r="AZ478">
        <v>0.31</v>
      </c>
      <c r="BA478">
        <v>1</v>
      </c>
      <c r="BB478">
        <v>54.520672421626536</v>
      </c>
      <c r="BC478">
        <f>IF(ISBLANK(BB478),"",BB478/(AY478/AX478))</f>
        <v>0.50482152947899261</v>
      </c>
      <c r="BD478" t="s">
        <v>2846</v>
      </c>
    </row>
    <row r="479" spans="1:56">
      <c r="A479" t="s">
        <v>982</v>
      </c>
      <c r="B479" t="s">
        <v>259</v>
      </c>
      <c r="C479" t="s">
        <v>328</v>
      </c>
      <c r="D479" t="s">
        <v>458</v>
      </c>
      <c r="E479" t="s">
        <v>981</v>
      </c>
      <c r="F479" t="s">
        <v>239</v>
      </c>
      <c r="G479" t="s">
        <v>248</v>
      </c>
      <c r="H479" t="str">
        <f>'Space Types'!$E479&amp;'Space Types'!$F479&amp;'Space Types'!$G479</f>
        <v>ASHRAE 90.1-2010HospitalOperating Room</v>
      </c>
      <c r="K479">
        <f>VLOOKUP('Space Types'!$H479,'Interior Lighting'!$A$4:$G$813,5,FALSE)</f>
        <v>1.89</v>
      </c>
      <c r="N479">
        <v>0</v>
      </c>
      <c r="O479">
        <v>0.7</v>
      </c>
      <c r="P479">
        <v>0.2</v>
      </c>
      <c r="Q479" t="s">
        <v>2760</v>
      </c>
      <c r="R479" t="s">
        <v>408</v>
      </c>
      <c r="S479" t="s">
        <v>240</v>
      </c>
      <c r="T479" t="s">
        <v>358</v>
      </c>
      <c r="U479" s="58" t="str">
        <f>'Space Types'!$R479&amp;'Space Types'!$S479&amp;'Space Types'!$T479</f>
        <v>GGHC v2.2Health CareAnesthesia Storage</v>
      </c>
      <c r="V479">
        <f>VLOOKUP('Space Types'!$U479,Ventilation!$A$4:$H$299,6,FALSE)</f>
        <v>1.2</v>
      </c>
      <c r="W479">
        <f>VLOOKUP('Space Types'!$U479,Ventilation!$A$4:$H$299,5,FALSE)</f>
        <v>0</v>
      </c>
      <c r="X479">
        <f>VLOOKUP('Space Types'!$U479,Ventilation!$A$4:$H$299,7,FALSE)</f>
        <v>0</v>
      </c>
      <c r="Y479">
        <v>0</v>
      </c>
      <c r="Z479" t="s">
        <v>2765</v>
      </c>
      <c r="AA479" t="s">
        <v>2744</v>
      </c>
      <c r="AB479">
        <v>4.4600000000000001E-2</v>
      </c>
      <c r="AD479" t="s">
        <v>2854</v>
      </c>
      <c r="AF479" t="s">
        <v>437</v>
      </c>
      <c r="AG479" t="s">
        <v>437</v>
      </c>
      <c r="AH479" t="s">
        <v>437</v>
      </c>
      <c r="AJ479">
        <v>1.46</v>
      </c>
      <c r="AK479">
        <v>0</v>
      </c>
      <c r="AL479">
        <v>0.5</v>
      </c>
      <c r="AM479">
        <v>0</v>
      </c>
      <c r="AN479" t="s">
        <v>2755</v>
      </c>
      <c r="AO479" t="s">
        <v>2847</v>
      </c>
      <c r="AP479" t="s">
        <v>2768</v>
      </c>
      <c r="AQ479">
        <v>1</v>
      </c>
      <c r="AR479">
        <v>108</v>
      </c>
      <c r="AS479">
        <v>9.2592592592592587E-3</v>
      </c>
      <c r="AT479">
        <v>43.3</v>
      </c>
      <c r="AU479">
        <v>0.2</v>
      </c>
      <c r="AV479">
        <v>0.05</v>
      </c>
      <c r="AW479" t="s">
        <v>2766</v>
      </c>
      <c r="AX479">
        <v>1.3333346236599153</v>
      </c>
      <c r="AY479">
        <v>144</v>
      </c>
      <c r="AZ479">
        <v>0.31</v>
      </c>
      <c r="BA479">
        <v>1</v>
      </c>
      <c r="BB479">
        <v>54.520672421626536</v>
      </c>
      <c r="BC479">
        <v>0.50482152947899261</v>
      </c>
      <c r="BD479" t="s">
        <v>2846</v>
      </c>
    </row>
    <row r="480" spans="1:56">
      <c r="A480" t="s">
        <v>3322</v>
      </c>
      <c r="B480" t="s">
        <v>262</v>
      </c>
      <c r="C480" t="s">
        <v>252</v>
      </c>
      <c r="D480" t="s">
        <v>467</v>
      </c>
      <c r="E480" t="s">
        <v>217</v>
      </c>
      <c r="F480" t="s">
        <v>351</v>
      </c>
      <c r="G480" t="s">
        <v>223</v>
      </c>
      <c r="H480" t="str">
        <f>'Space Types'!$E480&amp;'Space Types'!$F480&amp;'Space Types'!$G480</f>
        <v>ASHRAE 90.1-2004RestroomsGeneral</v>
      </c>
      <c r="K480">
        <f>VLOOKUP('Space Types'!$H480,'Interior Lighting'!$A$4:$G$813,5,FALSE)</f>
        <v>0.9</v>
      </c>
      <c r="N480">
        <v>0</v>
      </c>
      <c r="O480">
        <v>0.37</v>
      </c>
      <c r="P480">
        <v>0.2</v>
      </c>
      <c r="Q480" t="s">
        <v>3107</v>
      </c>
      <c r="R480" t="s">
        <v>108</v>
      </c>
      <c r="S480" t="s">
        <v>41</v>
      </c>
      <c r="T480" t="s">
        <v>43</v>
      </c>
      <c r="U480" s="58" t="str">
        <f>'Space Types'!$R480&amp;'Space Types'!$S480&amp;'Space Types'!$T480</f>
        <v>ASHRAE 62.1-1999Public SpacesPublic restrooms (Assume 12 toilet/625 ft^2)</v>
      </c>
      <c r="V480">
        <f>VLOOKUP('Space Types'!$U480,Ventilation!$A$4:$H$299,6,FALSE)</f>
        <v>0.96</v>
      </c>
      <c r="W480">
        <f>VLOOKUP('Space Types'!$U480,Ventilation!$A$4:$H$299,5,FALSE)</f>
        <v>0</v>
      </c>
      <c r="X480">
        <f>VLOOKUP('Space Types'!$U480,Ventilation!$A$4:$H$299,7,FALSE)</f>
        <v>0</v>
      </c>
      <c r="Y480">
        <v>0</v>
      </c>
      <c r="Z480" s="58" t="s">
        <v>3107</v>
      </c>
      <c r="AA480" s="58" t="s">
        <v>3098</v>
      </c>
      <c r="AB480">
        <v>5.9499999999999997E-2</v>
      </c>
      <c r="AD480" s="58" t="s">
        <v>3159</v>
      </c>
      <c r="AF480" t="s">
        <v>437</v>
      </c>
      <c r="AG480" t="s">
        <v>437</v>
      </c>
      <c r="AH480" t="s">
        <v>437</v>
      </c>
      <c r="AJ480">
        <v>0.37</v>
      </c>
      <c r="AK480">
        <v>0</v>
      </c>
      <c r="AL480">
        <v>0.5</v>
      </c>
      <c r="AM480">
        <v>0</v>
      </c>
      <c r="AN480" s="58" t="s">
        <v>3106</v>
      </c>
      <c r="AO480" s="58" t="s">
        <v>3146</v>
      </c>
      <c r="AP480" s="58" t="s">
        <v>3124</v>
      </c>
      <c r="AQ480">
        <v>56.5</v>
      </c>
      <c r="AR480">
        <v>2045</v>
      </c>
      <c r="AS480">
        <f>IF('Space Types'!$AQ480=0,"",'Space Types'!$AQ480/'Space Types'!$AR480)</f>
        <v>2.762836185819071E-2</v>
      </c>
      <c r="AT480">
        <v>43.3</v>
      </c>
      <c r="AU480">
        <v>0.2</v>
      </c>
      <c r="AV480">
        <v>0.05</v>
      </c>
      <c r="AW480" t="s">
        <v>3120</v>
      </c>
      <c r="AX480">
        <v>0.29337830496772599</v>
      </c>
      <c r="AY480">
        <v>600</v>
      </c>
      <c r="AZ480">
        <v>0.33800000000000002</v>
      </c>
      <c r="BA480">
        <v>0.5</v>
      </c>
      <c r="BB480">
        <v>104.17534794566214</v>
      </c>
      <c r="BC480">
        <f>IF(ISBLANK(BB480),"",BB480/(AY480/AX480))</f>
        <v>5.0937978332869061E-2</v>
      </c>
    </row>
    <row r="481" spans="1:55">
      <c r="A481" t="s">
        <v>938</v>
      </c>
      <c r="B481" t="s">
        <v>262</v>
      </c>
      <c r="C481" t="s">
        <v>252</v>
      </c>
      <c r="D481" t="s">
        <v>467</v>
      </c>
      <c r="E481" t="s">
        <v>218</v>
      </c>
      <c r="F481" t="s">
        <v>351</v>
      </c>
      <c r="G481" t="s">
        <v>223</v>
      </c>
      <c r="H481" t="str">
        <f>'Space Types'!$E481&amp;'Space Types'!$F481&amp;'Space Types'!$G481</f>
        <v>ASHRAE 90.1-2007RestroomsGeneral</v>
      </c>
      <c r="K481">
        <f>VLOOKUP('Space Types'!$H481,'Interior Lighting'!$A$4:$G$813,5,FALSE)</f>
        <v>0.9</v>
      </c>
      <c r="N481">
        <v>0</v>
      </c>
      <c r="O481">
        <v>0.37</v>
      </c>
      <c r="P481">
        <v>0.2</v>
      </c>
      <c r="Q481" t="s">
        <v>3107</v>
      </c>
      <c r="R481" t="s">
        <v>109</v>
      </c>
      <c r="S481" t="s">
        <v>223</v>
      </c>
      <c r="T481" t="s">
        <v>96</v>
      </c>
      <c r="U481" s="58" t="str">
        <f>'Space Types'!$R481&amp;'Space Types'!$S481&amp;'Space Types'!$T481</f>
        <v>ASHRAE 62.1-2004GeneralCorridors</v>
      </c>
      <c r="V481">
        <f>VLOOKUP('Space Types'!$U481,Ventilation!$A$4:$H$299,6,FALSE)</f>
        <v>0.06</v>
      </c>
      <c r="W481">
        <f>VLOOKUP('Space Types'!$U481,Ventilation!$A$4:$H$299,5,FALSE)</f>
        <v>0</v>
      </c>
      <c r="X481">
        <f>VLOOKUP('Space Types'!$U481,Ventilation!$A$4:$H$299,7,FALSE)</f>
        <v>0</v>
      </c>
      <c r="Y481" s="58">
        <v>0</v>
      </c>
      <c r="Z481" t="s">
        <v>3107</v>
      </c>
      <c r="AA481" t="s">
        <v>3098</v>
      </c>
      <c r="AB481">
        <v>4.4600000000000001E-2</v>
      </c>
      <c r="AD481" t="s">
        <v>3159</v>
      </c>
      <c r="AF481" t="s">
        <v>437</v>
      </c>
      <c r="AG481" t="s">
        <v>437</v>
      </c>
      <c r="AH481" t="s">
        <v>437</v>
      </c>
      <c r="AJ481">
        <v>0.27</v>
      </c>
      <c r="AK481">
        <v>0</v>
      </c>
      <c r="AL481">
        <v>0.5</v>
      </c>
      <c r="AM481">
        <v>0</v>
      </c>
      <c r="AN481" t="s">
        <v>3106</v>
      </c>
      <c r="AO481" t="s">
        <v>3146</v>
      </c>
      <c r="AP481" t="s">
        <v>3124</v>
      </c>
      <c r="AQ481">
        <v>56.5</v>
      </c>
      <c r="AR481">
        <v>2045</v>
      </c>
      <c r="AS481">
        <f>IF('Space Types'!$AQ481=0,"",'Space Types'!$AQ481/'Space Types'!$AR481)</f>
        <v>2.762836185819071E-2</v>
      </c>
      <c r="AT481">
        <v>43.3</v>
      </c>
      <c r="AU481">
        <v>0.2</v>
      </c>
      <c r="AV481">
        <v>0.05</v>
      </c>
      <c r="AW481" t="s">
        <v>3120</v>
      </c>
      <c r="AX481">
        <v>0.29337830496772599</v>
      </c>
      <c r="AY481">
        <v>600</v>
      </c>
      <c r="AZ481">
        <v>0.33800000000000002</v>
      </c>
      <c r="BA481">
        <v>0.5</v>
      </c>
      <c r="BB481">
        <v>104.17534794566214</v>
      </c>
      <c r="BC481">
        <f>IF(ISBLANK(BB481),"",BB481/(AY481/AX481))</f>
        <v>5.0937978332869061E-2</v>
      </c>
    </row>
    <row r="482" spans="1:55">
      <c r="A482" t="s">
        <v>982</v>
      </c>
      <c r="B482" t="s">
        <v>262</v>
      </c>
      <c r="C482" t="s">
        <v>252</v>
      </c>
      <c r="D482" t="s">
        <v>467</v>
      </c>
      <c r="E482" t="s">
        <v>981</v>
      </c>
      <c r="F482" t="s">
        <v>351</v>
      </c>
      <c r="G482" t="s">
        <v>223</v>
      </c>
      <c r="H482" t="str">
        <f>'Space Types'!$E482&amp;'Space Types'!$F482&amp;'Space Types'!$G482</f>
        <v>ASHRAE 90.1-2010RestroomsGeneral</v>
      </c>
      <c r="K482">
        <f>VLOOKUP('Space Types'!$H482,'Interior Lighting'!$A$4:$G$813,5,FALSE)</f>
        <v>0.98</v>
      </c>
      <c r="N482">
        <v>0</v>
      </c>
      <c r="O482">
        <v>0.37</v>
      </c>
      <c r="P482">
        <v>0.2</v>
      </c>
      <c r="Q482" t="s">
        <v>3107</v>
      </c>
      <c r="R482" t="s">
        <v>110</v>
      </c>
      <c r="S482" t="s">
        <v>223</v>
      </c>
      <c r="T482" t="s">
        <v>96</v>
      </c>
      <c r="U482" s="58" t="str">
        <f>'Space Types'!$R482&amp;'Space Types'!$S482&amp;'Space Types'!$T482</f>
        <v>ASHRAE 62.1-2007GeneralCorridors</v>
      </c>
      <c r="V482">
        <f>VLOOKUP('Space Types'!$U482,Ventilation!$A$4:$H$299,6,FALSE)</f>
        <v>0.06</v>
      </c>
      <c r="W482">
        <f>VLOOKUP('Space Types'!$U482,Ventilation!$A$4:$H$299,5,FALSE)</f>
        <v>0</v>
      </c>
      <c r="X482">
        <f>VLOOKUP('Space Types'!$U482,Ventilation!$A$4:$H$299,7,FALSE)</f>
        <v>0</v>
      </c>
      <c r="Y482" s="58">
        <v>0</v>
      </c>
      <c r="Z482" t="s">
        <v>3107</v>
      </c>
      <c r="AA482" t="s">
        <v>3098</v>
      </c>
      <c r="AB482">
        <v>4.4600000000000001E-2</v>
      </c>
      <c r="AD482" t="s">
        <v>3159</v>
      </c>
      <c r="AF482" t="s">
        <v>437</v>
      </c>
      <c r="AG482" t="s">
        <v>437</v>
      </c>
      <c r="AH482" t="s">
        <v>437</v>
      </c>
      <c r="AJ482">
        <v>0.27</v>
      </c>
      <c r="AK482">
        <v>0</v>
      </c>
      <c r="AL482">
        <v>0.5</v>
      </c>
      <c r="AM482">
        <v>0</v>
      </c>
      <c r="AN482" t="s">
        <v>3106</v>
      </c>
      <c r="AO482" t="s">
        <v>3146</v>
      </c>
      <c r="AP482" t="s">
        <v>3124</v>
      </c>
      <c r="AQ482">
        <v>56.5</v>
      </c>
      <c r="AR482">
        <v>2045</v>
      </c>
      <c r="AS482">
        <v>2.762836185819071E-2</v>
      </c>
      <c r="AT482">
        <v>43.3</v>
      </c>
      <c r="AU482">
        <v>0.2</v>
      </c>
      <c r="AV482">
        <v>0.05</v>
      </c>
      <c r="AW482" t="s">
        <v>3120</v>
      </c>
      <c r="AX482">
        <v>0.29337830496772599</v>
      </c>
      <c r="AY482">
        <v>600</v>
      </c>
      <c r="AZ482">
        <v>0.33800000000000002</v>
      </c>
      <c r="BA482">
        <v>0.5</v>
      </c>
      <c r="BB482">
        <v>104.17534794566214</v>
      </c>
      <c r="BC482">
        <v>5.0937978332869061E-2</v>
      </c>
    </row>
    <row r="483" spans="1:55">
      <c r="A483" t="s">
        <v>936</v>
      </c>
      <c r="B483" t="s">
        <v>262</v>
      </c>
      <c r="C483" t="s">
        <v>252</v>
      </c>
      <c r="D483" t="s">
        <v>467</v>
      </c>
      <c r="H483" t="str">
        <f>'Space Types'!$E483&amp;'Space Types'!$F483&amp;'Space Types'!$G483</f>
        <v/>
      </c>
      <c r="K483">
        <v>0.9</v>
      </c>
      <c r="N483">
        <v>0</v>
      </c>
      <c r="O483">
        <v>0.37</v>
      </c>
      <c r="P483">
        <v>0.2</v>
      </c>
      <c r="Q483" t="s">
        <v>745</v>
      </c>
      <c r="R483" t="s">
        <v>108</v>
      </c>
      <c r="S483" t="s">
        <v>41</v>
      </c>
      <c r="T483" t="s">
        <v>43</v>
      </c>
      <c r="U483" s="58" t="str">
        <f>'Space Types'!$R483&amp;'Space Types'!$S483&amp;'Space Types'!$T483</f>
        <v>ASHRAE 62.1-1999Public SpacesPublic restrooms (Assume 12 toilet/625 ft^2)</v>
      </c>
      <c r="V483">
        <f>VLOOKUP('Space Types'!$U483,Ventilation!$A$4:$H$299,6,FALSE)</f>
        <v>0.96</v>
      </c>
      <c r="W483">
        <f>VLOOKUP('Space Types'!$U483,Ventilation!$A$4:$H$299,5,FALSE)</f>
        <v>0</v>
      </c>
      <c r="X483">
        <f>VLOOKUP('Space Types'!$U483,Ventilation!$A$4:$H$299,7,FALSE)</f>
        <v>0</v>
      </c>
      <c r="Y483">
        <v>9.2899999999999991</v>
      </c>
      <c r="Z483" t="s">
        <v>776</v>
      </c>
      <c r="AA483" t="s">
        <v>895</v>
      </c>
      <c r="AC483" s="58">
        <v>0.22320000000000001</v>
      </c>
      <c r="AD483" t="s">
        <v>805</v>
      </c>
      <c r="AF483" t="s">
        <v>437</v>
      </c>
      <c r="AG483" t="s">
        <v>437</v>
      </c>
      <c r="AH483" t="s">
        <v>437</v>
      </c>
      <c r="AJ483">
        <v>0.37</v>
      </c>
      <c r="AK483">
        <v>0</v>
      </c>
      <c r="AL483">
        <v>0.5</v>
      </c>
      <c r="AM483">
        <v>0</v>
      </c>
      <c r="AN483" t="s">
        <v>862</v>
      </c>
      <c r="AO483" t="s">
        <v>881</v>
      </c>
      <c r="AP483" t="s">
        <v>905</v>
      </c>
      <c r="AQ483">
        <v>56.5</v>
      </c>
      <c r="AR483">
        <v>2045</v>
      </c>
      <c r="AS483">
        <f>IF('Space Types'!$AQ483=0,"",'Space Types'!$AQ483/'Space Types'!$AR483)</f>
        <v>2.762836185819071E-2</v>
      </c>
      <c r="AT483">
        <v>43.3</v>
      </c>
      <c r="AU483">
        <v>0.2</v>
      </c>
      <c r="AV483">
        <v>0.05</v>
      </c>
      <c r="AW483" t="s">
        <v>914</v>
      </c>
      <c r="AX483">
        <v>0.29337830496772599</v>
      </c>
      <c r="AY483">
        <v>600</v>
      </c>
      <c r="AZ483">
        <v>0.33800000000000002</v>
      </c>
      <c r="BA483">
        <v>0.5</v>
      </c>
      <c r="BB483">
        <v>104.17534794566214</v>
      </c>
      <c r="BC483">
        <f t="shared" ref="BC483:BC490" si="3">IF(ISBLANK(BB483),"",BB483/(AY483/AX483))</f>
        <v>5.0937978332869061E-2</v>
      </c>
    </row>
    <row r="484" spans="1:55">
      <c r="A484" t="s">
        <v>937</v>
      </c>
      <c r="B484" t="s">
        <v>262</v>
      </c>
      <c r="C484" t="s">
        <v>252</v>
      </c>
      <c r="D484" t="s">
        <v>467</v>
      </c>
      <c r="E484" t="s">
        <v>435</v>
      </c>
      <c r="F484" t="s">
        <v>351</v>
      </c>
      <c r="G484" t="s">
        <v>223</v>
      </c>
      <c r="H484" t="str">
        <f>'Space Types'!$E484&amp;'Space Types'!$F484&amp;'Space Types'!$G484</f>
        <v>ASHRAE 189.1-2009RestroomsGeneral</v>
      </c>
      <c r="K484">
        <f>VLOOKUP('Space Types'!$H484,'Interior Lighting'!$A$4:$G$813,5,FALSE)</f>
        <v>0.81</v>
      </c>
      <c r="N484">
        <v>0</v>
      </c>
      <c r="O484">
        <v>0.37</v>
      </c>
      <c r="P484">
        <v>0.2</v>
      </c>
      <c r="Q484" t="s">
        <v>745</v>
      </c>
      <c r="R484" t="s">
        <v>108</v>
      </c>
      <c r="S484" t="s">
        <v>41</v>
      </c>
      <c r="T484" t="s">
        <v>43</v>
      </c>
      <c r="U484" s="58" t="str">
        <f>'Space Types'!$R484&amp;'Space Types'!$S484&amp;'Space Types'!$T484</f>
        <v>ASHRAE 62.1-1999Public SpacesPublic restrooms (Assume 12 toilet/625 ft^2)</v>
      </c>
      <c r="V484">
        <f>VLOOKUP('Space Types'!$U484,Ventilation!$A$4:$H$299,6,FALSE)</f>
        <v>0.96</v>
      </c>
      <c r="W484">
        <f>VLOOKUP('Space Types'!$U484,Ventilation!$A$4:$H$299,5,FALSE)</f>
        <v>0</v>
      </c>
      <c r="X484">
        <f>VLOOKUP('Space Types'!$U484,Ventilation!$A$4:$H$299,7,FALSE)</f>
        <v>0</v>
      </c>
      <c r="Y484">
        <v>9.2899999999999991</v>
      </c>
      <c r="Z484" s="58" t="s">
        <v>776</v>
      </c>
      <c r="AA484" s="58" t="s">
        <v>895</v>
      </c>
      <c r="AB484">
        <v>4.4600000000000001E-2</v>
      </c>
      <c r="AD484" s="58" t="s">
        <v>805</v>
      </c>
      <c r="AF484" t="s">
        <v>437</v>
      </c>
      <c r="AG484" t="s">
        <v>437</v>
      </c>
      <c r="AH484" t="s">
        <v>437</v>
      </c>
      <c r="AJ484">
        <v>0.27</v>
      </c>
      <c r="AK484">
        <v>0</v>
      </c>
      <c r="AL484">
        <v>0.5</v>
      </c>
      <c r="AM484">
        <v>0</v>
      </c>
      <c r="AN484" s="58" t="s">
        <v>862</v>
      </c>
      <c r="AO484" s="58" t="s">
        <v>881</v>
      </c>
      <c r="AP484" s="58" t="s">
        <v>905</v>
      </c>
      <c r="AQ484">
        <v>56.5</v>
      </c>
      <c r="AR484">
        <v>2045</v>
      </c>
      <c r="AS484">
        <f>IF('Space Types'!$AQ484=0,"",'Space Types'!$AQ484/'Space Types'!$AR484)</f>
        <v>2.762836185819071E-2</v>
      </c>
      <c r="AT484">
        <v>43.3</v>
      </c>
      <c r="AU484">
        <v>0.2</v>
      </c>
      <c r="AV484">
        <v>0.05</v>
      </c>
      <c r="AW484" t="s">
        <v>914</v>
      </c>
      <c r="AX484">
        <v>0.29337830496772599</v>
      </c>
      <c r="AY484">
        <v>600</v>
      </c>
      <c r="AZ484">
        <v>0.33800000000000002</v>
      </c>
      <c r="BA484">
        <v>0.5</v>
      </c>
      <c r="BB484">
        <v>104.17534794566214</v>
      </c>
      <c r="BC484">
        <f t="shared" si="3"/>
        <v>5.0937978332869061E-2</v>
      </c>
    </row>
    <row r="485" spans="1:55">
      <c r="A485" t="s">
        <v>935</v>
      </c>
      <c r="B485" t="s">
        <v>262</v>
      </c>
      <c r="C485" t="s">
        <v>252</v>
      </c>
      <c r="D485" t="s">
        <v>467</v>
      </c>
      <c r="H485" t="str">
        <f>'Space Types'!$E485&amp;'Space Types'!$F485&amp;'Space Types'!$G485</f>
        <v/>
      </c>
      <c r="K485">
        <v>0.9</v>
      </c>
      <c r="N485">
        <v>0</v>
      </c>
      <c r="O485">
        <v>0.37</v>
      </c>
      <c r="P485">
        <v>0.2</v>
      </c>
      <c r="Q485" t="s">
        <v>745</v>
      </c>
      <c r="R485" t="s">
        <v>108</v>
      </c>
      <c r="S485" t="s">
        <v>41</v>
      </c>
      <c r="T485" t="s">
        <v>43</v>
      </c>
      <c r="U485" s="58" t="str">
        <f>'Space Types'!$R485&amp;'Space Types'!$S485&amp;'Space Types'!$T485</f>
        <v>ASHRAE 62.1-1999Public SpacesPublic restrooms (Assume 12 toilet/625 ft^2)</v>
      </c>
      <c r="V485">
        <f>VLOOKUP('Space Types'!$U485,Ventilation!$A$4:$H$299,6,FALSE)</f>
        <v>0.96</v>
      </c>
      <c r="W485">
        <f>VLOOKUP('Space Types'!$U485,Ventilation!$A$4:$H$299,5,FALSE)</f>
        <v>0</v>
      </c>
      <c r="X485">
        <f>VLOOKUP('Space Types'!$U485,Ventilation!$A$4:$H$299,7,FALSE)</f>
        <v>0</v>
      </c>
      <c r="Y485">
        <v>9.2899999999999991</v>
      </c>
      <c r="Z485" t="s">
        <v>776</v>
      </c>
      <c r="AA485" t="s">
        <v>895</v>
      </c>
      <c r="AC485" s="58">
        <v>0.22320000000000001</v>
      </c>
      <c r="AD485" t="s">
        <v>805</v>
      </c>
      <c r="AF485" t="s">
        <v>437</v>
      </c>
      <c r="AG485" t="s">
        <v>437</v>
      </c>
      <c r="AH485" t="s">
        <v>437</v>
      </c>
      <c r="AJ485">
        <v>0.37</v>
      </c>
      <c r="AK485">
        <v>0</v>
      </c>
      <c r="AL485">
        <v>0.5</v>
      </c>
      <c r="AM485">
        <v>0</v>
      </c>
      <c r="AN485" t="s">
        <v>862</v>
      </c>
      <c r="AO485" t="s">
        <v>881</v>
      </c>
      <c r="AP485" t="s">
        <v>905</v>
      </c>
      <c r="AQ485">
        <v>56.5</v>
      </c>
      <c r="AR485">
        <v>2045</v>
      </c>
      <c r="AS485">
        <f>IF('Space Types'!$AQ485=0,"",'Space Types'!$AQ485/'Space Types'!$AR485)</f>
        <v>2.762836185819071E-2</v>
      </c>
      <c r="AT485">
        <v>43.3</v>
      </c>
      <c r="AU485">
        <v>0.2</v>
      </c>
      <c r="AV485">
        <v>0.05</v>
      </c>
      <c r="AW485" t="s">
        <v>914</v>
      </c>
      <c r="AX485">
        <v>0.29337830496772599</v>
      </c>
      <c r="AY485">
        <v>600</v>
      </c>
      <c r="AZ485">
        <v>0.33800000000000002</v>
      </c>
      <c r="BA485">
        <v>0.5</v>
      </c>
      <c r="BB485">
        <v>104.17534794566214</v>
      </c>
      <c r="BC485">
        <f t="shared" si="3"/>
        <v>5.0937978332869061E-2</v>
      </c>
    </row>
    <row r="486" spans="1:55">
      <c r="A486" t="s">
        <v>936</v>
      </c>
      <c r="B486" t="s">
        <v>262</v>
      </c>
      <c r="C486" t="s">
        <v>222</v>
      </c>
      <c r="D486" t="s">
        <v>459</v>
      </c>
      <c r="H486" t="str">
        <f>'Space Types'!$E486&amp;'Space Types'!$F486&amp;'Space Types'!$G486</f>
        <v/>
      </c>
      <c r="K486">
        <v>1.89</v>
      </c>
      <c r="N486">
        <v>0</v>
      </c>
      <c r="O486">
        <v>0.37</v>
      </c>
      <c r="P486">
        <v>0.2</v>
      </c>
      <c r="Q486" t="s">
        <v>745</v>
      </c>
      <c r="R486" t="s">
        <v>108</v>
      </c>
      <c r="S486" t="s">
        <v>37</v>
      </c>
      <c r="T486" t="s">
        <v>432</v>
      </c>
      <c r="U486" s="58" t="str">
        <f>'Space Types'!$R486&amp;'Space Types'!$S486&amp;'Space Types'!$T486</f>
        <v>ASHRAE 62.1-1999OfficesOffice Space</v>
      </c>
      <c r="V486">
        <f>VLOOKUP('Space Types'!$U486,Ventilation!$A$4:$H$299,6,FALSE)</f>
        <v>0</v>
      </c>
      <c r="W486">
        <f>VLOOKUP('Space Types'!$U486,Ventilation!$A$4:$H$299,5,FALSE)</f>
        <v>21.2</v>
      </c>
      <c r="X486">
        <f>VLOOKUP('Space Types'!$U486,Ventilation!$A$4:$H$299,7,FALSE)</f>
        <v>0</v>
      </c>
      <c r="Y486">
        <v>4.6500000000000004</v>
      </c>
      <c r="Z486" s="58" t="s">
        <v>776</v>
      </c>
      <c r="AA486" s="58" t="s">
        <v>895</v>
      </c>
      <c r="AC486" s="58">
        <v>0.22320000000000001</v>
      </c>
      <c r="AD486" s="58" t="s">
        <v>805</v>
      </c>
      <c r="AF486" t="s">
        <v>437</v>
      </c>
      <c r="AG486" t="s">
        <v>437</v>
      </c>
      <c r="AH486" t="s">
        <v>437</v>
      </c>
      <c r="AJ486">
        <v>1</v>
      </c>
      <c r="AK486">
        <v>0</v>
      </c>
      <c r="AL486">
        <v>0.5</v>
      </c>
      <c r="AM486">
        <v>0</v>
      </c>
      <c r="AN486" s="58" t="s">
        <v>862</v>
      </c>
      <c r="AO486" s="58" t="s">
        <v>830</v>
      </c>
      <c r="AP486" s="58" t="s">
        <v>844</v>
      </c>
      <c r="AS486" t="str">
        <f>IF('Space Types'!$AQ486=0,"",'Space Types'!$AQ486/'Space Types'!$AR486)</f>
        <v/>
      </c>
      <c r="BC486" t="str">
        <f t="shared" si="3"/>
        <v/>
      </c>
    </row>
    <row r="487" spans="1:55">
      <c r="A487" t="s">
        <v>937</v>
      </c>
      <c r="B487" t="s">
        <v>262</v>
      </c>
      <c r="C487" t="s">
        <v>222</v>
      </c>
      <c r="D487" t="s">
        <v>459</v>
      </c>
      <c r="E487" t="s">
        <v>435</v>
      </c>
      <c r="F487" t="s">
        <v>347</v>
      </c>
      <c r="G487" t="s">
        <v>223</v>
      </c>
      <c r="H487" t="str">
        <f>'Space Types'!$E487&amp;'Space Types'!$F487&amp;'Space Types'!$G487</f>
        <v>ASHRAE 189.1-2009Office-EnclosedGeneral</v>
      </c>
      <c r="K487">
        <f>VLOOKUP('Space Types'!$H487,'Interior Lighting'!$A$4:$G$813,5,FALSE)</f>
        <v>0.9900000000000001</v>
      </c>
      <c r="N487">
        <v>0</v>
      </c>
      <c r="O487">
        <v>0.37</v>
      </c>
      <c r="P487">
        <v>0.2</v>
      </c>
      <c r="Q487" t="s">
        <v>745</v>
      </c>
      <c r="R487" t="s">
        <v>108</v>
      </c>
      <c r="S487" t="s">
        <v>37</v>
      </c>
      <c r="T487" t="s">
        <v>432</v>
      </c>
      <c r="U487" s="58" t="str">
        <f>'Space Types'!$R487&amp;'Space Types'!$S487&amp;'Space Types'!$T487</f>
        <v>ASHRAE 62.1-1999OfficesOffice Space</v>
      </c>
      <c r="V487">
        <f>VLOOKUP('Space Types'!$U487,Ventilation!$A$4:$H$299,6,FALSE)</f>
        <v>0</v>
      </c>
      <c r="W487">
        <f>VLOOKUP('Space Types'!$U487,Ventilation!$A$4:$H$299,5,FALSE)</f>
        <v>21.2</v>
      </c>
      <c r="X487">
        <f>VLOOKUP('Space Types'!$U487,Ventilation!$A$4:$H$299,7,FALSE)</f>
        <v>0</v>
      </c>
      <c r="Y487">
        <v>4.6500000000000004</v>
      </c>
      <c r="Z487" t="s">
        <v>776</v>
      </c>
      <c r="AA487" t="s">
        <v>895</v>
      </c>
      <c r="AB487">
        <v>4.4600000000000001E-2</v>
      </c>
      <c r="AD487" t="s">
        <v>805</v>
      </c>
      <c r="AF487" t="s">
        <v>437</v>
      </c>
      <c r="AG487" t="s">
        <v>437</v>
      </c>
      <c r="AH487" t="s">
        <v>437</v>
      </c>
      <c r="AJ487">
        <v>0.73</v>
      </c>
      <c r="AK487">
        <v>0</v>
      </c>
      <c r="AL487">
        <v>0.5</v>
      </c>
      <c r="AM487">
        <v>0</v>
      </c>
      <c r="AN487" t="s">
        <v>862</v>
      </c>
      <c r="AO487" t="s">
        <v>830</v>
      </c>
      <c r="AP487" t="s">
        <v>844</v>
      </c>
      <c r="AS487" t="str">
        <f>IF('Space Types'!$AQ487=0,"",'Space Types'!$AQ487/'Space Types'!$AR487)</f>
        <v/>
      </c>
      <c r="BC487" t="str">
        <f t="shared" si="3"/>
        <v/>
      </c>
    </row>
    <row r="488" spans="1:55">
      <c r="A488" t="s">
        <v>935</v>
      </c>
      <c r="B488" t="s">
        <v>262</v>
      </c>
      <c r="C488" t="s">
        <v>222</v>
      </c>
      <c r="D488" t="s">
        <v>459</v>
      </c>
      <c r="H488" t="str">
        <f>'Space Types'!$E488&amp;'Space Types'!$F488&amp;'Space Types'!$G488</f>
        <v/>
      </c>
      <c r="K488" s="58">
        <v>1.89</v>
      </c>
      <c r="N488">
        <v>0</v>
      </c>
      <c r="O488">
        <v>0.37</v>
      </c>
      <c r="P488">
        <v>0.2</v>
      </c>
      <c r="Q488" t="s">
        <v>745</v>
      </c>
      <c r="R488" t="s">
        <v>108</v>
      </c>
      <c r="S488" t="s">
        <v>37</v>
      </c>
      <c r="T488" t="s">
        <v>432</v>
      </c>
      <c r="U488" s="58" t="str">
        <f>'Space Types'!$R488&amp;'Space Types'!$S488&amp;'Space Types'!$T488</f>
        <v>ASHRAE 62.1-1999OfficesOffice Space</v>
      </c>
      <c r="V488">
        <f>VLOOKUP('Space Types'!$U488,Ventilation!$A$4:$H$299,6,FALSE)</f>
        <v>0</v>
      </c>
      <c r="W488">
        <f>VLOOKUP('Space Types'!$U488,Ventilation!$A$4:$H$299,5,FALSE)</f>
        <v>21.2</v>
      </c>
      <c r="X488">
        <f>VLOOKUP('Space Types'!$U488,Ventilation!$A$4:$H$299,7,FALSE)</f>
        <v>0</v>
      </c>
      <c r="Y488">
        <v>4.6500000000000004</v>
      </c>
      <c r="Z488" t="s">
        <v>776</v>
      </c>
      <c r="AA488" t="s">
        <v>895</v>
      </c>
      <c r="AC488" s="58">
        <v>0.22320000000000001</v>
      </c>
      <c r="AD488" t="s">
        <v>805</v>
      </c>
      <c r="AF488" t="s">
        <v>437</v>
      </c>
      <c r="AG488" t="s">
        <v>437</v>
      </c>
      <c r="AH488" t="s">
        <v>437</v>
      </c>
      <c r="AJ488">
        <v>1</v>
      </c>
      <c r="AK488">
        <v>0</v>
      </c>
      <c r="AL488">
        <v>0.5</v>
      </c>
      <c r="AM488">
        <v>0</v>
      </c>
      <c r="AN488" t="s">
        <v>862</v>
      </c>
      <c r="AO488" t="s">
        <v>830</v>
      </c>
      <c r="AP488" t="s">
        <v>844</v>
      </c>
      <c r="AS488" t="str">
        <f>IF('Space Types'!$AQ488=0,"",'Space Types'!$AQ488/'Space Types'!$AR488)</f>
        <v/>
      </c>
      <c r="BC488" t="str">
        <f t="shared" si="3"/>
        <v/>
      </c>
    </row>
    <row r="489" spans="1:55">
      <c r="A489" t="s">
        <v>3322</v>
      </c>
      <c r="B489" t="s">
        <v>262</v>
      </c>
      <c r="C489" t="s">
        <v>222</v>
      </c>
      <c r="D489" t="s">
        <v>459</v>
      </c>
      <c r="E489" t="s">
        <v>217</v>
      </c>
      <c r="F489" t="s">
        <v>347</v>
      </c>
      <c r="G489" t="s">
        <v>223</v>
      </c>
      <c r="H489" t="str">
        <f>'Space Types'!$E489&amp;'Space Types'!$F489&amp;'Space Types'!$G489</f>
        <v>ASHRAE 90.1-2004Office-EnclosedGeneral</v>
      </c>
      <c r="K489">
        <f>VLOOKUP('Space Types'!$H489,'Interior Lighting'!$A$4:$G$813,5,FALSE)</f>
        <v>1.1000000000000001</v>
      </c>
      <c r="N489">
        <v>0</v>
      </c>
      <c r="O489">
        <v>0.37</v>
      </c>
      <c r="P489">
        <v>0.2</v>
      </c>
      <c r="Q489" t="s">
        <v>3114</v>
      </c>
      <c r="R489" t="s">
        <v>108</v>
      </c>
      <c r="S489" t="s">
        <v>37</v>
      </c>
      <c r="T489" t="s">
        <v>432</v>
      </c>
      <c r="U489" s="58" t="str">
        <f>'Space Types'!$R489&amp;'Space Types'!$S489&amp;'Space Types'!$T489</f>
        <v>ASHRAE 62.1-1999OfficesOffice Space</v>
      </c>
      <c r="V489">
        <f>VLOOKUP('Space Types'!$U489,Ventilation!$A$4:$H$299,6,FALSE)</f>
        <v>0</v>
      </c>
      <c r="W489">
        <f>VLOOKUP('Space Types'!$U489,Ventilation!$A$4:$H$299,5,FALSE)</f>
        <v>21.2</v>
      </c>
      <c r="X489">
        <f>VLOOKUP('Space Types'!$U489,Ventilation!$A$4:$H$299,7,FALSE)</f>
        <v>0</v>
      </c>
      <c r="Y489">
        <v>5</v>
      </c>
      <c r="Z489" s="58" t="s">
        <v>3113</v>
      </c>
      <c r="AA489" s="58" t="s">
        <v>3098</v>
      </c>
      <c r="AB489">
        <v>5.9499999999999997E-2</v>
      </c>
      <c r="AD489" s="58" t="s">
        <v>3159</v>
      </c>
      <c r="AF489" t="s">
        <v>437</v>
      </c>
      <c r="AG489" t="s">
        <v>437</v>
      </c>
      <c r="AH489" t="s">
        <v>437</v>
      </c>
      <c r="AJ489">
        <v>1</v>
      </c>
      <c r="AK489">
        <v>0</v>
      </c>
      <c r="AL489">
        <v>0.5</v>
      </c>
      <c r="AM489">
        <v>0</v>
      </c>
      <c r="AN489" s="58" t="s">
        <v>3106</v>
      </c>
      <c r="AO489" s="58" t="s">
        <v>3146</v>
      </c>
      <c r="AP489" s="58" t="s">
        <v>3124</v>
      </c>
      <c r="AS489" t="str">
        <f>IF('Space Types'!$AQ489=0,"",'Space Types'!$AQ489/'Space Types'!$AR489)</f>
        <v/>
      </c>
      <c r="BC489" t="str">
        <f t="shared" si="3"/>
        <v/>
      </c>
    </row>
    <row r="490" spans="1:55">
      <c r="A490" t="s">
        <v>938</v>
      </c>
      <c r="B490" t="s">
        <v>262</v>
      </c>
      <c r="C490" t="s">
        <v>222</v>
      </c>
      <c r="D490" t="s">
        <v>459</v>
      </c>
      <c r="E490" t="s">
        <v>218</v>
      </c>
      <c r="F490" t="s">
        <v>347</v>
      </c>
      <c r="G490" t="s">
        <v>223</v>
      </c>
      <c r="H490" t="str">
        <f>'Space Types'!$E490&amp;'Space Types'!$F490&amp;'Space Types'!$G490</f>
        <v>ASHRAE 90.1-2007Office-EnclosedGeneral</v>
      </c>
      <c r="K490">
        <f>VLOOKUP('Space Types'!$H490,'Interior Lighting'!$A$4:$G$813,5,FALSE)</f>
        <v>1.1000000000000001</v>
      </c>
      <c r="N490">
        <v>0</v>
      </c>
      <c r="O490">
        <v>0.37</v>
      </c>
      <c r="P490">
        <v>0.2</v>
      </c>
      <c r="Q490" s="58" t="s">
        <v>3114</v>
      </c>
      <c r="R490" t="s">
        <v>109</v>
      </c>
      <c r="S490" t="s">
        <v>678</v>
      </c>
      <c r="T490" t="s">
        <v>38</v>
      </c>
      <c r="U490" s="58" t="str">
        <f>'Space Types'!$R490&amp;'Space Types'!$S490&amp;'Space Types'!$T490</f>
        <v>ASHRAE 62.1-2004Office BuildingsOffice space</v>
      </c>
      <c r="V490">
        <f>VLOOKUP('Space Types'!$U490,Ventilation!$A$4:$H$299,6,FALSE)</f>
        <v>0.06</v>
      </c>
      <c r="W490">
        <f>VLOOKUP('Space Types'!$U490,Ventilation!$A$4:$H$299,5,FALSE)</f>
        <v>5</v>
      </c>
      <c r="X490">
        <f>VLOOKUP('Space Types'!$U490,Ventilation!$A$4:$H$299,7,FALSE)</f>
        <v>0</v>
      </c>
      <c r="Y490">
        <v>5</v>
      </c>
      <c r="Z490" s="58" t="s">
        <v>3113</v>
      </c>
      <c r="AA490" s="58" t="s">
        <v>3098</v>
      </c>
      <c r="AB490">
        <v>4.4600000000000001E-2</v>
      </c>
      <c r="AD490" s="58" t="s">
        <v>3159</v>
      </c>
      <c r="AF490" t="s">
        <v>437</v>
      </c>
      <c r="AG490" t="s">
        <v>437</v>
      </c>
      <c r="AH490" t="s">
        <v>437</v>
      </c>
      <c r="AJ490">
        <v>0.73</v>
      </c>
      <c r="AK490">
        <v>0</v>
      </c>
      <c r="AL490">
        <v>0.5</v>
      </c>
      <c r="AM490">
        <v>0</v>
      </c>
      <c r="AN490" s="58" t="s">
        <v>3106</v>
      </c>
      <c r="AO490" s="58" t="s">
        <v>3146</v>
      </c>
      <c r="AP490" s="58" t="s">
        <v>3124</v>
      </c>
      <c r="AS490" t="str">
        <f>IF('Space Types'!$AQ490=0,"",'Space Types'!$AQ490/'Space Types'!$AR490)</f>
        <v/>
      </c>
      <c r="BC490" t="str">
        <f t="shared" si="3"/>
        <v/>
      </c>
    </row>
    <row r="491" spans="1:55">
      <c r="A491" t="s">
        <v>982</v>
      </c>
      <c r="B491" t="s">
        <v>262</v>
      </c>
      <c r="C491" t="s">
        <v>222</v>
      </c>
      <c r="D491" t="s">
        <v>459</v>
      </c>
      <c r="E491" t="s">
        <v>981</v>
      </c>
      <c r="F491" t="s">
        <v>347</v>
      </c>
      <c r="G491" t="s">
        <v>223</v>
      </c>
      <c r="H491" t="str">
        <f>'Space Types'!$E491&amp;'Space Types'!$F491&amp;'Space Types'!$G491</f>
        <v>ASHRAE 90.1-2010Office-EnclosedGeneral</v>
      </c>
      <c r="K491">
        <f>VLOOKUP('Space Types'!$H491,'Interior Lighting'!$A$4:$G$813,5,FALSE)</f>
        <v>1.1100000000000001</v>
      </c>
      <c r="N491">
        <v>0</v>
      </c>
      <c r="O491">
        <v>0.37</v>
      </c>
      <c r="P491">
        <v>0.2</v>
      </c>
      <c r="Q491" t="s">
        <v>3114</v>
      </c>
      <c r="R491" t="s">
        <v>110</v>
      </c>
      <c r="S491" t="s">
        <v>678</v>
      </c>
      <c r="T491" t="s">
        <v>38</v>
      </c>
      <c r="U491" s="58" t="str">
        <f>'Space Types'!$R491&amp;'Space Types'!$S491&amp;'Space Types'!$T491</f>
        <v>ASHRAE 62.1-2007Office BuildingsOffice space</v>
      </c>
      <c r="V491">
        <f>VLOOKUP('Space Types'!$U491,Ventilation!$A$4:$H$299,6,FALSE)</f>
        <v>0.06</v>
      </c>
      <c r="W491">
        <f>VLOOKUP('Space Types'!$U491,Ventilation!$A$4:$H$299,5,FALSE)</f>
        <v>5</v>
      </c>
      <c r="X491">
        <f>VLOOKUP('Space Types'!$U491,Ventilation!$A$4:$H$299,7,FALSE)</f>
        <v>0</v>
      </c>
      <c r="Y491">
        <v>5</v>
      </c>
      <c r="Z491" t="s">
        <v>3113</v>
      </c>
      <c r="AA491" t="s">
        <v>3098</v>
      </c>
      <c r="AB491">
        <v>4.4600000000000001E-2</v>
      </c>
      <c r="AD491" t="s">
        <v>3159</v>
      </c>
      <c r="AF491" t="s">
        <v>437</v>
      </c>
      <c r="AG491" t="s">
        <v>437</v>
      </c>
      <c r="AH491" t="s">
        <v>437</v>
      </c>
      <c r="AJ491">
        <v>0.73</v>
      </c>
      <c r="AK491">
        <v>0</v>
      </c>
      <c r="AL491">
        <v>0.5</v>
      </c>
      <c r="AM491">
        <v>0</v>
      </c>
      <c r="AN491" t="s">
        <v>3106</v>
      </c>
      <c r="AO491" t="s">
        <v>3146</v>
      </c>
      <c r="AP491" t="s">
        <v>3124</v>
      </c>
      <c r="AS491" t="s">
        <v>437</v>
      </c>
      <c r="BC491" t="s">
        <v>437</v>
      </c>
    </row>
    <row r="492" spans="1:55">
      <c r="A492" t="s">
        <v>936</v>
      </c>
      <c r="B492" t="s">
        <v>262</v>
      </c>
      <c r="C492" t="s">
        <v>275</v>
      </c>
      <c r="D492" t="s">
        <v>465</v>
      </c>
      <c r="H492" t="str">
        <f>'Space Types'!$E492&amp;'Space Types'!$F492&amp;'Space Types'!$G492</f>
        <v/>
      </c>
      <c r="K492">
        <v>0.77</v>
      </c>
      <c r="N492">
        <v>0</v>
      </c>
      <c r="O492">
        <v>0.37</v>
      </c>
      <c r="P492">
        <v>0.2</v>
      </c>
      <c r="Q492" s="58" t="s">
        <v>745</v>
      </c>
      <c r="R492" t="s">
        <v>108</v>
      </c>
      <c r="S492" t="s">
        <v>41</v>
      </c>
      <c r="T492" t="s">
        <v>42</v>
      </c>
      <c r="U492" s="58" t="str">
        <f>'Space Types'!$R492&amp;'Space Types'!$S492&amp;'Space Types'!$T492</f>
        <v>ASHRAE 62.1-1999Public SpacesCorridors and utilities</v>
      </c>
      <c r="V492">
        <f>VLOOKUP('Space Types'!$U492,Ventilation!$A$4:$H$299,6,FALSE)</f>
        <v>0.05</v>
      </c>
      <c r="W492">
        <f>VLOOKUP('Space Types'!$U492,Ventilation!$A$4:$H$299,5,FALSE)</f>
        <v>0</v>
      </c>
      <c r="X492">
        <f>VLOOKUP('Space Types'!$U492,Ventilation!$A$4:$H$299,7,FALSE)</f>
        <v>0</v>
      </c>
      <c r="Y492">
        <v>0.93</v>
      </c>
      <c r="Z492" s="58" t="s">
        <v>776</v>
      </c>
      <c r="AA492" s="58" t="s">
        <v>895</v>
      </c>
      <c r="AC492" s="58">
        <v>0.22320000000000001</v>
      </c>
      <c r="AD492" s="58" t="s">
        <v>805</v>
      </c>
      <c r="AF492" t="s">
        <v>437</v>
      </c>
      <c r="AG492" t="s">
        <v>437</v>
      </c>
      <c r="AH492" t="s">
        <v>437</v>
      </c>
      <c r="AJ492">
        <v>0.37</v>
      </c>
      <c r="AK492">
        <v>0</v>
      </c>
      <c r="AL492">
        <v>0.5</v>
      </c>
      <c r="AM492">
        <v>0</v>
      </c>
      <c r="AN492" s="58" t="s">
        <v>862</v>
      </c>
      <c r="AO492" s="58" t="s">
        <v>881</v>
      </c>
      <c r="AP492" s="58" t="s">
        <v>905</v>
      </c>
      <c r="AS492" t="str">
        <f>IF('Space Types'!$AQ492=0,"",'Space Types'!$AQ492/'Space Types'!$AR492)</f>
        <v/>
      </c>
      <c r="BC492" t="str">
        <f>IF(ISBLANK(BB492),"",BB492/(AY492/AX492))</f>
        <v/>
      </c>
    </row>
    <row r="493" spans="1:55">
      <c r="A493" t="s">
        <v>937</v>
      </c>
      <c r="B493" t="s">
        <v>262</v>
      </c>
      <c r="C493" t="s">
        <v>275</v>
      </c>
      <c r="D493" t="s">
        <v>465</v>
      </c>
      <c r="E493" t="s">
        <v>435</v>
      </c>
      <c r="F493" t="s">
        <v>211</v>
      </c>
      <c r="G493" t="s">
        <v>223</v>
      </c>
      <c r="H493" t="str">
        <f>'Space Types'!$E493&amp;'Space Types'!$F493&amp;'Space Types'!$G493</f>
        <v>ASHRAE 189.1-2009Electrical/MechanicalGeneral</v>
      </c>
      <c r="K493">
        <f>VLOOKUP('Space Types'!$H493,'Interior Lighting'!$A$4:$G$813,5,FALSE)</f>
        <v>1.35</v>
      </c>
      <c r="N493">
        <v>0</v>
      </c>
      <c r="O493">
        <v>0.37</v>
      </c>
      <c r="P493">
        <v>0.2</v>
      </c>
      <c r="Q493" t="s">
        <v>745</v>
      </c>
      <c r="R493" t="s">
        <v>108</v>
      </c>
      <c r="S493" t="s">
        <v>41</v>
      </c>
      <c r="T493" t="s">
        <v>42</v>
      </c>
      <c r="U493" s="58" t="str">
        <f>'Space Types'!$R493&amp;'Space Types'!$S493&amp;'Space Types'!$T493</f>
        <v>ASHRAE 62.1-1999Public SpacesCorridors and utilities</v>
      </c>
      <c r="V493">
        <f>VLOOKUP('Space Types'!$U493,Ventilation!$A$4:$H$299,6,FALSE)</f>
        <v>0.05</v>
      </c>
      <c r="W493">
        <f>VLOOKUP('Space Types'!$U493,Ventilation!$A$4:$H$299,5,FALSE)</f>
        <v>0</v>
      </c>
      <c r="X493">
        <f>VLOOKUP('Space Types'!$U493,Ventilation!$A$4:$H$299,7,FALSE)</f>
        <v>0</v>
      </c>
      <c r="Y493">
        <v>0.93</v>
      </c>
      <c r="Z493" t="s">
        <v>776</v>
      </c>
      <c r="AA493" t="s">
        <v>895</v>
      </c>
      <c r="AB493">
        <v>4.4600000000000001E-2</v>
      </c>
      <c r="AD493" t="s">
        <v>805</v>
      </c>
      <c r="AF493" t="s">
        <v>437</v>
      </c>
      <c r="AG493" t="s">
        <v>437</v>
      </c>
      <c r="AH493" t="s">
        <v>437</v>
      </c>
      <c r="AJ493">
        <v>0.27</v>
      </c>
      <c r="AK493">
        <v>0</v>
      </c>
      <c r="AL493">
        <v>0.5</v>
      </c>
      <c r="AM493">
        <v>0</v>
      </c>
      <c r="AN493" t="s">
        <v>862</v>
      </c>
      <c r="AO493" t="s">
        <v>881</v>
      </c>
      <c r="AP493" t="s">
        <v>905</v>
      </c>
      <c r="AS493" t="str">
        <f>IF('Space Types'!$AQ493=0,"",'Space Types'!$AQ493/'Space Types'!$AR493)</f>
        <v/>
      </c>
      <c r="BC493" t="str">
        <f>IF(ISBLANK(BB493),"",BB493/(AY493/AX493))</f>
        <v/>
      </c>
    </row>
    <row r="494" spans="1:55">
      <c r="A494" t="s">
        <v>935</v>
      </c>
      <c r="B494" t="s">
        <v>262</v>
      </c>
      <c r="C494" t="s">
        <v>275</v>
      </c>
      <c r="D494" t="s">
        <v>465</v>
      </c>
      <c r="H494" t="str">
        <f>'Space Types'!$E494&amp;'Space Types'!$F494&amp;'Space Types'!$G494</f>
        <v/>
      </c>
      <c r="K494">
        <v>0.77</v>
      </c>
      <c r="N494">
        <v>0</v>
      </c>
      <c r="O494">
        <v>0.37</v>
      </c>
      <c r="P494">
        <v>0.2</v>
      </c>
      <c r="Q494" t="s">
        <v>745</v>
      </c>
      <c r="R494" t="s">
        <v>108</v>
      </c>
      <c r="S494" t="s">
        <v>41</v>
      </c>
      <c r="T494" t="s">
        <v>42</v>
      </c>
      <c r="U494" s="58" t="str">
        <f>'Space Types'!$R494&amp;'Space Types'!$S494&amp;'Space Types'!$T494</f>
        <v>ASHRAE 62.1-1999Public SpacesCorridors and utilities</v>
      </c>
      <c r="V494">
        <f>VLOOKUP('Space Types'!$U494,Ventilation!$A$4:$H$299,6,FALSE)</f>
        <v>0.05</v>
      </c>
      <c r="W494">
        <f>VLOOKUP('Space Types'!$U494,Ventilation!$A$4:$H$299,5,FALSE)</f>
        <v>0</v>
      </c>
      <c r="X494">
        <f>VLOOKUP('Space Types'!$U494,Ventilation!$A$4:$H$299,7,FALSE)</f>
        <v>0</v>
      </c>
      <c r="Y494">
        <v>0.93</v>
      </c>
      <c r="Z494" t="s">
        <v>776</v>
      </c>
      <c r="AA494" t="s">
        <v>895</v>
      </c>
      <c r="AC494" s="58">
        <v>0.22320000000000001</v>
      </c>
      <c r="AD494" t="s">
        <v>805</v>
      </c>
      <c r="AF494" t="s">
        <v>437</v>
      </c>
      <c r="AG494" t="s">
        <v>437</v>
      </c>
      <c r="AH494" t="s">
        <v>437</v>
      </c>
      <c r="AJ494">
        <v>0.37</v>
      </c>
      <c r="AK494">
        <v>0</v>
      </c>
      <c r="AL494">
        <v>0.5</v>
      </c>
      <c r="AM494">
        <v>0</v>
      </c>
      <c r="AN494" t="s">
        <v>862</v>
      </c>
      <c r="AO494" t="s">
        <v>881</v>
      </c>
      <c r="AP494" t="s">
        <v>905</v>
      </c>
      <c r="AS494" t="str">
        <f>IF('Space Types'!$AQ494=0,"",'Space Types'!$AQ494/'Space Types'!$AR494)</f>
        <v/>
      </c>
      <c r="BC494" t="str">
        <f>IF(ISBLANK(BB494),"",BB494/(AY494/AX494))</f>
        <v/>
      </c>
    </row>
    <row r="495" spans="1:55">
      <c r="A495" t="s">
        <v>3322</v>
      </c>
      <c r="B495" t="s">
        <v>262</v>
      </c>
      <c r="C495" t="s">
        <v>275</v>
      </c>
      <c r="D495" t="s">
        <v>465</v>
      </c>
      <c r="E495" t="s">
        <v>217</v>
      </c>
      <c r="F495" t="s">
        <v>211</v>
      </c>
      <c r="G495" t="s">
        <v>223</v>
      </c>
      <c r="H495" t="str">
        <f>'Space Types'!$E495&amp;'Space Types'!$F495&amp;'Space Types'!$G495</f>
        <v>ASHRAE 90.1-2004Electrical/MechanicalGeneral</v>
      </c>
      <c r="K495">
        <f>VLOOKUP('Space Types'!$H495,'Interior Lighting'!$A$4:$G$813,5,FALSE)</f>
        <v>1.5</v>
      </c>
      <c r="N495">
        <v>0</v>
      </c>
      <c r="O495">
        <v>0.37</v>
      </c>
      <c r="P495">
        <v>0.2</v>
      </c>
      <c r="Q495" s="58" t="s">
        <v>3114</v>
      </c>
      <c r="R495" t="s">
        <v>108</v>
      </c>
      <c r="S495" t="s">
        <v>41</v>
      </c>
      <c r="T495" t="s">
        <v>42</v>
      </c>
      <c r="U495" s="58" t="str">
        <f>'Space Types'!$R495&amp;'Space Types'!$S495&amp;'Space Types'!$T495</f>
        <v>ASHRAE 62.1-1999Public SpacesCorridors and utilities</v>
      </c>
      <c r="V495">
        <f>VLOOKUP('Space Types'!$U495,Ventilation!$A$4:$H$299,6,FALSE)</f>
        <v>0.05</v>
      </c>
      <c r="W495">
        <f>VLOOKUP('Space Types'!$U495,Ventilation!$A$4:$H$299,5,FALSE)</f>
        <v>0</v>
      </c>
      <c r="X495">
        <f>VLOOKUP('Space Types'!$U495,Ventilation!$A$4:$H$299,7,FALSE)</f>
        <v>0</v>
      </c>
      <c r="Y495">
        <v>0</v>
      </c>
      <c r="Z495" s="58" t="s">
        <v>3114</v>
      </c>
      <c r="AA495" s="58" t="s">
        <v>3098</v>
      </c>
      <c r="AB495">
        <v>5.9499999999999997E-2</v>
      </c>
      <c r="AD495" s="58" t="s">
        <v>3159</v>
      </c>
      <c r="AF495" t="s">
        <v>437</v>
      </c>
      <c r="AG495" t="s">
        <v>437</v>
      </c>
      <c r="AH495" t="s">
        <v>437</v>
      </c>
      <c r="AJ495">
        <v>0.37</v>
      </c>
      <c r="AK495">
        <v>0</v>
      </c>
      <c r="AL495">
        <v>0.5</v>
      </c>
      <c r="AM495">
        <v>0</v>
      </c>
      <c r="AN495" s="58" t="s">
        <v>3106</v>
      </c>
      <c r="AO495" s="58" t="s">
        <v>3146</v>
      </c>
      <c r="AP495" s="58" t="s">
        <v>3124</v>
      </c>
      <c r="AS495" t="str">
        <f>IF('Space Types'!$AQ495=0,"",'Space Types'!$AQ495/'Space Types'!$AR495)</f>
        <v/>
      </c>
      <c r="BC495" t="str">
        <f>IF(ISBLANK(BB495),"",BB495/(AY495/AX495))</f>
        <v/>
      </c>
    </row>
    <row r="496" spans="1:55">
      <c r="A496" t="s">
        <v>938</v>
      </c>
      <c r="B496" t="s">
        <v>262</v>
      </c>
      <c r="C496" t="s">
        <v>275</v>
      </c>
      <c r="D496" t="s">
        <v>465</v>
      </c>
      <c r="E496" t="s">
        <v>218</v>
      </c>
      <c r="F496" t="s">
        <v>211</v>
      </c>
      <c r="G496" t="s">
        <v>223</v>
      </c>
      <c r="H496" t="str">
        <f>'Space Types'!$E496&amp;'Space Types'!$F496&amp;'Space Types'!$G496</f>
        <v>ASHRAE 90.1-2007Electrical/MechanicalGeneral</v>
      </c>
      <c r="K496">
        <f>VLOOKUP('Space Types'!$H496,'Interior Lighting'!$A$4:$G$813,5,FALSE)</f>
        <v>1.5</v>
      </c>
      <c r="N496">
        <v>0</v>
      </c>
      <c r="O496">
        <v>0.37</v>
      </c>
      <c r="P496">
        <v>0.2</v>
      </c>
      <c r="Q496" s="58" t="s">
        <v>3114</v>
      </c>
      <c r="R496" t="s">
        <v>109</v>
      </c>
      <c r="S496" t="s">
        <v>223</v>
      </c>
      <c r="T496" t="s">
        <v>51</v>
      </c>
      <c r="U496" s="58" t="str">
        <f>'Space Types'!$R496&amp;'Space Types'!$S496&amp;'Space Types'!$T496</f>
        <v>ASHRAE 62.1-2004GeneralStorage rooms</v>
      </c>
      <c r="V496">
        <f>VLOOKUP('Space Types'!$U496,Ventilation!$A$4:$H$299,6,FALSE)</f>
        <v>0.12</v>
      </c>
      <c r="W496">
        <f>VLOOKUP('Space Types'!$U496,Ventilation!$A$4:$H$299,5,FALSE)</f>
        <v>0</v>
      </c>
      <c r="X496">
        <f>VLOOKUP('Space Types'!$U496,Ventilation!$A$4:$H$299,7,FALSE)</f>
        <v>0</v>
      </c>
      <c r="Y496">
        <v>0</v>
      </c>
      <c r="Z496" s="58" t="s">
        <v>3114</v>
      </c>
      <c r="AA496" s="58" t="s">
        <v>3098</v>
      </c>
      <c r="AB496">
        <v>4.4600000000000001E-2</v>
      </c>
      <c r="AD496" s="58" t="s">
        <v>3159</v>
      </c>
      <c r="AF496" t="s">
        <v>437</v>
      </c>
      <c r="AG496" t="s">
        <v>437</v>
      </c>
      <c r="AH496" t="s">
        <v>437</v>
      </c>
      <c r="AJ496">
        <v>0.27</v>
      </c>
      <c r="AK496">
        <v>0</v>
      </c>
      <c r="AL496">
        <v>0.5</v>
      </c>
      <c r="AM496">
        <v>0</v>
      </c>
      <c r="AN496" s="58" t="s">
        <v>3106</v>
      </c>
      <c r="AO496" s="58" t="s">
        <v>3146</v>
      </c>
      <c r="AP496" s="58" t="s">
        <v>3124</v>
      </c>
      <c r="AS496" t="str">
        <f>IF('Space Types'!$AQ496=0,"",'Space Types'!$AQ496/'Space Types'!$AR496)</f>
        <v/>
      </c>
      <c r="BC496" t="str">
        <f>IF(ISBLANK(BB496),"",BB496/(AY496/AX496))</f>
        <v/>
      </c>
    </row>
    <row r="497" spans="1:56">
      <c r="A497" t="s">
        <v>982</v>
      </c>
      <c r="B497" t="s">
        <v>262</v>
      </c>
      <c r="C497" t="s">
        <v>275</v>
      </c>
      <c r="D497" t="s">
        <v>465</v>
      </c>
      <c r="E497" t="s">
        <v>981</v>
      </c>
      <c r="F497" t="s">
        <v>211</v>
      </c>
      <c r="G497" t="s">
        <v>223</v>
      </c>
      <c r="H497" t="str">
        <f>'Space Types'!$E497&amp;'Space Types'!$F497&amp;'Space Types'!$G497</f>
        <v>ASHRAE 90.1-2010Electrical/MechanicalGeneral</v>
      </c>
      <c r="K497">
        <f>VLOOKUP('Space Types'!$H497,'Interior Lighting'!$A$4:$G$813,5,FALSE)</f>
        <v>0.95</v>
      </c>
      <c r="N497">
        <v>0</v>
      </c>
      <c r="O497">
        <v>0.37</v>
      </c>
      <c r="P497">
        <v>0.2</v>
      </c>
      <c r="Q497" t="s">
        <v>3114</v>
      </c>
      <c r="R497" t="s">
        <v>110</v>
      </c>
      <c r="S497" t="s">
        <v>223</v>
      </c>
      <c r="T497" t="s">
        <v>51</v>
      </c>
      <c r="U497" s="58" t="str">
        <f>'Space Types'!$R497&amp;'Space Types'!$S497&amp;'Space Types'!$T497</f>
        <v>ASHRAE 62.1-2007GeneralStorage rooms</v>
      </c>
      <c r="V497">
        <f>VLOOKUP('Space Types'!$U497,Ventilation!$A$4:$H$299,6,FALSE)</f>
        <v>0.12</v>
      </c>
      <c r="W497">
        <f>VLOOKUP('Space Types'!$U497,Ventilation!$A$4:$H$299,5,FALSE)</f>
        <v>0</v>
      </c>
      <c r="X497">
        <f>VLOOKUP('Space Types'!$U497,Ventilation!$A$4:$H$299,7,FALSE)</f>
        <v>0</v>
      </c>
      <c r="Y497">
        <v>0</v>
      </c>
      <c r="Z497" t="s">
        <v>3114</v>
      </c>
      <c r="AA497" t="s">
        <v>3098</v>
      </c>
      <c r="AB497">
        <v>4.4600000000000001E-2</v>
      </c>
      <c r="AD497" t="s">
        <v>3159</v>
      </c>
      <c r="AF497" t="s">
        <v>437</v>
      </c>
      <c r="AG497" t="s">
        <v>437</v>
      </c>
      <c r="AH497" t="s">
        <v>437</v>
      </c>
      <c r="AJ497">
        <v>0.27</v>
      </c>
      <c r="AK497">
        <v>0</v>
      </c>
      <c r="AL497">
        <v>0.5</v>
      </c>
      <c r="AM497">
        <v>0</v>
      </c>
      <c r="AN497" t="s">
        <v>3106</v>
      </c>
      <c r="AO497" t="s">
        <v>3146</v>
      </c>
      <c r="AP497" t="s">
        <v>3124</v>
      </c>
      <c r="AS497" t="s">
        <v>437</v>
      </c>
      <c r="BC497" t="s">
        <v>437</v>
      </c>
    </row>
    <row r="498" spans="1:56">
      <c r="A498" t="s">
        <v>936</v>
      </c>
      <c r="B498" t="s">
        <v>262</v>
      </c>
      <c r="C498" t="s">
        <v>246</v>
      </c>
      <c r="D498" t="s">
        <v>464</v>
      </c>
      <c r="H498" t="str">
        <f>'Space Types'!$E498&amp;'Space Types'!$F498&amp;'Space Types'!$G498</f>
        <v/>
      </c>
      <c r="K498">
        <v>1.1399999999999999</v>
      </c>
      <c r="N498">
        <v>0</v>
      </c>
      <c r="O498">
        <v>0.37</v>
      </c>
      <c r="P498">
        <v>0.2</v>
      </c>
      <c r="Q498" s="58" t="s">
        <v>745</v>
      </c>
      <c r="R498" t="s">
        <v>108</v>
      </c>
      <c r="S498" t="s">
        <v>89</v>
      </c>
      <c r="T498" t="s">
        <v>96</v>
      </c>
      <c r="U498" s="58" t="str">
        <f>'Space Types'!$R498&amp;'Space Types'!$S498&amp;'Space Types'!$T498</f>
        <v>ASHRAE 62.1-1999EducationCorridors</v>
      </c>
      <c r="V498">
        <f>VLOOKUP('Space Types'!$U498,Ventilation!$A$4:$H$299,6,FALSE)</f>
        <v>0.1</v>
      </c>
      <c r="W498">
        <f>VLOOKUP('Space Types'!$U498,Ventilation!$A$4:$H$299,5,FALSE)</f>
        <v>0</v>
      </c>
      <c r="X498">
        <f>VLOOKUP('Space Types'!$U498,Ventilation!$A$4:$H$299,7,FALSE)</f>
        <v>0</v>
      </c>
      <c r="Y498">
        <v>0</v>
      </c>
      <c r="Z498" s="58" t="s">
        <v>776</v>
      </c>
      <c r="AA498" s="58" t="s">
        <v>895</v>
      </c>
      <c r="AC498" s="58">
        <v>0.22320000000000001</v>
      </c>
      <c r="AD498" s="58" t="s">
        <v>805</v>
      </c>
      <c r="AF498" t="s">
        <v>437</v>
      </c>
      <c r="AG498" t="s">
        <v>437</v>
      </c>
      <c r="AH498" t="s">
        <v>437</v>
      </c>
      <c r="AJ498">
        <v>0.37</v>
      </c>
      <c r="AK498">
        <v>0</v>
      </c>
      <c r="AL498">
        <v>0.5</v>
      </c>
      <c r="AM498">
        <v>0</v>
      </c>
      <c r="AN498" s="58" t="s">
        <v>862</v>
      </c>
      <c r="AO498" s="58" t="s">
        <v>830</v>
      </c>
      <c r="AP498" s="58" t="s">
        <v>844</v>
      </c>
      <c r="AS498" t="str">
        <f>IF('Space Types'!$AQ498=0,"",'Space Types'!$AQ498/'Space Types'!$AR498)</f>
        <v/>
      </c>
      <c r="AW498" s="58"/>
      <c r="BC498" t="str">
        <f>IF(ISBLANK(BB498),"",BB498/(AY498/AX498))</f>
        <v/>
      </c>
      <c r="BD498" s="58"/>
    </row>
    <row r="499" spans="1:56">
      <c r="A499" t="s">
        <v>937</v>
      </c>
      <c r="B499" t="s">
        <v>262</v>
      </c>
      <c r="C499" t="s">
        <v>246</v>
      </c>
      <c r="D499" t="s">
        <v>464</v>
      </c>
      <c r="E499" t="s">
        <v>435</v>
      </c>
      <c r="F499" t="s">
        <v>246</v>
      </c>
      <c r="G499" t="s">
        <v>223</v>
      </c>
      <c r="H499" t="str">
        <f>'Space Types'!$E499&amp;'Space Types'!$F499&amp;'Space Types'!$G499</f>
        <v>ASHRAE 189.1-2009LobbyGeneral</v>
      </c>
      <c r="K499">
        <f>VLOOKUP('Space Types'!$H499,'Interior Lighting'!$A$4:$G$813,5,FALSE)</f>
        <v>1.1700000000000002</v>
      </c>
      <c r="N499">
        <v>0</v>
      </c>
      <c r="O499">
        <v>0.37</v>
      </c>
      <c r="P499">
        <v>0.2</v>
      </c>
      <c r="Q499" t="s">
        <v>745</v>
      </c>
      <c r="R499" t="s">
        <v>108</v>
      </c>
      <c r="S499" t="s">
        <v>89</v>
      </c>
      <c r="T499" t="s">
        <v>96</v>
      </c>
      <c r="U499" s="58" t="str">
        <f>'Space Types'!$R499&amp;'Space Types'!$S499&amp;'Space Types'!$T499</f>
        <v>ASHRAE 62.1-1999EducationCorridors</v>
      </c>
      <c r="V499">
        <f>VLOOKUP('Space Types'!$U499,Ventilation!$A$4:$H$299,6,FALSE)</f>
        <v>0.1</v>
      </c>
      <c r="W499">
        <f>VLOOKUP('Space Types'!$U499,Ventilation!$A$4:$H$299,5,FALSE)</f>
        <v>0</v>
      </c>
      <c r="X499">
        <f>VLOOKUP('Space Types'!$U499,Ventilation!$A$4:$H$299,7,FALSE)</f>
        <v>0</v>
      </c>
      <c r="Y499">
        <v>0</v>
      </c>
      <c r="Z499" t="s">
        <v>776</v>
      </c>
      <c r="AA499" t="s">
        <v>895</v>
      </c>
      <c r="AB499">
        <v>4.4600000000000001E-2</v>
      </c>
      <c r="AD499" t="s">
        <v>805</v>
      </c>
      <c r="AF499" t="s">
        <v>437</v>
      </c>
      <c r="AG499" t="s">
        <v>437</v>
      </c>
      <c r="AH499" t="s">
        <v>437</v>
      </c>
      <c r="AJ499">
        <v>0.27</v>
      </c>
      <c r="AK499">
        <v>0</v>
      </c>
      <c r="AL499">
        <v>0.5</v>
      </c>
      <c r="AM499">
        <v>0</v>
      </c>
      <c r="AN499" t="s">
        <v>862</v>
      </c>
      <c r="AO499" t="s">
        <v>830</v>
      </c>
      <c r="AP499" t="s">
        <v>844</v>
      </c>
      <c r="AS499" t="str">
        <f>IF('Space Types'!$AQ499=0,"",'Space Types'!$AQ499/'Space Types'!$AR499)</f>
        <v/>
      </c>
      <c r="BC499" t="str">
        <f>IF(ISBLANK(BB499),"",BB499/(AY499/AX499))</f>
        <v/>
      </c>
    </row>
    <row r="500" spans="1:56">
      <c r="A500" t="s">
        <v>935</v>
      </c>
      <c r="B500" t="s">
        <v>262</v>
      </c>
      <c r="C500" t="s">
        <v>246</v>
      </c>
      <c r="D500" t="s">
        <v>464</v>
      </c>
      <c r="H500" t="str">
        <f>'Space Types'!$E500&amp;'Space Types'!$F500&amp;'Space Types'!$G500</f>
        <v/>
      </c>
      <c r="K500">
        <v>1.3</v>
      </c>
      <c r="N500">
        <v>0</v>
      </c>
      <c r="O500">
        <v>0.37</v>
      </c>
      <c r="P500">
        <v>0.2</v>
      </c>
      <c r="Q500" t="s">
        <v>745</v>
      </c>
      <c r="R500" t="s">
        <v>108</v>
      </c>
      <c r="S500" t="s">
        <v>89</v>
      </c>
      <c r="T500" t="s">
        <v>96</v>
      </c>
      <c r="U500" s="58" t="str">
        <f>'Space Types'!$R500&amp;'Space Types'!$S500&amp;'Space Types'!$T500</f>
        <v>ASHRAE 62.1-1999EducationCorridors</v>
      </c>
      <c r="V500">
        <f>VLOOKUP('Space Types'!$U500,Ventilation!$A$4:$H$299,6,FALSE)</f>
        <v>0.1</v>
      </c>
      <c r="W500">
        <f>VLOOKUP('Space Types'!$U500,Ventilation!$A$4:$H$299,5,FALSE)</f>
        <v>0</v>
      </c>
      <c r="X500">
        <f>VLOOKUP('Space Types'!$U500,Ventilation!$A$4:$H$299,7,FALSE)</f>
        <v>0</v>
      </c>
      <c r="Y500">
        <v>0</v>
      </c>
      <c r="Z500" t="s">
        <v>776</v>
      </c>
      <c r="AA500" t="s">
        <v>895</v>
      </c>
      <c r="AC500" s="58">
        <v>0.22320000000000001</v>
      </c>
      <c r="AD500" t="s">
        <v>805</v>
      </c>
      <c r="AF500" t="s">
        <v>437</v>
      </c>
      <c r="AG500" t="s">
        <v>437</v>
      </c>
      <c r="AH500" t="s">
        <v>437</v>
      </c>
      <c r="AJ500">
        <v>0.37</v>
      </c>
      <c r="AK500">
        <v>0</v>
      </c>
      <c r="AL500">
        <v>0.5</v>
      </c>
      <c r="AM500">
        <v>0</v>
      </c>
      <c r="AN500" t="s">
        <v>862</v>
      </c>
      <c r="AO500" t="s">
        <v>830</v>
      </c>
      <c r="AP500" t="s">
        <v>844</v>
      </c>
      <c r="AS500" t="str">
        <f>IF('Space Types'!$AQ500=0,"",'Space Types'!$AQ500/'Space Types'!$AR500)</f>
        <v/>
      </c>
      <c r="BC500" t="str">
        <f>IF(ISBLANK(BB500),"",BB500/(AY500/AX500))</f>
        <v/>
      </c>
    </row>
    <row r="501" spans="1:56">
      <c r="A501" t="s">
        <v>938</v>
      </c>
      <c r="B501" t="s">
        <v>262</v>
      </c>
      <c r="C501" t="s">
        <v>246</v>
      </c>
      <c r="D501" t="s">
        <v>464</v>
      </c>
      <c r="E501" t="s">
        <v>218</v>
      </c>
      <c r="F501" t="s">
        <v>246</v>
      </c>
      <c r="G501" t="s">
        <v>223</v>
      </c>
      <c r="H501" t="str">
        <f>'Space Types'!$E501&amp;'Space Types'!$F501&amp;'Space Types'!$G501</f>
        <v>ASHRAE 90.1-2007LobbyGeneral</v>
      </c>
      <c r="K501">
        <f>VLOOKUP('Space Types'!$H501,'Interior Lighting'!$A$4:$G$813,5,FALSE)</f>
        <v>1.3</v>
      </c>
      <c r="N501">
        <v>0</v>
      </c>
      <c r="O501">
        <v>0.37</v>
      </c>
      <c r="P501">
        <v>0.2</v>
      </c>
      <c r="Q501" s="58" t="s">
        <v>3112</v>
      </c>
      <c r="R501" t="s">
        <v>109</v>
      </c>
      <c r="S501" t="s">
        <v>223</v>
      </c>
      <c r="T501" t="s">
        <v>96</v>
      </c>
      <c r="U501" s="58" t="str">
        <f>'Space Types'!$R501&amp;'Space Types'!$S501&amp;'Space Types'!$T501</f>
        <v>ASHRAE 62.1-2004GeneralCorridors</v>
      </c>
      <c r="V501">
        <f>VLOOKUP('Space Types'!$U501,Ventilation!$A$4:$H$299,6,FALSE)</f>
        <v>0.06</v>
      </c>
      <c r="W501">
        <f>VLOOKUP('Space Types'!$U501,Ventilation!$A$4:$H$299,5,FALSE)</f>
        <v>0</v>
      </c>
      <c r="X501">
        <f>VLOOKUP('Space Types'!$U501,Ventilation!$A$4:$H$299,7,FALSE)</f>
        <v>0</v>
      </c>
      <c r="Y501">
        <v>0</v>
      </c>
      <c r="Z501" s="58" t="s">
        <v>3112</v>
      </c>
      <c r="AA501" s="58" t="s">
        <v>3098</v>
      </c>
      <c r="AB501">
        <v>4.4600000000000001E-2</v>
      </c>
      <c r="AD501" s="58" t="s">
        <v>3159</v>
      </c>
      <c r="AF501" t="s">
        <v>437</v>
      </c>
      <c r="AG501" t="s">
        <v>437</v>
      </c>
      <c r="AH501" t="s">
        <v>437</v>
      </c>
      <c r="AI501" s="58"/>
      <c r="AJ501">
        <v>0.27</v>
      </c>
      <c r="AK501">
        <v>0</v>
      </c>
      <c r="AL501">
        <v>0.5</v>
      </c>
      <c r="AM501">
        <v>0</v>
      </c>
      <c r="AN501" s="58" t="s">
        <v>3106</v>
      </c>
      <c r="AO501" s="58" t="s">
        <v>3146</v>
      </c>
      <c r="AP501" s="58" t="s">
        <v>3124</v>
      </c>
      <c r="AS501" t="str">
        <f>IF('Space Types'!$AQ501=0,"",'Space Types'!$AQ501/'Space Types'!$AR501)</f>
        <v/>
      </c>
      <c r="AW501" s="58"/>
      <c r="BC501" t="str">
        <f>IF(ISBLANK(BB501),"",BB501/(AY501/AX501))</f>
        <v/>
      </c>
      <c r="BD501" s="58"/>
    </row>
    <row r="502" spans="1:56">
      <c r="A502" t="s">
        <v>3322</v>
      </c>
      <c r="B502" t="s">
        <v>262</v>
      </c>
      <c r="C502" t="s">
        <v>246</v>
      </c>
      <c r="D502" t="s">
        <v>464</v>
      </c>
      <c r="E502" t="s">
        <v>217</v>
      </c>
      <c r="F502" t="s">
        <v>246</v>
      </c>
      <c r="G502" t="s">
        <v>223</v>
      </c>
      <c r="H502" t="str">
        <f>'Space Types'!$E502&amp;'Space Types'!$F502&amp;'Space Types'!$G502</f>
        <v>ASHRAE 90.1-2004LobbyGeneral</v>
      </c>
      <c r="K502">
        <f>VLOOKUP('Space Types'!$H502,'Interior Lighting'!$A$4:$G$813,5,FALSE)</f>
        <v>1.3</v>
      </c>
      <c r="N502">
        <v>0</v>
      </c>
      <c r="O502">
        <v>0.37</v>
      </c>
      <c r="P502">
        <v>0.2</v>
      </c>
      <c r="Q502" s="58" t="s">
        <v>3112</v>
      </c>
      <c r="R502" t="s">
        <v>108</v>
      </c>
      <c r="S502" t="s">
        <v>89</v>
      </c>
      <c r="T502" t="s">
        <v>96</v>
      </c>
      <c r="U502" s="58" t="str">
        <f>'Space Types'!$R502&amp;'Space Types'!$S502&amp;'Space Types'!$T502</f>
        <v>ASHRAE 62.1-1999EducationCorridors</v>
      </c>
      <c r="V502">
        <f>VLOOKUP('Space Types'!$U502,Ventilation!$A$4:$H$299,6,FALSE)</f>
        <v>0.1</v>
      </c>
      <c r="W502">
        <f>VLOOKUP('Space Types'!$U502,Ventilation!$A$4:$H$299,5,FALSE)</f>
        <v>0</v>
      </c>
      <c r="X502">
        <f>VLOOKUP('Space Types'!$U502,Ventilation!$A$4:$H$299,7,FALSE)</f>
        <v>0</v>
      </c>
      <c r="Y502">
        <v>0</v>
      </c>
      <c r="Z502" s="58" t="s">
        <v>3112</v>
      </c>
      <c r="AA502" s="58" t="s">
        <v>3098</v>
      </c>
      <c r="AB502">
        <v>5.9499999999999997E-2</v>
      </c>
      <c r="AD502" s="58" t="s">
        <v>3159</v>
      </c>
      <c r="AF502" t="s">
        <v>437</v>
      </c>
      <c r="AG502" t="s">
        <v>437</v>
      </c>
      <c r="AH502" t="s">
        <v>437</v>
      </c>
      <c r="AI502" s="58"/>
      <c r="AJ502">
        <v>0.37</v>
      </c>
      <c r="AK502">
        <v>0</v>
      </c>
      <c r="AL502">
        <v>0.5</v>
      </c>
      <c r="AM502">
        <v>0</v>
      </c>
      <c r="AN502" s="58" t="s">
        <v>3106</v>
      </c>
      <c r="AO502" s="58" t="s">
        <v>3146</v>
      </c>
      <c r="AP502" s="58" t="s">
        <v>3124</v>
      </c>
      <c r="AS502" t="str">
        <f>IF('Space Types'!$AQ502=0,"",'Space Types'!$AQ502/'Space Types'!$AR502)</f>
        <v/>
      </c>
      <c r="AW502" s="58"/>
      <c r="BC502" t="str">
        <f>IF(ISBLANK(BB502),"",BB502/(AY502/AX502))</f>
        <v/>
      </c>
      <c r="BD502" s="58"/>
    </row>
    <row r="503" spans="1:56">
      <c r="A503" t="s">
        <v>982</v>
      </c>
      <c r="B503" t="s">
        <v>262</v>
      </c>
      <c r="C503" t="s">
        <v>246</v>
      </c>
      <c r="D503" t="s">
        <v>464</v>
      </c>
      <c r="E503" t="s">
        <v>981</v>
      </c>
      <c r="F503" t="s">
        <v>246</v>
      </c>
      <c r="G503" t="s">
        <v>223</v>
      </c>
      <c r="H503" t="str">
        <f>'Space Types'!$E503&amp;'Space Types'!$F503&amp;'Space Types'!$G503</f>
        <v>ASHRAE 90.1-2010LobbyGeneral</v>
      </c>
      <c r="K503">
        <f>VLOOKUP('Space Types'!$H503,'Interior Lighting'!$A$4:$G$813,5,FALSE)</f>
        <v>0.9</v>
      </c>
      <c r="N503">
        <v>0</v>
      </c>
      <c r="O503">
        <v>0.37</v>
      </c>
      <c r="P503">
        <v>0.2</v>
      </c>
      <c r="Q503" t="s">
        <v>3112</v>
      </c>
      <c r="R503" t="s">
        <v>110</v>
      </c>
      <c r="S503" t="s">
        <v>223</v>
      </c>
      <c r="T503" t="s">
        <v>96</v>
      </c>
      <c r="U503" s="58" t="str">
        <f>'Space Types'!$R503&amp;'Space Types'!$S503&amp;'Space Types'!$T503</f>
        <v>ASHRAE 62.1-2007GeneralCorridors</v>
      </c>
      <c r="V503">
        <f>VLOOKUP('Space Types'!$U503,Ventilation!$A$4:$H$299,6,FALSE)</f>
        <v>0.06</v>
      </c>
      <c r="W503">
        <f>VLOOKUP('Space Types'!$U503,Ventilation!$A$4:$H$299,5,FALSE)</f>
        <v>0</v>
      </c>
      <c r="X503">
        <f>VLOOKUP('Space Types'!$U503,Ventilation!$A$4:$H$299,7,FALSE)</f>
        <v>0</v>
      </c>
      <c r="Y503">
        <v>0</v>
      </c>
      <c r="Z503" t="s">
        <v>3112</v>
      </c>
      <c r="AA503" t="s">
        <v>3098</v>
      </c>
      <c r="AB503">
        <v>4.4600000000000001E-2</v>
      </c>
      <c r="AD503" t="s">
        <v>3159</v>
      </c>
      <c r="AF503" t="s">
        <v>437</v>
      </c>
      <c r="AG503" t="s">
        <v>437</v>
      </c>
      <c r="AH503" t="s">
        <v>437</v>
      </c>
      <c r="AJ503">
        <v>0.27</v>
      </c>
      <c r="AK503">
        <v>0</v>
      </c>
      <c r="AL503">
        <v>0.5</v>
      </c>
      <c r="AM503">
        <v>0</v>
      </c>
      <c r="AN503" t="s">
        <v>3106</v>
      </c>
      <c r="AO503" t="s">
        <v>3146</v>
      </c>
      <c r="AP503" t="s">
        <v>3124</v>
      </c>
      <c r="AS503" t="s">
        <v>437</v>
      </c>
      <c r="BC503" t="s">
        <v>437</v>
      </c>
    </row>
    <row r="504" spans="1:56">
      <c r="A504" t="s">
        <v>936</v>
      </c>
      <c r="B504" t="s">
        <v>262</v>
      </c>
      <c r="C504" t="s">
        <v>204</v>
      </c>
      <c r="D504" t="s">
        <v>462</v>
      </c>
      <c r="H504" t="str">
        <f>'Space Types'!$E504&amp;'Space Types'!$F504&amp;'Space Types'!$G504</f>
        <v/>
      </c>
      <c r="K504">
        <v>2.11</v>
      </c>
      <c r="N504">
        <v>0</v>
      </c>
      <c r="O504">
        <v>0.37</v>
      </c>
      <c r="P504">
        <v>0.2</v>
      </c>
      <c r="Q504" s="58" t="s">
        <v>745</v>
      </c>
      <c r="R504" t="s">
        <v>108</v>
      </c>
      <c r="S504" t="s">
        <v>89</v>
      </c>
      <c r="T504" t="s">
        <v>94</v>
      </c>
      <c r="U504" s="58" t="str">
        <f>'Space Types'!$R504&amp;'Space Types'!$S504&amp;'Space Types'!$T504</f>
        <v>ASHRAE 62.1-1999EducationLibraries</v>
      </c>
      <c r="V504">
        <f>VLOOKUP('Space Types'!$U504,Ventilation!$A$4:$H$299,6,FALSE)</f>
        <v>0</v>
      </c>
      <c r="W504">
        <f>VLOOKUP('Space Types'!$U504,Ventilation!$A$4:$H$299,5,FALSE)</f>
        <v>16.95</v>
      </c>
      <c r="X504">
        <f>VLOOKUP('Space Types'!$U504,Ventilation!$A$4:$H$299,7,FALSE)</f>
        <v>0</v>
      </c>
      <c r="Y504">
        <v>21.36</v>
      </c>
      <c r="Z504" s="58" t="s">
        <v>776</v>
      </c>
      <c r="AA504" s="58" t="s">
        <v>895</v>
      </c>
      <c r="AC504" s="58">
        <v>0.22320000000000001</v>
      </c>
      <c r="AD504" s="58" t="s">
        <v>805</v>
      </c>
      <c r="AF504" t="s">
        <v>437</v>
      </c>
      <c r="AG504" t="s">
        <v>437</v>
      </c>
      <c r="AH504" t="s">
        <v>437</v>
      </c>
      <c r="AJ504">
        <v>1.39</v>
      </c>
      <c r="AK504">
        <v>0</v>
      </c>
      <c r="AL504">
        <v>0.5</v>
      </c>
      <c r="AM504">
        <v>0</v>
      </c>
      <c r="AN504" s="58" t="s">
        <v>862</v>
      </c>
      <c r="AO504" s="58" t="s">
        <v>830</v>
      </c>
      <c r="AP504" s="58" t="s">
        <v>844</v>
      </c>
      <c r="AS504" t="str">
        <f>IF('Space Types'!$AQ504=0,"",'Space Types'!$AQ504/'Space Types'!$AR504)</f>
        <v/>
      </c>
      <c r="BC504" t="str">
        <f>IF(ISBLANK(BB504),"",BB504/(AY504/AX504))</f>
        <v/>
      </c>
    </row>
    <row r="505" spans="1:56">
      <c r="A505" t="s">
        <v>937</v>
      </c>
      <c r="B505" t="s">
        <v>262</v>
      </c>
      <c r="C505" t="s">
        <v>204</v>
      </c>
      <c r="D505" t="s">
        <v>462</v>
      </c>
      <c r="E505" t="s">
        <v>435</v>
      </c>
      <c r="F505" t="s">
        <v>204</v>
      </c>
      <c r="G505" t="s">
        <v>350</v>
      </c>
      <c r="H505" t="str">
        <f>'Space Types'!$E505&amp;'Space Types'!$F505&amp;'Space Types'!$G505</f>
        <v>ASHRAE 189.1-2009LibraryReading Area</v>
      </c>
      <c r="K505">
        <f>VLOOKUP('Space Types'!$H505,'Interior Lighting'!$A$4:$G$813,5,FALSE)</f>
        <v>1.08</v>
      </c>
      <c r="N505">
        <v>0</v>
      </c>
      <c r="O505">
        <v>0.37</v>
      </c>
      <c r="P505">
        <v>0.2</v>
      </c>
      <c r="Q505" t="s">
        <v>745</v>
      </c>
      <c r="R505" t="s">
        <v>108</v>
      </c>
      <c r="S505" t="s">
        <v>89</v>
      </c>
      <c r="T505" t="s">
        <v>94</v>
      </c>
      <c r="U505" s="58" t="str">
        <f>'Space Types'!$R505&amp;'Space Types'!$S505&amp;'Space Types'!$T505</f>
        <v>ASHRAE 62.1-1999EducationLibraries</v>
      </c>
      <c r="V505">
        <f>VLOOKUP('Space Types'!$U505,Ventilation!$A$4:$H$299,6,FALSE)</f>
        <v>0</v>
      </c>
      <c r="W505">
        <f>VLOOKUP('Space Types'!$U505,Ventilation!$A$4:$H$299,5,FALSE)</f>
        <v>16.95</v>
      </c>
      <c r="X505">
        <f>VLOOKUP('Space Types'!$U505,Ventilation!$A$4:$H$299,7,FALSE)</f>
        <v>0</v>
      </c>
      <c r="Y505">
        <v>21.36</v>
      </c>
      <c r="Z505" t="s">
        <v>776</v>
      </c>
      <c r="AA505" t="s">
        <v>895</v>
      </c>
      <c r="AB505">
        <v>4.4600000000000001E-2</v>
      </c>
      <c r="AD505" t="s">
        <v>805</v>
      </c>
      <c r="AF505" t="s">
        <v>437</v>
      </c>
      <c r="AG505" t="s">
        <v>437</v>
      </c>
      <c r="AH505" t="s">
        <v>437</v>
      </c>
      <c r="AJ505">
        <v>1.02</v>
      </c>
      <c r="AK505">
        <v>0</v>
      </c>
      <c r="AL505">
        <v>0.5</v>
      </c>
      <c r="AM505">
        <v>0</v>
      </c>
      <c r="AN505" t="s">
        <v>862</v>
      </c>
      <c r="AO505" t="s">
        <v>830</v>
      </c>
      <c r="AP505" t="s">
        <v>844</v>
      </c>
      <c r="AS505" t="str">
        <f>IF('Space Types'!$AQ505=0,"",'Space Types'!$AQ505/'Space Types'!$AR505)</f>
        <v/>
      </c>
      <c r="BC505" t="str">
        <f>IF(ISBLANK(BB505),"",BB505/(AY505/AX505))</f>
        <v/>
      </c>
    </row>
    <row r="506" spans="1:56">
      <c r="A506" t="s">
        <v>935</v>
      </c>
      <c r="B506" t="s">
        <v>262</v>
      </c>
      <c r="C506" t="s">
        <v>204</v>
      </c>
      <c r="D506" t="s">
        <v>462</v>
      </c>
      <c r="H506" t="str">
        <f>'Space Types'!$E506&amp;'Space Types'!$F506&amp;'Space Types'!$G506</f>
        <v/>
      </c>
      <c r="K506" s="58">
        <v>2.11</v>
      </c>
      <c r="N506">
        <v>0</v>
      </c>
      <c r="O506">
        <v>0.37</v>
      </c>
      <c r="P506">
        <v>0.2</v>
      </c>
      <c r="Q506" t="s">
        <v>745</v>
      </c>
      <c r="R506" t="s">
        <v>108</v>
      </c>
      <c r="S506" t="s">
        <v>89</v>
      </c>
      <c r="T506" t="s">
        <v>94</v>
      </c>
      <c r="U506" s="58" t="str">
        <f>'Space Types'!$R506&amp;'Space Types'!$S506&amp;'Space Types'!$T506</f>
        <v>ASHRAE 62.1-1999EducationLibraries</v>
      </c>
      <c r="V506">
        <f>VLOOKUP('Space Types'!$U506,Ventilation!$A$4:$H$299,6,FALSE)</f>
        <v>0</v>
      </c>
      <c r="W506">
        <f>VLOOKUP('Space Types'!$U506,Ventilation!$A$4:$H$299,5,FALSE)</f>
        <v>16.95</v>
      </c>
      <c r="X506">
        <f>VLOOKUP('Space Types'!$U506,Ventilation!$A$4:$H$299,7,FALSE)</f>
        <v>0</v>
      </c>
      <c r="Y506">
        <v>21.36</v>
      </c>
      <c r="Z506" t="s">
        <v>776</v>
      </c>
      <c r="AA506" t="s">
        <v>895</v>
      </c>
      <c r="AC506" s="58">
        <v>0.22320000000000001</v>
      </c>
      <c r="AD506" t="s">
        <v>805</v>
      </c>
      <c r="AF506" t="s">
        <v>437</v>
      </c>
      <c r="AG506" t="s">
        <v>437</v>
      </c>
      <c r="AH506" t="s">
        <v>437</v>
      </c>
      <c r="AJ506">
        <v>1.39</v>
      </c>
      <c r="AK506">
        <v>0</v>
      </c>
      <c r="AL506">
        <v>0.5</v>
      </c>
      <c r="AM506">
        <v>0</v>
      </c>
      <c r="AN506" t="s">
        <v>862</v>
      </c>
      <c r="AO506" t="s">
        <v>830</v>
      </c>
      <c r="AP506" t="s">
        <v>844</v>
      </c>
      <c r="AS506" t="str">
        <f>IF('Space Types'!$AQ506=0,"",'Space Types'!$AQ506/'Space Types'!$AR506)</f>
        <v/>
      </c>
      <c r="BC506" t="str">
        <f>IF(ISBLANK(BB506),"",BB506/(AY506/AX506))</f>
        <v/>
      </c>
    </row>
    <row r="507" spans="1:56">
      <c r="A507" t="s">
        <v>938</v>
      </c>
      <c r="B507" t="s">
        <v>262</v>
      </c>
      <c r="C507" t="s">
        <v>204</v>
      </c>
      <c r="D507" t="s">
        <v>462</v>
      </c>
      <c r="E507" t="s">
        <v>218</v>
      </c>
      <c r="F507" t="s">
        <v>204</v>
      </c>
      <c r="G507" t="s">
        <v>350</v>
      </c>
      <c r="H507" t="str">
        <f>'Space Types'!$E507&amp;'Space Types'!$F507&amp;'Space Types'!$G507</f>
        <v>ASHRAE 90.1-2007LibraryReading Area</v>
      </c>
      <c r="K507">
        <f>VLOOKUP('Space Types'!$H507,'Interior Lighting'!$A$4:$G$813,5,FALSE)</f>
        <v>1.2</v>
      </c>
      <c r="N507">
        <v>0</v>
      </c>
      <c r="O507">
        <v>0.37</v>
      </c>
      <c r="P507">
        <v>0.2</v>
      </c>
      <c r="Q507" s="58" t="s">
        <v>3111</v>
      </c>
      <c r="R507" t="s">
        <v>109</v>
      </c>
      <c r="S507" t="s">
        <v>677</v>
      </c>
      <c r="T507" t="s">
        <v>951</v>
      </c>
      <c r="U507" s="58" t="str">
        <f>'Space Types'!$R507&amp;'Space Types'!$S507&amp;'Space Types'!$T507</f>
        <v>ASHRAE 62.1-2004Educational FacilitiesMedia center</v>
      </c>
      <c r="V507">
        <f>VLOOKUP('Space Types'!$U507,Ventilation!$A$4:$H$299,6,FALSE)</f>
        <v>0.12</v>
      </c>
      <c r="W507">
        <f>VLOOKUP('Space Types'!$U507,Ventilation!$A$4:$H$299,5,FALSE)</f>
        <v>10</v>
      </c>
      <c r="X507">
        <f>VLOOKUP('Space Types'!$U507,Ventilation!$A$4:$H$299,7,FALSE)</f>
        <v>0</v>
      </c>
      <c r="Y507">
        <v>10</v>
      </c>
      <c r="Z507" s="58" t="s">
        <v>3111</v>
      </c>
      <c r="AA507" s="58" t="s">
        <v>3098</v>
      </c>
      <c r="AB507">
        <v>4.4600000000000001E-2</v>
      </c>
      <c r="AD507" s="58" t="s">
        <v>3159</v>
      </c>
      <c r="AF507" t="s">
        <v>437</v>
      </c>
      <c r="AG507" t="s">
        <v>437</v>
      </c>
      <c r="AH507" t="s">
        <v>437</v>
      </c>
      <c r="AJ507">
        <v>1.02</v>
      </c>
      <c r="AK507">
        <v>0</v>
      </c>
      <c r="AL507">
        <v>0.5</v>
      </c>
      <c r="AM507">
        <v>0</v>
      </c>
      <c r="AN507" s="58" t="s">
        <v>3106</v>
      </c>
      <c r="AO507" s="58" t="s">
        <v>3146</v>
      </c>
      <c r="AP507" s="58" t="s">
        <v>3124</v>
      </c>
      <c r="AS507" t="str">
        <f>IF('Space Types'!$AQ507=0,"",'Space Types'!$AQ507/'Space Types'!$AR507)</f>
        <v/>
      </c>
      <c r="BC507" t="str">
        <f>IF(ISBLANK(BB507),"",BB507/(AY507/AX507))</f>
        <v/>
      </c>
    </row>
    <row r="508" spans="1:56">
      <c r="A508" t="s">
        <v>3322</v>
      </c>
      <c r="B508" t="s">
        <v>262</v>
      </c>
      <c r="C508" t="s">
        <v>204</v>
      </c>
      <c r="D508" t="s">
        <v>462</v>
      </c>
      <c r="E508" t="s">
        <v>217</v>
      </c>
      <c r="F508" t="s">
        <v>204</v>
      </c>
      <c r="G508" t="s">
        <v>350</v>
      </c>
      <c r="H508" t="str">
        <f>'Space Types'!$E508&amp;'Space Types'!$F508&amp;'Space Types'!$G508</f>
        <v>ASHRAE 90.1-2004LibraryReading Area</v>
      </c>
      <c r="K508">
        <f>VLOOKUP('Space Types'!$H508,'Interior Lighting'!$A$4:$G$813,5,FALSE)</f>
        <v>1.2</v>
      </c>
      <c r="N508">
        <v>0</v>
      </c>
      <c r="O508">
        <v>0.37</v>
      </c>
      <c r="P508">
        <v>0.2</v>
      </c>
      <c r="Q508" t="s">
        <v>3111</v>
      </c>
      <c r="R508" t="s">
        <v>108</v>
      </c>
      <c r="S508" t="s">
        <v>89</v>
      </c>
      <c r="T508" t="s">
        <v>94</v>
      </c>
      <c r="U508" s="58" t="str">
        <f>'Space Types'!$R508&amp;'Space Types'!$S508&amp;'Space Types'!$T508</f>
        <v>ASHRAE 62.1-1999EducationLibraries</v>
      </c>
      <c r="V508">
        <f>VLOOKUP('Space Types'!$U508,Ventilation!$A$4:$H$299,6,FALSE)</f>
        <v>0</v>
      </c>
      <c r="W508">
        <f>VLOOKUP('Space Types'!$U508,Ventilation!$A$4:$H$299,5,FALSE)</f>
        <v>16.95</v>
      </c>
      <c r="X508">
        <f>VLOOKUP('Space Types'!$U508,Ventilation!$A$4:$H$299,7,FALSE)</f>
        <v>0</v>
      </c>
      <c r="Y508">
        <v>10</v>
      </c>
      <c r="Z508" t="s">
        <v>3111</v>
      </c>
      <c r="AA508" t="s">
        <v>3098</v>
      </c>
      <c r="AB508">
        <v>5.9499999999999997E-2</v>
      </c>
      <c r="AD508" t="s">
        <v>3159</v>
      </c>
      <c r="AE508">
        <v>0</v>
      </c>
      <c r="AF508" t="s">
        <v>437</v>
      </c>
      <c r="AG508" t="s">
        <v>437</v>
      </c>
      <c r="AH508" t="s">
        <v>437</v>
      </c>
      <c r="AJ508">
        <v>1.39</v>
      </c>
      <c r="AK508">
        <v>0</v>
      </c>
      <c r="AL508">
        <v>0.5</v>
      </c>
      <c r="AM508">
        <v>0</v>
      </c>
      <c r="AN508" t="s">
        <v>3106</v>
      </c>
      <c r="AO508" t="s">
        <v>3146</v>
      </c>
      <c r="AP508" t="s">
        <v>3124</v>
      </c>
      <c r="AS508" t="str">
        <f>IF('Space Types'!$AQ508=0,"",'Space Types'!$AQ508/'Space Types'!$AR508)</f>
        <v/>
      </c>
      <c r="BC508" t="str">
        <f>IF(ISBLANK(BB508),"",BB508/(AY508/AX508))</f>
        <v/>
      </c>
    </row>
    <row r="509" spans="1:56">
      <c r="A509" t="s">
        <v>982</v>
      </c>
      <c r="B509" t="s">
        <v>262</v>
      </c>
      <c r="C509" t="s">
        <v>204</v>
      </c>
      <c r="D509" t="s">
        <v>462</v>
      </c>
      <c r="E509" t="s">
        <v>981</v>
      </c>
      <c r="F509" t="s">
        <v>204</v>
      </c>
      <c r="G509" t="s">
        <v>350</v>
      </c>
      <c r="H509" t="str">
        <f>'Space Types'!$E509&amp;'Space Types'!$F509&amp;'Space Types'!$G509</f>
        <v>ASHRAE 90.1-2010LibraryReading Area</v>
      </c>
      <c r="K509">
        <f>VLOOKUP('Space Types'!$H509,'Interior Lighting'!$A$4:$G$813,5,FALSE)</f>
        <v>0.93</v>
      </c>
      <c r="N509">
        <v>0</v>
      </c>
      <c r="O509">
        <v>0.37</v>
      </c>
      <c r="P509">
        <v>0.2</v>
      </c>
      <c r="Q509" s="58" t="s">
        <v>3111</v>
      </c>
      <c r="R509" t="s">
        <v>110</v>
      </c>
      <c r="S509" t="s">
        <v>677</v>
      </c>
      <c r="T509" t="s">
        <v>951</v>
      </c>
      <c r="U509" s="58" t="str">
        <f>'Space Types'!$R509&amp;'Space Types'!$S509&amp;'Space Types'!$T509</f>
        <v>ASHRAE 62.1-2007Educational FacilitiesMedia center</v>
      </c>
      <c r="V509">
        <f>VLOOKUP('Space Types'!$U509,Ventilation!$A$4:$H$299,6,FALSE)</f>
        <v>0.12</v>
      </c>
      <c r="W509">
        <f>VLOOKUP('Space Types'!$U509,Ventilation!$A$4:$H$299,5,FALSE)</f>
        <v>10</v>
      </c>
      <c r="X509">
        <f>VLOOKUP('Space Types'!$U509,Ventilation!$A$4:$H$299,7,FALSE)</f>
        <v>0</v>
      </c>
      <c r="Y509">
        <v>10</v>
      </c>
      <c r="Z509" s="58" t="s">
        <v>3111</v>
      </c>
      <c r="AA509" s="58" t="s">
        <v>3098</v>
      </c>
      <c r="AB509">
        <v>4.4600000000000001E-2</v>
      </c>
      <c r="AD509" s="58" t="s">
        <v>3159</v>
      </c>
      <c r="AF509" t="s">
        <v>437</v>
      </c>
      <c r="AG509" t="s">
        <v>437</v>
      </c>
      <c r="AH509" t="s">
        <v>437</v>
      </c>
      <c r="AJ509">
        <v>1.02</v>
      </c>
      <c r="AK509">
        <v>0</v>
      </c>
      <c r="AL509">
        <v>0.5</v>
      </c>
      <c r="AM509">
        <v>0</v>
      </c>
      <c r="AN509" s="58" t="s">
        <v>3106</v>
      </c>
      <c r="AO509" s="58" t="s">
        <v>3146</v>
      </c>
      <c r="AP509" s="58" t="s">
        <v>3124</v>
      </c>
      <c r="AS509" t="s">
        <v>437</v>
      </c>
      <c r="BC509" t="s">
        <v>437</v>
      </c>
    </row>
    <row r="510" spans="1:56">
      <c r="A510" t="s">
        <v>936</v>
      </c>
      <c r="B510" t="s">
        <v>262</v>
      </c>
      <c r="C510" t="s">
        <v>273</v>
      </c>
      <c r="D510" t="s">
        <v>453</v>
      </c>
      <c r="H510" t="str">
        <f>'Space Types'!$E510&amp;'Space Types'!$F510&amp;'Space Types'!$G510</f>
        <v/>
      </c>
      <c r="K510">
        <v>1.6000000000000003</v>
      </c>
      <c r="N510">
        <v>0</v>
      </c>
      <c r="O510">
        <v>0.37</v>
      </c>
      <c r="P510">
        <v>0.2</v>
      </c>
      <c r="Q510" t="s">
        <v>745</v>
      </c>
      <c r="R510" t="s">
        <v>108</v>
      </c>
      <c r="S510" t="s">
        <v>18</v>
      </c>
      <c r="T510" t="s">
        <v>22</v>
      </c>
      <c r="U510" s="58" t="str">
        <f>'Space Types'!$R510&amp;'Space Types'!$S510&amp;'Space Types'!$T510</f>
        <v>ASHRAE 62.1-1999Food and Beverage ServiceKitchens (cooking)</v>
      </c>
      <c r="V510">
        <f>VLOOKUP('Space Types'!$U510,Ventilation!$A$4:$H$299,6,FALSE)</f>
        <v>0</v>
      </c>
      <c r="W510">
        <f>VLOOKUP('Space Types'!$U510,Ventilation!$A$4:$H$299,5,FALSE)</f>
        <v>16.95</v>
      </c>
      <c r="X510">
        <f>VLOOKUP('Space Types'!$U510,Ventilation!$A$4:$H$299,7,FALSE)</f>
        <v>0</v>
      </c>
      <c r="Y510">
        <v>13.93</v>
      </c>
      <c r="Z510" t="s">
        <v>776</v>
      </c>
      <c r="AA510" t="s">
        <v>895</v>
      </c>
      <c r="AC510" s="58">
        <v>0.22320000000000001</v>
      </c>
      <c r="AD510" t="s">
        <v>805</v>
      </c>
      <c r="AE510">
        <v>302.60000000000002</v>
      </c>
      <c r="AF510">
        <v>0.1</v>
      </c>
      <c r="AG510">
        <v>0.2</v>
      </c>
      <c r="AH510">
        <v>0.7</v>
      </c>
      <c r="AI510" t="s">
        <v>817</v>
      </c>
      <c r="AJ510">
        <v>17.7</v>
      </c>
      <c r="AK510">
        <v>0.25</v>
      </c>
      <c r="AL510">
        <v>0.3</v>
      </c>
      <c r="AM510">
        <v>0.2</v>
      </c>
      <c r="AN510" t="s">
        <v>888</v>
      </c>
      <c r="AO510" t="s">
        <v>881</v>
      </c>
      <c r="AP510" t="s">
        <v>905</v>
      </c>
      <c r="AQ510">
        <v>100</v>
      </c>
      <c r="AR510">
        <v>1808</v>
      </c>
      <c r="AS510">
        <f>IF('Space Types'!$AQ510=0,"",'Space Types'!$AQ510/'Space Types'!$AR510)</f>
        <v>5.5309734513274339E-2</v>
      </c>
      <c r="AT510">
        <v>49</v>
      </c>
      <c r="AU510">
        <v>0.2</v>
      </c>
      <c r="AV510">
        <v>0.05</v>
      </c>
      <c r="AW510" t="s">
        <v>914</v>
      </c>
      <c r="AX510">
        <v>0.7</v>
      </c>
      <c r="AY510">
        <v>3300</v>
      </c>
      <c r="AZ510">
        <v>0.33800000000000002</v>
      </c>
      <c r="BA510">
        <v>0.5</v>
      </c>
      <c r="BB510">
        <v>572.96441370114178</v>
      </c>
      <c r="BC510">
        <f>IF(ISBLANK(BB510),"",BB510/(AY510/AX510))</f>
        <v>0.12153790593660582</v>
      </c>
      <c r="BD510" t="s">
        <v>889</v>
      </c>
    </row>
    <row r="511" spans="1:56">
      <c r="A511" t="s">
        <v>937</v>
      </c>
      <c r="B511" t="s">
        <v>262</v>
      </c>
      <c r="C511" t="s">
        <v>273</v>
      </c>
      <c r="D511" t="s">
        <v>453</v>
      </c>
      <c r="E511" t="s">
        <v>435</v>
      </c>
      <c r="F511" t="s">
        <v>138</v>
      </c>
      <c r="G511" t="s">
        <v>223</v>
      </c>
      <c r="H511" t="str">
        <f>'Space Types'!$E511&amp;'Space Types'!$F511&amp;'Space Types'!$G511</f>
        <v>ASHRAE 189.1-2009Food PreparationGeneral</v>
      </c>
      <c r="K511">
        <f>VLOOKUP('Space Types'!$H511,'Interior Lighting'!$A$4:$G$813,5,FALSE)</f>
        <v>1.08</v>
      </c>
      <c r="N511">
        <v>0</v>
      </c>
      <c r="O511">
        <v>0.37</v>
      </c>
      <c r="P511">
        <v>0.2</v>
      </c>
      <c r="Q511" t="s">
        <v>745</v>
      </c>
      <c r="R511" t="s">
        <v>108</v>
      </c>
      <c r="S511" t="s">
        <v>18</v>
      </c>
      <c r="T511" t="s">
        <v>22</v>
      </c>
      <c r="U511" s="58" t="str">
        <f>'Space Types'!$R511&amp;'Space Types'!$S511&amp;'Space Types'!$T511</f>
        <v>ASHRAE 62.1-1999Food and Beverage ServiceKitchens (cooking)</v>
      </c>
      <c r="V511">
        <f>VLOOKUP('Space Types'!$U511,Ventilation!$A$4:$H$299,6,FALSE)</f>
        <v>0</v>
      </c>
      <c r="W511">
        <f>VLOOKUP('Space Types'!$U511,Ventilation!$A$4:$H$299,5,FALSE)</f>
        <v>16.95</v>
      </c>
      <c r="X511">
        <f>VLOOKUP('Space Types'!$U511,Ventilation!$A$4:$H$299,7,FALSE)</f>
        <v>0</v>
      </c>
      <c r="Y511">
        <v>13.93</v>
      </c>
      <c r="Z511" t="s">
        <v>776</v>
      </c>
      <c r="AA511" t="s">
        <v>895</v>
      </c>
      <c r="AB511">
        <v>4.4600000000000001E-2</v>
      </c>
      <c r="AD511" t="s">
        <v>805</v>
      </c>
      <c r="AE511">
        <v>220.5</v>
      </c>
      <c r="AF511">
        <v>0.1</v>
      </c>
      <c r="AG511">
        <v>0.2</v>
      </c>
      <c r="AH511">
        <v>0.7</v>
      </c>
      <c r="AI511" t="s">
        <v>817</v>
      </c>
      <c r="AJ511">
        <v>13.130000000000003</v>
      </c>
      <c r="AK511">
        <v>0.25</v>
      </c>
      <c r="AL511">
        <v>0.3</v>
      </c>
      <c r="AM511">
        <v>0.2</v>
      </c>
      <c r="AN511" t="s">
        <v>888</v>
      </c>
      <c r="AO511" t="s">
        <v>881</v>
      </c>
      <c r="AP511" t="s">
        <v>905</v>
      </c>
      <c r="AQ511">
        <v>100</v>
      </c>
      <c r="AR511">
        <v>1808</v>
      </c>
      <c r="AS511">
        <f>IF('Space Types'!$AQ511=0,"",'Space Types'!$AQ511/'Space Types'!$AR511)</f>
        <v>5.5309734513274339E-2</v>
      </c>
      <c r="AT511">
        <v>49</v>
      </c>
      <c r="AU511">
        <v>0.2</v>
      </c>
      <c r="AV511">
        <v>0.05</v>
      </c>
      <c r="AW511" t="s">
        <v>914</v>
      </c>
      <c r="AX511">
        <v>0.7</v>
      </c>
      <c r="AY511">
        <v>3300</v>
      </c>
      <c r="AZ511">
        <v>0.33800000000000002</v>
      </c>
      <c r="BA511">
        <v>0.5</v>
      </c>
      <c r="BB511">
        <v>572.96441370114178</v>
      </c>
      <c r="BC511">
        <f>IF(ISBLANK(BB511),"",BB511/(AY511/AX511))</f>
        <v>0.12153790593660582</v>
      </c>
      <c r="BD511" t="s">
        <v>889</v>
      </c>
    </row>
    <row r="512" spans="1:56">
      <c r="A512" t="s">
        <v>935</v>
      </c>
      <c r="B512" t="s">
        <v>262</v>
      </c>
      <c r="C512" t="s">
        <v>273</v>
      </c>
      <c r="D512" t="s">
        <v>453</v>
      </c>
      <c r="H512" t="str">
        <f>'Space Types'!$E512&amp;'Space Types'!$F512&amp;'Space Types'!$G512</f>
        <v/>
      </c>
      <c r="K512">
        <v>1.6</v>
      </c>
      <c r="N512">
        <v>0</v>
      </c>
      <c r="O512">
        <v>0.37</v>
      </c>
      <c r="P512">
        <v>0.2</v>
      </c>
      <c r="Q512" s="58" t="s">
        <v>745</v>
      </c>
      <c r="R512" t="s">
        <v>108</v>
      </c>
      <c r="S512" t="s">
        <v>18</v>
      </c>
      <c r="T512" t="s">
        <v>22</v>
      </c>
      <c r="U512" s="58" t="str">
        <f>'Space Types'!$R512&amp;'Space Types'!$S512&amp;'Space Types'!$T512</f>
        <v>ASHRAE 62.1-1999Food and Beverage ServiceKitchens (cooking)</v>
      </c>
      <c r="V512">
        <f>VLOOKUP('Space Types'!$U512,Ventilation!$A$4:$H$299,6,FALSE)</f>
        <v>0</v>
      </c>
      <c r="W512">
        <f>VLOOKUP('Space Types'!$U512,Ventilation!$A$4:$H$299,5,FALSE)</f>
        <v>16.95</v>
      </c>
      <c r="X512">
        <f>VLOOKUP('Space Types'!$U512,Ventilation!$A$4:$H$299,7,FALSE)</f>
        <v>0</v>
      </c>
      <c r="Y512">
        <v>13.93</v>
      </c>
      <c r="Z512" s="58" t="s">
        <v>776</v>
      </c>
      <c r="AA512" s="58" t="s">
        <v>895</v>
      </c>
      <c r="AC512" s="58">
        <v>0.22320000000000001</v>
      </c>
      <c r="AD512" s="58" t="s">
        <v>805</v>
      </c>
      <c r="AE512">
        <v>302.60000000000002</v>
      </c>
      <c r="AF512">
        <v>0.1</v>
      </c>
      <c r="AG512">
        <v>0.2</v>
      </c>
      <c r="AH512">
        <v>0.7</v>
      </c>
      <c r="AI512" t="s">
        <v>817</v>
      </c>
      <c r="AJ512">
        <v>17.7</v>
      </c>
      <c r="AK512">
        <v>0.25</v>
      </c>
      <c r="AL512">
        <v>0.3</v>
      </c>
      <c r="AM512">
        <v>0.2</v>
      </c>
      <c r="AN512" s="58" t="s">
        <v>888</v>
      </c>
      <c r="AO512" s="58" t="s">
        <v>881</v>
      </c>
      <c r="AP512" s="58" t="s">
        <v>905</v>
      </c>
      <c r="AQ512">
        <v>100</v>
      </c>
      <c r="AR512">
        <v>1808</v>
      </c>
      <c r="AS512">
        <f>IF('Space Types'!$AQ512=0,"",'Space Types'!$AQ512/'Space Types'!$AR512)</f>
        <v>5.5309734513274339E-2</v>
      </c>
      <c r="AT512">
        <v>49</v>
      </c>
      <c r="AU512">
        <v>0.2</v>
      </c>
      <c r="AV512">
        <v>0.05</v>
      </c>
      <c r="AW512" t="s">
        <v>914</v>
      </c>
      <c r="AX512">
        <v>0.7</v>
      </c>
      <c r="AY512">
        <v>3300</v>
      </c>
      <c r="AZ512">
        <v>0.33800000000000002</v>
      </c>
      <c r="BA512">
        <v>0.5</v>
      </c>
      <c r="BB512">
        <v>572.96441370114178</v>
      </c>
      <c r="BC512">
        <f>IF(ISBLANK(BB512),"",BB512/(AY512/AX512))</f>
        <v>0.12153790593660582</v>
      </c>
      <c r="BD512" t="s">
        <v>889</v>
      </c>
    </row>
    <row r="513" spans="1:56">
      <c r="A513" t="s">
        <v>938</v>
      </c>
      <c r="B513" t="s">
        <v>262</v>
      </c>
      <c r="C513" t="s">
        <v>273</v>
      </c>
      <c r="D513" t="s">
        <v>453</v>
      </c>
      <c r="E513" t="s">
        <v>218</v>
      </c>
      <c r="F513" t="s">
        <v>138</v>
      </c>
      <c r="G513" t="s">
        <v>223</v>
      </c>
      <c r="H513" t="str">
        <f>'Space Types'!$E513&amp;'Space Types'!$F513&amp;'Space Types'!$G513</f>
        <v>ASHRAE 90.1-2007Food PreparationGeneral</v>
      </c>
      <c r="K513">
        <f>VLOOKUP('Space Types'!$H513,'Interior Lighting'!$A$4:$G$813,5,FALSE)</f>
        <v>1.2</v>
      </c>
      <c r="N513">
        <v>0</v>
      </c>
      <c r="O513">
        <v>0.37</v>
      </c>
      <c r="P513">
        <v>0.2</v>
      </c>
      <c r="Q513" t="s">
        <v>3114</v>
      </c>
      <c r="R513" t="s">
        <v>109</v>
      </c>
      <c r="S513" t="s">
        <v>18</v>
      </c>
      <c r="T513" t="s">
        <v>957</v>
      </c>
      <c r="U513" s="58" t="str">
        <f>'Space Types'!$R513&amp;'Space Types'!$S513&amp;'Space Types'!$T513</f>
        <v>ASHRAE 62.1-2004Food and Beverage ServiceCafeteria/fast food dining</v>
      </c>
      <c r="V513">
        <f>VLOOKUP('Space Types'!$U513,Ventilation!$A$4:$H$299,6,FALSE)</f>
        <v>0.18</v>
      </c>
      <c r="W513">
        <f>VLOOKUP('Space Types'!$U513,Ventilation!$A$4:$H$299,5,FALSE)</f>
        <v>7.5</v>
      </c>
      <c r="X513">
        <f>VLOOKUP('Space Types'!$U513,Ventilation!$A$4:$H$299,7,FALSE)</f>
        <v>0</v>
      </c>
      <c r="Y513">
        <v>13.93</v>
      </c>
      <c r="Z513" t="s">
        <v>3114</v>
      </c>
      <c r="AA513" t="s">
        <v>3098</v>
      </c>
      <c r="AB513">
        <v>4.4600000000000001E-2</v>
      </c>
      <c r="AD513" t="s">
        <v>3159</v>
      </c>
      <c r="AE513">
        <v>220.5</v>
      </c>
      <c r="AF513">
        <v>0.1</v>
      </c>
      <c r="AG513">
        <v>0.2</v>
      </c>
      <c r="AH513">
        <v>0.7</v>
      </c>
      <c r="AI513" t="s">
        <v>3163</v>
      </c>
      <c r="AJ513" s="58">
        <v>17.7</v>
      </c>
      <c r="AK513">
        <v>0.25</v>
      </c>
      <c r="AL513">
        <v>0.3</v>
      </c>
      <c r="AM513">
        <v>0.2</v>
      </c>
      <c r="AN513" t="s">
        <v>3161</v>
      </c>
      <c r="AO513" t="s">
        <v>3146</v>
      </c>
      <c r="AP513" t="s">
        <v>3124</v>
      </c>
      <c r="AQ513">
        <v>100</v>
      </c>
      <c r="AR513">
        <v>1808</v>
      </c>
      <c r="AS513">
        <f>IF('Space Types'!$AQ513=0,"",'Space Types'!$AQ513/'Space Types'!$AR513)</f>
        <v>5.5309734513274339E-2</v>
      </c>
      <c r="AT513">
        <v>49</v>
      </c>
      <c r="AU513">
        <v>0.2</v>
      </c>
      <c r="AV513">
        <v>0.05</v>
      </c>
      <c r="AW513" t="s">
        <v>3120</v>
      </c>
      <c r="AX513">
        <v>0.7</v>
      </c>
      <c r="AY513">
        <v>3300</v>
      </c>
      <c r="AZ513">
        <v>0.33800000000000002</v>
      </c>
      <c r="BA513">
        <v>0.5</v>
      </c>
      <c r="BB513">
        <v>572.96441370114178</v>
      </c>
      <c r="BC513">
        <f>IF(ISBLANK(BB513),"",BB513/(AY513/AX513))</f>
        <v>0.12153790593660582</v>
      </c>
      <c r="BD513" t="s">
        <v>3162</v>
      </c>
    </row>
    <row r="514" spans="1:56">
      <c r="A514" t="s">
        <v>3322</v>
      </c>
      <c r="B514" t="s">
        <v>262</v>
      </c>
      <c r="C514" t="s">
        <v>273</v>
      </c>
      <c r="D514" t="s">
        <v>453</v>
      </c>
      <c r="E514" t="s">
        <v>217</v>
      </c>
      <c r="F514" t="s">
        <v>138</v>
      </c>
      <c r="G514" t="s">
        <v>223</v>
      </c>
      <c r="H514" t="str">
        <f>'Space Types'!$E514&amp;'Space Types'!$F514&amp;'Space Types'!$G514</f>
        <v>ASHRAE 90.1-2004Food PreparationGeneral</v>
      </c>
      <c r="K514">
        <f>VLOOKUP('Space Types'!$H514,'Interior Lighting'!$A$4:$G$813,5,FALSE)</f>
        <v>1.2</v>
      </c>
      <c r="N514">
        <v>0</v>
      </c>
      <c r="O514">
        <v>0.37</v>
      </c>
      <c r="P514">
        <v>0.2</v>
      </c>
      <c r="Q514" s="58" t="s">
        <v>3114</v>
      </c>
      <c r="R514" t="s">
        <v>108</v>
      </c>
      <c r="S514" t="s">
        <v>18</v>
      </c>
      <c r="T514" t="s">
        <v>22</v>
      </c>
      <c r="U514" s="58" t="str">
        <f>'Space Types'!$R514&amp;'Space Types'!$S514&amp;'Space Types'!$T514</f>
        <v>ASHRAE 62.1-1999Food and Beverage ServiceKitchens (cooking)</v>
      </c>
      <c r="V514">
        <f>VLOOKUP('Space Types'!$U514,Ventilation!$A$4:$H$299,6,FALSE)</f>
        <v>0</v>
      </c>
      <c r="W514">
        <f>VLOOKUP('Space Types'!$U514,Ventilation!$A$4:$H$299,5,FALSE)</f>
        <v>16.95</v>
      </c>
      <c r="X514">
        <f>VLOOKUP('Space Types'!$U514,Ventilation!$A$4:$H$299,7,FALSE)</f>
        <v>0</v>
      </c>
      <c r="Y514">
        <v>13.93</v>
      </c>
      <c r="Z514" s="58" t="s">
        <v>3114</v>
      </c>
      <c r="AA514" s="58" t="s">
        <v>3098</v>
      </c>
      <c r="AB514">
        <v>5.9499999999999997E-2</v>
      </c>
      <c r="AD514" s="58" t="s">
        <v>3159</v>
      </c>
      <c r="AE514">
        <v>302.60000000000002</v>
      </c>
      <c r="AF514">
        <v>0.1</v>
      </c>
      <c r="AG514">
        <v>0.2</v>
      </c>
      <c r="AH514">
        <v>0.7</v>
      </c>
      <c r="AI514" t="s">
        <v>3163</v>
      </c>
      <c r="AJ514">
        <v>17.7</v>
      </c>
      <c r="AK514">
        <v>0.25</v>
      </c>
      <c r="AL514">
        <v>0.3</v>
      </c>
      <c r="AM514">
        <v>0.2</v>
      </c>
      <c r="AN514" s="58" t="s">
        <v>3161</v>
      </c>
      <c r="AO514" s="58" t="s">
        <v>3146</v>
      </c>
      <c r="AP514" s="58" t="s">
        <v>3124</v>
      </c>
      <c r="AQ514">
        <v>100</v>
      </c>
      <c r="AR514">
        <v>1808</v>
      </c>
      <c r="AS514">
        <f>IF('Space Types'!$AQ514=0,"",'Space Types'!$AQ514/'Space Types'!$AR514)</f>
        <v>5.5309734513274339E-2</v>
      </c>
      <c r="AT514">
        <v>49</v>
      </c>
      <c r="AU514">
        <v>0.2</v>
      </c>
      <c r="AV514">
        <v>0.05</v>
      </c>
      <c r="AW514" t="s">
        <v>3120</v>
      </c>
      <c r="AX514">
        <v>0.7</v>
      </c>
      <c r="AY514">
        <v>3300</v>
      </c>
      <c r="AZ514">
        <v>0.33800000000000002</v>
      </c>
      <c r="BA514">
        <v>0.5</v>
      </c>
      <c r="BB514">
        <v>572.96441370114178</v>
      </c>
      <c r="BC514">
        <f>IF(ISBLANK(BB514),"",BB514/(AY514/AX514))</f>
        <v>0.12153790593660582</v>
      </c>
      <c r="BD514" t="s">
        <v>3162</v>
      </c>
    </row>
    <row r="515" spans="1:56">
      <c r="A515" t="s">
        <v>982</v>
      </c>
      <c r="B515" t="s">
        <v>262</v>
      </c>
      <c r="C515" t="s">
        <v>273</v>
      </c>
      <c r="D515" t="s">
        <v>453</v>
      </c>
      <c r="E515" t="s">
        <v>981</v>
      </c>
      <c r="F515" t="s">
        <v>138</v>
      </c>
      <c r="G515" t="s">
        <v>223</v>
      </c>
      <c r="H515" t="str">
        <f>'Space Types'!$E515&amp;'Space Types'!$F515&amp;'Space Types'!$G515</f>
        <v>ASHRAE 90.1-2010Food PreparationGeneral</v>
      </c>
      <c r="K515">
        <f>VLOOKUP('Space Types'!$H515,'Interior Lighting'!$A$4:$G$813,5,FALSE)</f>
        <v>0.99</v>
      </c>
      <c r="N515">
        <v>0</v>
      </c>
      <c r="O515">
        <v>0.37</v>
      </c>
      <c r="P515">
        <v>0.2</v>
      </c>
      <c r="Q515" t="s">
        <v>3114</v>
      </c>
      <c r="R515" t="s">
        <v>110</v>
      </c>
      <c r="S515" t="s">
        <v>18</v>
      </c>
      <c r="T515" t="s">
        <v>957</v>
      </c>
      <c r="U515" s="58" t="str">
        <f>'Space Types'!$R515&amp;'Space Types'!$S515&amp;'Space Types'!$T515</f>
        <v>ASHRAE 62.1-2007Food and Beverage ServiceCafeteria/fast food dining</v>
      </c>
      <c r="V515">
        <f>VLOOKUP('Space Types'!$U515,Ventilation!$A$4:$H$299,6,FALSE)</f>
        <v>0.18</v>
      </c>
      <c r="W515">
        <f>VLOOKUP('Space Types'!$U515,Ventilation!$A$4:$H$299,5,FALSE)</f>
        <v>7.5</v>
      </c>
      <c r="X515">
        <f>VLOOKUP('Space Types'!$U515,Ventilation!$A$4:$H$299,7,FALSE)</f>
        <v>0</v>
      </c>
      <c r="Y515">
        <v>13.93</v>
      </c>
      <c r="Z515" t="s">
        <v>3114</v>
      </c>
      <c r="AA515" t="s">
        <v>3098</v>
      </c>
      <c r="AB515">
        <v>4.4600000000000001E-2</v>
      </c>
      <c r="AD515" t="s">
        <v>3159</v>
      </c>
      <c r="AE515">
        <v>220.5</v>
      </c>
      <c r="AF515">
        <v>0.1</v>
      </c>
      <c r="AG515">
        <v>0.2</v>
      </c>
      <c r="AH515">
        <v>0.7</v>
      </c>
      <c r="AI515" t="s">
        <v>3163</v>
      </c>
      <c r="AJ515" s="58">
        <v>17.7</v>
      </c>
      <c r="AK515">
        <v>0.25</v>
      </c>
      <c r="AL515">
        <v>0.3</v>
      </c>
      <c r="AM515">
        <v>0.2</v>
      </c>
      <c r="AN515" t="s">
        <v>3161</v>
      </c>
      <c r="AO515" t="s">
        <v>3146</v>
      </c>
      <c r="AP515" t="s">
        <v>3124</v>
      </c>
      <c r="AQ515">
        <v>100</v>
      </c>
      <c r="AR515">
        <v>1808</v>
      </c>
      <c r="AS515">
        <v>5.5309734513274339E-2</v>
      </c>
      <c r="AT515">
        <v>49</v>
      </c>
      <c r="AU515">
        <v>0.2</v>
      </c>
      <c r="AV515">
        <v>0.05</v>
      </c>
      <c r="AW515" t="s">
        <v>3120</v>
      </c>
      <c r="AX515">
        <v>0.7</v>
      </c>
      <c r="AY515">
        <v>3300</v>
      </c>
      <c r="AZ515">
        <v>0.33800000000000002</v>
      </c>
      <c r="BA515">
        <v>0.5</v>
      </c>
      <c r="BB515">
        <v>572.96441370114178</v>
      </c>
      <c r="BC515">
        <v>0.12153790593660582</v>
      </c>
      <c r="BD515" t="s">
        <v>3162</v>
      </c>
    </row>
    <row r="516" spans="1:56">
      <c r="A516" t="s">
        <v>936</v>
      </c>
      <c r="B516" t="s">
        <v>262</v>
      </c>
      <c r="C516" t="s">
        <v>298</v>
      </c>
      <c r="D516" t="s">
        <v>460</v>
      </c>
      <c r="H516" t="str">
        <f>'Space Types'!$E516&amp;'Space Types'!$F516&amp;'Space Types'!$G516</f>
        <v/>
      </c>
      <c r="K516">
        <v>1.07</v>
      </c>
      <c r="N516">
        <v>0</v>
      </c>
      <c r="O516">
        <v>0.37</v>
      </c>
      <c r="P516">
        <v>0.2</v>
      </c>
      <c r="Q516" t="s">
        <v>745</v>
      </c>
      <c r="R516" t="s">
        <v>108</v>
      </c>
      <c r="S516" t="s">
        <v>64</v>
      </c>
      <c r="T516" t="s">
        <v>71</v>
      </c>
      <c r="U516" s="58" t="str">
        <f>'Space Types'!$R516&amp;'Space Types'!$S516&amp;'Space Types'!$T516</f>
        <v>ASHRAE 62.1-1999Sports and AmusementPlaying floors (gymnasium)</v>
      </c>
      <c r="V516">
        <f>VLOOKUP('Space Types'!$U516,Ventilation!$A$4:$H$299,6,FALSE)</f>
        <v>0</v>
      </c>
      <c r="W516">
        <f>VLOOKUP('Space Types'!$U516,Ventilation!$A$4:$H$299,5,FALSE)</f>
        <v>21.2</v>
      </c>
      <c r="X516">
        <f>VLOOKUP('Space Types'!$U516,Ventilation!$A$4:$H$299,7,FALSE)</f>
        <v>0</v>
      </c>
      <c r="Y516">
        <v>27.9</v>
      </c>
      <c r="Z516" t="s">
        <v>777</v>
      </c>
      <c r="AA516" t="s">
        <v>895</v>
      </c>
      <c r="AC516" s="58">
        <v>0.22320000000000001</v>
      </c>
      <c r="AD516" t="s">
        <v>805</v>
      </c>
      <c r="AF516" t="s">
        <v>437</v>
      </c>
      <c r="AG516" t="s">
        <v>437</v>
      </c>
      <c r="AH516" t="s">
        <v>437</v>
      </c>
      <c r="AJ516">
        <v>0.46</v>
      </c>
      <c r="AK516">
        <v>0</v>
      </c>
      <c r="AL516">
        <v>0.5</v>
      </c>
      <c r="AM516">
        <v>0</v>
      </c>
      <c r="AN516" t="s">
        <v>862</v>
      </c>
      <c r="AO516" t="s">
        <v>830</v>
      </c>
      <c r="AP516" t="s">
        <v>844</v>
      </c>
      <c r="AS516" t="str">
        <f>IF('Space Types'!$AQ516=0,"",'Space Types'!$AQ516/'Space Types'!$AR516)</f>
        <v/>
      </c>
      <c r="BC516" t="str">
        <f>IF(ISBLANK(BB516),"",BB516/(AY516/AX516))</f>
        <v/>
      </c>
    </row>
    <row r="517" spans="1:56">
      <c r="A517" t="s">
        <v>937</v>
      </c>
      <c r="B517" t="s">
        <v>262</v>
      </c>
      <c r="C517" t="s">
        <v>298</v>
      </c>
      <c r="D517" t="s">
        <v>460</v>
      </c>
      <c r="E517" t="s">
        <v>435</v>
      </c>
      <c r="F517" t="s">
        <v>342</v>
      </c>
      <c r="G517" t="s">
        <v>345</v>
      </c>
      <c r="H517" t="str">
        <f>'Space Types'!$E517&amp;'Space Types'!$F517&amp;'Space Types'!$G517</f>
        <v>ASHRAE 189.1-2009Gymnasium/Exercise CenterPlaying Area</v>
      </c>
      <c r="K517">
        <f>VLOOKUP('Space Types'!$H517,'Interior Lighting'!$A$4:$G$813,5,FALSE)</f>
        <v>1.26</v>
      </c>
      <c r="N517">
        <v>0</v>
      </c>
      <c r="O517">
        <v>0.37</v>
      </c>
      <c r="P517">
        <v>0.2</v>
      </c>
      <c r="Q517" s="58" t="s">
        <v>745</v>
      </c>
      <c r="R517" t="s">
        <v>108</v>
      </c>
      <c r="S517" t="s">
        <v>64</v>
      </c>
      <c r="T517" t="s">
        <v>71</v>
      </c>
      <c r="U517" s="58" t="str">
        <f>'Space Types'!$R517&amp;'Space Types'!$S517&amp;'Space Types'!$T517</f>
        <v>ASHRAE 62.1-1999Sports and AmusementPlaying floors (gymnasium)</v>
      </c>
      <c r="V517">
        <f>VLOOKUP('Space Types'!$U517,Ventilation!$A$4:$H$299,6,FALSE)</f>
        <v>0</v>
      </c>
      <c r="W517">
        <f>VLOOKUP('Space Types'!$U517,Ventilation!$A$4:$H$299,5,FALSE)</f>
        <v>21.2</v>
      </c>
      <c r="X517">
        <f>VLOOKUP('Space Types'!$U517,Ventilation!$A$4:$H$299,7,FALSE)</f>
        <v>0</v>
      </c>
      <c r="Y517">
        <v>27.9</v>
      </c>
      <c r="Z517" s="58" t="s">
        <v>777</v>
      </c>
      <c r="AA517" s="58" t="s">
        <v>895</v>
      </c>
      <c r="AB517">
        <v>4.4600000000000001E-2</v>
      </c>
      <c r="AD517" s="58" t="s">
        <v>805</v>
      </c>
      <c r="AF517" t="s">
        <v>437</v>
      </c>
      <c r="AG517" t="s">
        <v>437</v>
      </c>
      <c r="AH517" t="s">
        <v>437</v>
      </c>
      <c r="AJ517">
        <v>0.34000000000000008</v>
      </c>
      <c r="AK517">
        <v>0</v>
      </c>
      <c r="AL517">
        <v>0.5</v>
      </c>
      <c r="AM517">
        <v>0</v>
      </c>
      <c r="AN517" s="58" t="s">
        <v>862</v>
      </c>
      <c r="AO517" s="58" t="s">
        <v>830</v>
      </c>
      <c r="AP517" s="58" t="s">
        <v>844</v>
      </c>
      <c r="AS517" t="str">
        <f>IF('Space Types'!$AQ517=0,"",'Space Types'!$AQ517/'Space Types'!$AR517)</f>
        <v/>
      </c>
      <c r="BC517" t="str">
        <f>IF(ISBLANK(BB517),"",BB517/(AY517/AX517))</f>
        <v/>
      </c>
    </row>
    <row r="518" spans="1:56">
      <c r="A518" t="s">
        <v>935</v>
      </c>
      <c r="B518" t="s">
        <v>262</v>
      </c>
      <c r="C518" t="s">
        <v>298</v>
      </c>
      <c r="D518" t="s">
        <v>460</v>
      </c>
      <c r="H518" t="str">
        <f>'Space Types'!$E518&amp;'Space Types'!$F518&amp;'Space Types'!$G518</f>
        <v/>
      </c>
      <c r="K518">
        <v>0.80000000000000016</v>
      </c>
      <c r="N518">
        <v>0</v>
      </c>
      <c r="O518">
        <v>0.37</v>
      </c>
      <c r="P518">
        <v>0.2</v>
      </c>
      <c r="Q518" t="s">
        <v>745</v>
      </c>
      <c r="R518" t="s">
        <v>108</v>
      </c>
      <c r="S518" t="s">
        <v>64</v>
      </c>
      <c r="T518" t="s">
        <v>71</v>
      </c>
      <c r="U518" s="58" t="str">
        <f>'Space Types'!$R518&amp;'Space Types'!$S518&amp;'Space Types'!$T518</f>
        <v>ASHRAE 62.1-1999Sports and AmusementPlaying floors (gymnasium)</v>
      </c>
      <c r="V518">
        <f>VLOOKUP('Space Types'!$U518,Ventilation!$A$4:$H$299,6,FALSE)</f>
        <v>0</v>
      </c>
      <c r="W518">
        <f>VLOOKUP('Space Types'!$U518,Ventilation!$A$4:$H$299,5,FALSE)</f>
        <v>21.2</v>
      </c>
      <c r="X518">
        <f>VLOOKUP('Space Types'!$U518,Ventilation!$A$4:$H$299,7,FALSE)</f>
        <v>0</v>
      </c>
      <c r="Y518">
        <v>27.9</v>
      </c>
      <c r="Z518" t="s">
        <v>777</v>
      </c>
      <c r="AA518" t="s">
        <v>895</v>
      </c>
      <c r="AC518" s="58">
        <v>0.22320000000000001</v>
      </c>
      <c r="AD518" t="s">
        <v>805</v>
      </c>
      <c r="AF518" t="s">
        <v>437</v>
      </c>
      <c r="AG518" t="s">
        <v>437</v>
      </c>
      <c r="AH518" t="s">
        <v>437</v>
      </c>
      <c r="AJ518">
        <v>0.46</v>
      </c>
      <c r="AK518">
        <v>0</v>
      </c>
      <c r="AL518">
        <v>0.5</v>
      </c>
      <c r="AM518">
        <v>0</v>
      </c>
      <c r="AN518" t="s">
        <v>862</v>
      </c>
      <c r="AO518" t="s">
        <v>830</v>
      </c>
      <c r="AP518" t="s">
        <v>844</v>
      </c>
      <c r="AS518" t="str">
        <f>IF('Space Types'!$AQ518=0,"",'Space Types'!$AQ518/'Space Types'!$AR518)</f>
        <v/>
      </c>
      <c r="BC518" t="str">
        <f>IF(ISBLANK(BB518),"",BB518/(AY518/AX518))</f>
        <v/>
      </c>
    </row>
    <row r="519" spans="1:56">
      <c r="A519" t="s">
        <v>938</v>
      </c>
      <c r="B519" t="s">
        <v>262</v>
      </c>
      <c r="C519" t="s">
        <v>298</v>
      </c>
      <c r="D519" t="s">
        <v>460</v>
      </c>
      <c r="E519" t="s">
        <v>218</v>
      </c>
      <c r="F519" t="s">
        <v>342</v>
      </c>
      <c r="G519" t="s">
        <v>345</v>
      </c>
      <c r="H519" t="str">
        <f>'Space Types'!$E519&amp;'Space Types'!$F519&amp;'Space Types'!$G519</f>
        <v>ASHRAE 90.1-2007Gymnasium/Exercise CenterPlaying Area</v>
      </c>
      <c r="K519">
        <f>VLOOKUP('Space Types'!$H519,'Interior Lighting'!$A$4:$G$813,5,FALSE)</f>
        <v>1.4</v>
      </c>
      <c r="N519">
        <v>0</v>
      </c>
      <c r="O519">
        <v>0.37</v>
      </c>
      <c r="P519">
        <v>0.2</v>
      </c>
      <c r="Q519" s="58" t="s">
        <v>3110</v>
      </c>
      <c r="R519" t="s">
        <v>109</v>
      </c>
      <c r="S519" t="s">
        <v>947</v>
      </c>
      <c r="T519" t="s">
        <v>979</v>
      </c>
      <c r="U519" s="58" t="str">
        <f>'Space Types'!$R519&amp;'Space Types'!$S519&amp;'Space Types'!$T519</f>
        <v>ASHRAE 62.1-2004Sports and EntertainmentGym, stadium (play area)</v>
      </c>
      <c r="V519">
        <f>VLOOKUP('Space Types'!$U519,Ventilation!$A$4:$H$299,6,FALSE)</f>
        <v>0.3</v>
      </c>
      <c r="W519">
        <f>VLOOKUP('Space Types'!$U519,Ventilation!$A$4:$H$299,5,FALSE)</f>
        <v>0</v>
      </c>
      <c r="X519">
        <f>VLOOKUP('Space Types'!$U519,Ventilation!$A$4:$H$299,7,FALSE)</f>
        <v>0</v>
      </c>
      <c r="Y519">
        <v>30</v>
      </c>
      <c r="Z519" s="58" t="s">
        <v>3110</v>
      </c>
      <c r="AA519" s="58" t="s">
        <v>3098</v>
      </c>
      <c r="AB519">
        <v>4.4600000000000001E-2</v>
      </c>
      <c r="AD519" s="58" t="s">
        <v>3159</v>
      </c>
      <c r="AF519" t="s">
        <v>437</v>
      </c>
      <c r="AG519" t="s">
        <v>437</v>
      </c>
      <c r="AH519" t="s">
        <v>437</v>
      </c>
      <c r="AJ519">
        <v>0.34000000000000008</v>
      </c>
      <c r="AK519">
        <v>0</v>
      </c>
      <c r="AL519">
        <v>0.5</v>
      </c>
      <c r="AM519">
        <v>0</v>
      </c>
      <c r="AN519" s="58" t="s">
        <v>3106</v>
      </c>
      <c r="AO519" s="58" t="s">
        <v>3146</v>
      </c>
      <c r="AP519" s="58" t="s">
        <v>3124</v>
      </c>
      <c r="AS519" t="str">
        <f>IF('Space Types'!$AQ519=0,"",'Space Types'!$AQ519/'Space Types'!$AR519)</f>
        <v/>
      </c>
      <c r="BC519" t="str">
        <f>IF(ISBLANK(BB519),"",BB519/(AY519/AX519))</f>
        <v/>
      </c>
    </row>
    <row r="520" spans="1:56">
      <c r="A520" t="s">
        <v>3322</v>
      </c>
      <c r="B520" t="s">
        <v>262</v>
      </c>
      <c r="C520" t="s">
        <v>298</v>
      </c>
      <c r="D520" t="s">
        <v>460</v>
      </c>
      <c r="E520" t="s">
        <v>217</v>
      </c>
      <c r="F520" t="s">
        <v>342</v>
      </c>
      <c r="G520" t="s">
        <v>345</v>
      </c>
      <c r="H520" t="str">
        <f>'Space Types'!$E520&amp;'Space Types'!$F520&amp;'Space Types'!$G520</f>
        <v>ASHRAE 90.1-2004Gymnasium/Exercise CenterPlaying Area</v>
      </c>
      <c r="K520">
        <f>VLOOKUP('Space Types'!$H520,'Interior Lighting'!$A$4:$G$813,5,FALSE)</f>
        <v>1.4</v>
      </c>
      <c r="N520">
        <v>0</v>
      </c>
      <c r="O520">
        <v>0.37</v>
      </c>
      <c r="P520">
        <v>0.2</v>
      </c>
      <c r="Q520" t="s">
        <v>3110</v>
      </c>
      <c r="R520" t="s">
        <v>108</v>
      </c>
      <c r="S520" t="s">
        <v>64</v>
      </c>
      <c r="T520" t="s">
        <v>71</v>
      </c>
      <c r="U520" s="58" t="str">
        <f>'Space Types'!$R520&amp;'Space Types'!$S520&amp;'Space Types'!$T520</f>
        <v>ASHRAE 62.1-1999Sports and AmusementPlaying floors (gymnasium)</v>
      </c>
      <c r="V520">
        <f>VLOOKUP('Space Types'!$U520,Ventilation!$A$4:$H$299,6,FALSE)</f>
        <v>0</v>
      </c>
      <c r="W520">
        <f>VLOOKUP('Space Types'!$U520,Ventilation!$A$4:$H$299,5,FALSE)</f>
        <v>21.2</v>
      </c>
      <c r="X520">
        <f>VLOOKUP('Space Types'!$U520,Ventilation!$A$4:$H$299,7,FALSE)</f>
        <v>0</v>
      </c>
      <c r="Y520">
        <v>30</v>
      </c>
      <c r="Z520" t="s">
        <v>3110</v>
      </c>
      <c r="AA520" t="s">
        <v>3098</v>
      </c>
      <c r="AB520">
        <v>5.9499999999999997E-2</v>
      </c>
      <c r="AD520" t="s">
        <v>3159</v>
      </c>
      <c r="AF520" t="s">
        <v>437</v>
      </c>
      <c r="AG520" t="s">
        <v>437</v>
      </c>
      <c r="AH520" t="s">
        <v>437</v>
      </c>
      <c r="AJ520">
        <v>0.46</v>
      </c>
      <c r="AK520">
        <v>0</v>
      </c>
      <c r="AL520">
        <v>0.5</v>
      </c>
      <c r="AM520">
        <v>0</v>
      </c>
      <c r="AN520" t="s">
        <v>3106</v>
      </c>
      <c r="AO520" t="s">
        <v>3146</v>
      </c>
      <c r="AP520" t="s">
        <v>3124</v>
      </c>
      <c r="AS520" t="str">
        <f>IF('Space Types'!$AQ520=0,"",'Space Types'!$AQ520/'Space Types'!$AR520)</f>
        <v/>
      </c>
      <c r="BC520" t="str">
        <f>IF(ISBLANK(BB520),"",BB520/(AY520/AX520))</f>
        <v/>
      </c>
    </row>
    <row r="521" spans="1:56">
      <c r="A521" t="s">
        <v>982</v>
      </c>
      <c r="B521" t="s">
        <v>262</v>
      </c>
      <c r="C521" t="s">
        <v>298</v>
      </c>
      <c r="D521" t="s">
        <v>460</v>
      </c>
      <c r="E521" t="s">
        <v>981</v>
      </c>
      <c r="F521" t="s">
        <v>1000</v>
      </c>
      <c r="G521" t="s">
        <v>345</v>
      </c>
      <c r="H521" t="str">
        <f>'Space Types'!$E521&amp;'Space Types'!$F521&amp;'Space Types'!$G521</f>
        <v>ASHRAE 90.1-2010Gymnasium/Fitness CenterPlaying Area</v>
      </c>
      <c r="K521">
        <f>VLOOKUP('Space Types'!$H521,'Interior Lighting'!$A$4:$G$813,5,FALSE)</f>
        <v>1.2</v>
      </c>
      <c r="N521">
        <v>0</v>
      </c>
      <c r="O521">
        <v>0.37</v>
      </c>
      <c r="P521">
        <v>0.2</v>
      </c>
      <c r="Q521" t="s">
        <v>3110</v>
      </c>
      <c r="R521" t="s">
        <v>110</v>
      </c>
      <c r="S521" t="s">
        <v>947</v>
      </c>
      <c r="T521" t="s">
        <v>979</v>
      </c>
      <c r="U521" s="58" t="str">
        <f>'Space Types'!$R521&amp;'Space Types'!$S521&amp;'Space Types'!$T521</f>
        <v>ASHRAE 62.1-2007Sports and EntertainmentGym, stadium (play area)</v>
      </c>
      <c r="V521">
        <f>VLOOKUP('Space Types'!$U521,Ventilation!$A$4:$H$299,6,FALSE)</f>
        <v>0.3</v>
      </c>
      <c r="W521">
        <f>VLOOKUP('Space Types'!$U521,Ventilation!$A$4:$H$299,5,FALSE)</f>
        <v>0</v>
      </c>
      <c r="X521">
        <f>VLOOKUP('Space Types'!$U521,Ventilation!$A$4:$H$299,7,FALSE)</f>
        <v>0</v>
      </c>
      <c r="Y521">
        <v>30</v>
      </c>
      <c r="Z521" t="s">
        <v>3110</v>
      </c>
      <c r="AA521" t="s">
        <v>3098</v>
      </c>
      <c r="AB521">
        <v>4.4600000000000001E-2</v>
      </c>
      <c r="AD521" t="s">
        <v>3159</v>
      </c>
      <c r="AF521" t="s">
        <v>437</v>
      </c>
      <c r="AG521" t="s">
        <v>437</v>
      </c>
      <c r="AH521" t="s">
        <v>437</v>
      </c>
      <c r="AJ521">
        <v>0.34000000000000008</v>
      </c>
      <c r="AK521">
        <v>0</v>
      </c>
      <c r="AL521">
        <v>0.5</v>
      </c>
      <c r="AM521">
        <v>0</v>
      </c>
      <c r="AN521" t="s">
        <v>3106</v>
      </c>
      <c r="AO521" t="s">
        <v>3146</v>
      </c>
      <c r="AP521" t="s">
        <v>3124</v>
      </c>
      <c r="AS521" t="s">
        <v>437</v>
      </c>
      <c r="BC521" t="s">
        <v>437</v>
      </c>
    </row>
    <row r="522" spans="1:56">
      <c r="A522" t="s">
        <v>936</v>
      </c>
      <c r="B522" t="s">
        <v>262</v>
      </c>
      <c r="C522" t="s">
        <v>270</v>
      </c>
      <c r="D522" t="s">
        <v>454</v>
      </c>
      <c r="H522" t="str">
        <f>'Space Types'!$E522&amp;'Space Types'!$F522&amp;'Space Types'!$G522</f>
        <v/>
      </c>
      <c r="K522">
        <v>0.9</v>
      </c>
      <c r="N522">
        <v>0</v>
      </c>
      <c r="O522">
        <v>0.37</v>
      </c>
      <c r="P522">
        <v>0.2</v>
      </c>
      <c r="Q522" t="s">
        <v>745</v>
      </c>
      <c r="R522" t="s">
        <v>108</v>
      </c>
      <c r="S522" t="s">
        <v>89</v>
      </c>
      <c r="T522" t="s">
        <v>96</v>
      </c>
      <c r="U522" s="58" t="str">
        <f>'Space Types'!$R522&amp;'Space Types'!$S522&amp;'Space Types'!$T522</f>
        <v>ASHRAE 62.1-1999EducationCorridors</v>
      </c>
      <c r="V522">
        <f>VLOOKUP('Space Types'!$U522,Ventilation!$A$4:$H$299,6,FALSE)</f>
        <v>0.1</v>
      </c>
      <c r="W522">
        <f>VLOOKUP('Space Types'!$U522,Ventilation!$A$4:$H$299,5,FALSE)</f>
        <v>0</v>
      </c>
      <c r="X522">
        <f>VLOOKUP('Space Types'!$U522,Ventilation!$A$4:$H$299,7,FALSE)</f>
        <v>0</v>
      </c>
      <c r="Y522">
        <v>9.2899999999999991</v>
      </c>
      <c r="Z522" t="s">
        <v>776</v>
      </c>
      <c r="AA522" t="s">
        <v>895</v>
      </c>
      <c r="AC522" s="58">
        <v>0.22320000000000001</v>
      </c>
      <c r="AD522" t="s">
        <v>805</v>
      </c>
      <c r="AF522" t="s">
        <v>437</v>
      </c>
      <c r="AG522" t="s">
        <v>437</v>
      </c>
      <c r="AH522" t="s">
        <v>437</v>
      </c>
      <c r="AJ522">
        <v>0.37</v>
      </c>
      <c r="AK522">
        <v>0</v>
      </c>
      <c r="AL522">
        <v>0.5</v>
      </c>
      <c r="AM522">
        <v>0</v>
      </c>
      <c r="AN522" t="s">
        <v>862</v>
      </c>
      <c r="AO522" t="s">
        <v>881</v>
      </c>
      <c r="AP522" t="s">
        <v>905</v>
      </c>
      <c r="AS522" t="str">
        <f>IF('Space Types'!$AQ522=0,"",'Space Types'!$AQ522/'Space Types'!$AR522)</f>
        <v/>
      </c>
      <c r="BC522" t="str">
        <f>IF(ISBLANK(BB522),"",BB522/(AY522/AX522))</f>
        <v/>
      </c>
    </row>
    <row r="523" spans="1:56">
      <c r="A523" t="s">
        <v>937</v>
      </c>
      <c r="B523" t="s">
        <v>262</v>
      </c>
      <c r="C523" t="s">
        <v>270</v>
      </c>
      <c r="D523" t="s">
        <v>454</v>
      </c>
      <c r="E523" t="s">
        <v>435</v>
      </c>
      <c r="F523" t="s">
        <v>337</v>
      </c>
      <c r="G523" t="s">
        <v>223</v>
      </c>
      <c r="H523" t="str">
        <f>'Space Types'!$E523&amp;'Space Types'!$F523&amp;'Space Types'!$G523</f>
        <v>ASHRAE 189.1-2009Corridor/TransitionGeneral</v>
      </c>
      <c r="K523">
        <f>VLOOKUP('Space Types'!$H523,'Interior Lighting'!$A$4:$G$813,5,FALSE)</f>
        <v>0.45</v>
      </c>
      <c r="N523">
        <v>0</v>
      </c>
      <c r="O523">
        <v>0.37</v>
      </c>
      <c r="P523">
        <v>0.2</v>
      </c>
      <c r="Q523" s="58" t="s">
        <v>745</v>
      </c>
      <c r="R523" t="s">
        <v>108</v>
      </c>
      <c r="S523" t="s">
        <v>89</v>
      </c>
      <c r="T523" t="s">
        <v>96</v>
      </c>
      <c r="U523" s="58" t="str">
        <f>'Space Types'!$R523&amp;'Space Types'!$S523&amp;'Space Types'!$T523</f>
        <v>ASHRAE 62.1-1999EducationCorridors</v>
      </c>
      <c r="V523">
        <f>VLOOKUP('Space Types'!$U523,Ventilation!$A$4:$H$299,6,FALSE)</f>
        <v>0.1</v>
      </c>
      <c r="W523">
        <f>VLOOKUP('Space Types'!$U523,Ventilation!$A$4:$H$299,5,FALSE)</f>
        <v>0</v>
      </c>
      <c r="X523">
        <f>VLOOKUP('Space Types'!$U523,Ventilation!$A$4:$H$299,7,FALSE)</f>
        <v>0</v>
      </c>
      <c r="Y523">
        <v>9.2899999999999991</v>
      </c>
      <c r="Z523" s="58" t="s">
        <v>776</v>
      </c>
      <c r="AA523" s="58" t="s">
        <v>895</v>
      </c>
      <c r="AB523">
        <v>4.4600000000000001E-2</v>
      </c>
      <c r="AD523" s="58" t="s">
        <v>805</v>
      </c>
      <c r="AF523" t="s">
        <v>437</v>
      </c>
      <c r="AG523" t="s">
        <v>437</v>
      </c>
      <c r="AH523" t="s">
        <v>437</v>
      </c>
      <c r="AJ523">
        <v>0.27</v>
      </c>
      <c r="AK523">
        <v>0</v>
      </c>
      <c r="AL523">
        <v>0.5</v>
      </c>
      <c r="AM523">
        <v>0</v>
      </c>
      <c r="AN523" s="58" t="s">
        <v>862</v>
      </c>
      <c r="AO523" s="58" t="s">
        <v>881</v>
      </c>
      <c r="AP523" s="58" t="s">
        <v>905</v>
      </c>
      <c r="AS523" t="str">
        <f>IF('Space Types'!$AQ523=0,"",'Space Types'!$AQ523/'Space Types'!$AR523)</f>
        <v/>
      </c>
      <c r="BC523" t="str">
        <f>IF(ISBLANK(BB523),"",BB523/(AY523/AX523))</f>
        <v/>
      </c>
    </row>
    <row r="524" spans="1:56">
      <c r="A524" t="s">
        <v>935</v>
      </c>
      <c r="B524" t="s">
        <v>262</v>
      </c>
      <c r="C524" t="s">
        <v>270</v>
      </c>
      <c r="D524" t="s">
        <v>454</v>
      </c>
      <c r="H524" t="str">
        <f>'Space Types'!$E524&amp;'Space Types'!$F524&amp;'Space Types'!$G524</f>
        <v/>
      </c>
      <c r="K524">
        <v>2</v>
      </c>
      <c r="N524">
        <v>0</v>
      </c>
      <c r="O524">
        <v>0.37</v>
      </c>
      <c r="P524">
        <v>0.2</v>
      </c>
      <c r="Q524" t="s">
        <v>745</v>
      </c>
      <c r="R524" t="s">
        <v>108</v>
      </c>
      <c r="S524" t="s">
        <v>89</v>
      </c>
      <c r="T524" t="s">
        <v>96</v>
      </c>
      <c r="U524" s="58" t="str">
        <f>'Space Types'!$R524&amp;'Space Types'!$S524&amp;'Space Types'!$T524</f>
        <v>ASHRAE 62.1-1999EducationCorridors</v>
      </c>
      <c r="V524">
        <f>VLOOKUP('Space Types'!$U524,Ventilation!$A$4:$H$299,6,FALSE)</f>
        <v>0.1</v>
      </c>
      <c r="W524">
        <f>VLOOKUP('Space Types'!$U524,Ventilation!$A$4:$H$299,5,FALSE)</f>
        <v>0</v>
      </c>
      <c r="X524">
        <f>VLOOKUP('Space Types'!$U524,Ventilation!$A$4:$H$299,7,FALSE)</f>
        <v>0</v>
      </c>
      <c r="Y524">
        <v>9.2899999999999991</v>
      </c>
      <c r="Z524" t="s">
        <v>776</v>
      </c>
      <c r="AA524" t="s">
        <v>895</v>
      </c>
      <c r="AC524" s="58">
        <v>0.22320000000000001</v>
      </c>
      <c r="AD524" t="s">
        <v>805</v>
      </c>
      <c r="AF524" t="s">
        <v>437</v>
      </c>
      <c r="AG524" t="s">
        <v>437</v>
      </c>
      <c r="AH524" t="s">
        <v>437</v>
      </c>
      <c r="AJ524">
        <v>0.37</v>
      </c>
      <c r="AK524">
        <v>0</v>
      </c>
      <c r="AL524">
        <v>0.5</v>
      </c>
      <c r="AM524">
        <v>0</v>
      </c>
      <c r="AN524" t="s">
        <v>862</v>
      </c>
      <c r="AO524" t="s">
        <v>881</v>
      </c>
      <c r="AP524" t="s">
        <v>905</v>
      </c>
      <c r="AS524" t="str">
        <f>IF('Space Types'!$AQ524=0,"",'Space Types'!$AQ524/'Space Types'!$AR524)</f>
        <v/>
      </c>
      <c r="BC524" t="str">
        <f>IF(ISBLANK(BB524),"",BB524/(AY524/AX524))</f>
        <v/>
      </c>
    </row>
    <row r="525" spans="1:56">
      <c r="A525" t="s">
        <v>938</v>
      </c>
      <c r="B525" t="s">
        <v>262</v>
      </c>
      <c r="C525" t="s">
        <v>270</v>
      </c>
      <c r="D525" t="s">
        <v>454</v>
      </c>
      <c r="E525" t="s">
        <v>218</v>
      </c>
      <c r="F525" t="s">
        <v>337</v>
      </c>
      <c r="G525" t="s">
        <v>223</v>
      </c>
      <c r="H525" t="str">
        <f>'Space Types'!$E525&amp;'Space Types'!$F525&amp;'Space Types'!$G525</f>
        <v>ASHRAE 90.1-2007Corridor/TransitionGeneral</v>
      </c>
      <c r="K525">
        <f>VLOOKUP('Space Types'!$H525,'Interior Lighting'!$A$4:$G$813,5,FALSE)</f>
        <v>0.5</v>
      </c>
      <c r="N525">
        <v>0</v>
      </c>
      <c r="O525">
        <v>0.37</v>
      </c>
      <c r="P525">
        <v>0.2</v>
      </c>
      <c r="Q525" s="58" t="s">
        <v>3109</v>
      </c>
      <c r="R525" t="s">
        <v>109</v>
      </c>
      <c r="S525" t="s">
        <v>223</v>
      </c>
      <c r="T525" t="s">
        <v>96</v>
      </c>
      <c r="U525" s="58" t="str">
        <f>'Space Types'!$R525&amp;'Space Types'!$S525&amp;'Space Types'!$T525</f>
        <v>ASHRAE 62.1-2004GeneralCorridors</v>
      </c>
      <c r="V525">
        <f>VLOOKUP('Space Types'!$U525,Ventilation!$A$4:$H$299,6,FALSE)</f>
        <v>0.06</v>
      </c>
      <c r="W525">
        <f>VLOOKUP('Space Types'!$U525,Ventilation!$A$4:$H$299,5,FALSE)</f>
        <v>0</v>
      </c>
      <c r="X525">
        <f>VLOOKUP('Space Types'!$U525,Ventilation!$A$4:$H$299,7,FALSE)</f>
        <v>0</v>
      </c>
      <c r="Y525">
        <v>0</v>
      </c>
      <c r="Z525" s="58" t="s">
        <v>3109</v>
      </c>
      <c r="AA525" s="58" t="s">
        <v>3098</v>
      </c>
      <c r="AB525">
        <v>4.4600000000000001E-2</v>
      </c>
      <c r="AD525" s="58" t="s">
        <v>3159</v>
      </c>
      <c r="AF525" t="s">
        <v>437</v>
      </c>
      <c r="AG525" t="s">
        <v>437</v>
      </c>
      <c r="AH525" t="s">
        <v>437</v>
      </c>
      <c r="AJ525">
        <v>0.27</v>
      </c>
      <c r="AK525">
        <v>0</v>
      </c>
      <c r="AL525">
        <v>0.5</v>
      </c>
      <c r="AM525">
        <v>0</v>
      </c>
      <c r="AN525" s="58" t="s">
        <v>3106</v>
      </c>
      <c r="AO525" s="58" t="s">
        <v>3146</v>
      </c>
      <c r="AP525" s="58" t="s">
        <v>3124</v>
      </c>
      <c r="AS525" t="str">
        <f>IF('Space Types'!$AQ525=0,"",'Space Types'!$AQ525/'Space Types'!$AR525)</f>
        <v/>
      </c>
      <c r="BC525" t="str">
        <f>IF(ISBLANK(BB525),"",BB525/(AY525/AX525))</f>
        <v/>
      </c>
    </row>
    <row r="526" spans="1:56">
      <c r="A526" t="s">
        <v>3322</v>
      </c>
      <c r="B526" t="s">
        <v>262</v>
      </c>
      <c r="C526" t="s">
        <v>270</v>
      </c>
      <c r="D526" t="s">
        <v>454</v>
      </c>
      <c r="E526" t="s">
        <v>217</v>
      </c>
      <c r="F526" t="s">
        <v>337</v>
      </c>
      <c r="G526" t="s">
        <v>223</v>
      </c>
      <c r="H526" t="str">
        <f>'Space Types'!$E526&amp;'Space Types'!$F526&amp;'Space Types'!$G526</f>
        <v>ASHRAE 90.1-2004Corridor/TransitionGeneral</v>
      </c>
      <c r="K526">
        <f>VLOOKUP('Space Types'!$H526,'Interior Lighting'!$A$4:$G$813,5,FALSE)</f>
        <v>0.5</v>
      </c>
      <c r="N526">
        <v>0</v>
      </c>
      <c r="O526">
        <v>0.37</v>
      </c>
      <c r="P526">
        <v>0.2</v>
      </c>
      <c r="Q526" t="s">
        <v>3109</v>
      </c>
      <c r="R526" t="s">
        <v>108</v>
      </c>
      <c r="S526" t="s">
        <v>89</v>
      </c>
      <c r="T526" t="s">
        <v>96</v>
      </c>
      <c r="U526" s="58" t="str">
        <f>'Space Types'!$R526&amp;'Space Types'!$S526&amp;'Space Types'!$T526</f>
        <v>ASHRAE 62.1-1999EducationCorridors</v>
      </c>
      <c r="V526">
        <f>VLOOKUP('Space Types'!$U526,Ventilation!$A$4:$H$299,6,FALSE)</f>
        <v>0.1</v>
      </c>
      <c r="W526">
        <f>VLOOKUP('Space Types'!$U526,Ventilation!$A$4:$H$299,5,FALSE)</f>
        <v>0</v>
      </c>
      <c r="X526">
        <f>VLOOKUP('Space Types'!$U526,Ventilation!$A$4:$H$299,7,FALSE)</f>
        <v>0</v>
      </c>
      <c r="Y526">
        <v>0</v>
      </c>
      <c r="Z526" t="s">
        <v>3109</v>
      </c>
      <c r="AA526" t="s">
        <v>3098</v>
      </c>
      <c r="AB526">
        <v>5.9499999999999997E-2</v>
      </c>
      <c r="AD526" t="s">
        <v>3159</v>
      </c>
      <c r="AF526" t="s">
        <v>437</v>
      </c>
      <c r="AG526" t="s">
        <v>437</v>
      </c>
      <c r="AH526" t="s">
        <v>437</v>
      </c>
      <c r="AJ526">
        <v>0.37</v>
      </c>
      <c r="AK526">
        <v>0</v>
      </c>
      <c r="AL526">
        <v>0.5</v>
      </c>
      <c r="AM526">
        <v>0</v>
      </c>
      <c r="AN526" t="s">
        <v>3106</v>
      </c>
      <c r="AO526" t="s">
        <v>3146</v>
      </c>
      <c r="AP526" t="s">
        <v>3124</v>
      </c>
      <c r="AS526" t="str">
        <f>IF('Space Types'!$AQ526=0,"",'Space Types'!$AQ526/'Space Types'!$AR526)</f>
        <v/>
      </c>
      <c r="BC526" t="str">
        <f>IF(ISBLANK(BB526),"",BB526/(AY526/AX526))</f>
        <v/>
      </c>
    </row>
    <row r="527" spans="1:56">
      <c r="A527" s="58" t="s">
        <v>982</v>
      </c>
      <c r="B527" s="58" t="s">
        <v>262</v>
      </c>
      <c r="C527" s="58" t="s">
        <v>270</v>
      </c>
      <c r="D527" t="s">
        <v>454</v>
      </c>
      <c r="E527" t="s">
        <v>981</v>
      </c>
      <c r="F527" t="s">
        <v>337</v>
      </c>
      <c r="G527" t="s">
        <v>223</v>
      </c>
      <c r="H527" t="str">
        <f>'Space Types'!$E527&amp;'Space Types'!$F527&amp;'Space Types'!$G527</f>
        <v>ASHRAE 90.1-2010Corridor/TransitionGeneral</v>
      </c>
      <c r="K527">
        <f>VLOOKUP('Space Types'!$H527,'Interior Lighting'!$A$4:$G$813,5,FALSE)</f>
        <v>0.66</v>
      </c>
      <c r="N527">
        <v>0</v>
      </c>
      <c r="O527">
        <v>0.37</v>
      </c>
      <c r="P527">
        <v>0.2</v>
      </c>
      <c r="Q527" t="s">
        <v>3109</v>
      </c>
      <c r="R527" t="s">
        <v>110</v>
      </c>
      <c r="S527" t="s">
        <v>223</v>
      </c>
      <c r="T527" t="s">
        <v>96</v>
      </c>
      <c r="U527" s="58" t="str">
        <f>'Space Types'!$R527&amp;'Space Types'!$S527&amp;'Space Types'!$T527</f>
        <v>ASHRAE 62.1-2007GeneralCorridors</v>
      </c>
      <c r="V527">
        <f>VLOOKUP('Space Types'!$U527,Ventilation!$A$4:$H$299,6,FALSE)</f>
        <v>0.06</v>
      </c>
      <c r="W527">
        <f>VLOOKUP('Space Types'!$U527,Ventilation!$A$4:$H$299,5,FALSE)</f>
        <v>0</v>
      </c>
      <c r="X527">
        <f>VLOOKUP('Space Types'!$U527,Ventilation!$A$4:$H$299,7,FALSE)</f>
        <v>0</v>
      </c>
      <c r="Y527">
        <v>0</v>
      </c>
      <c r="Z527" t="s">
        <v>3109</v>
      </c>
      <c r="AA527" t="s">
        <v>3098</v>
      </c>
      <c r="AB527">
        <v>4.4600000000000001E-2</v>
      </c>
      <c r="AD527" t="s">
        <v>3159</v>
      </c>
      <c r="AF527" t="s">
        <v>437</v>
      </c>
      <c r="AG527" t="s">
        <v>437</v>
      </c>
      <c r="AH527" t="s">
        <v>437</v>
      </c>
      <c r="AJ527">
        <v>0.27</v>
      </c>
      <c r="AK527">
        <v>0</v>
      </c>
      <c r="AL527">
        <v>0.5</v>
      </c>
      <c r="AM527">
        <v>0</v>
      </c>
      <c r="AN527" t="s">
        <v>3106</v>
      </c>
      <c r="AO527" t="s">
        <v>3146</v>
      </c>
      <c r="AP527" t="s">
        <v>3124</v>
      </c>
      <c r="AS527" t="s">
        <v>437</v>
      </c>
      <c r="BC527" t="s">
        <v>437</v>
      </c>
    </row>
    <row r="528" spans="1:56">
      <c r="A528" t="s">
        <v>936</v>
      </c>
      <c r="B528" s="58" t="s">
        <v>262</v>
      </c>
      <c r="C528" s="58" t="s">
        <v>90</v>
      </c>
      <c r="D528" t="s">
        <v>459</v>
      </c>
      <c r="H528" t="str">
        <f>'Space Types'!$E528&amp;'Space Types'!$F528&amp;'Space Types'!$G528</f>
        <v/>
      </c>
      <c r="K528">
        <v>2</v>
      </c>
      <c r="N528">
        <v>0</v>
      </c>
      <c r="O528">
        <v>0.37</v>
      </c>
      <c r="P528">
        <v>0.2</v>
      </c>
      <c r="Q528" t="s">
        <v>745</v>
      </c>
      <c r="R528" t="s">
        <v>108</v>
      </c>
      <c r="S528" t="s">
        <v>89</v>
      </c>
      <c r="T528" t="s">
        <v>90</v>
      </c>
      <c r="U528" s="58" t="str">
        <f>'Space Types'!$R528&amp;'Space Types'!$S528&amp;'Space Types'!$T528</f>
        <v>ASHRAE 62.1-1999EducationClassroom</v>
      </c>
      <c r="V528">
        <f>VLOOKUP('Space Types'!$U528,Ventilation!$A$4:$H$299,6,FALSE)</f>
        <v>0</v>
      </c>
      <c r="W528">
        <f>VLOOKUP('Space Types'!$U528,Ventilation!$A$4:$H$299,5,FALSE)</f>
        <v>16.95</v>
      </c>
      <c r="X528">
        <f>VLOOKUP('Space Types'!$U528,Ventilation!$A$4:$H$299,7,FALSE)</f>
        <v>0</v>
      </c>
      <c r="Y528">
        <v>23.22</v>
      </c>
      <c r="Z528" t="s">
        <v>776</v>
      </c>
      <c r="AA528" t="s">
        <v>895</v>
      </c>
      <c r="AC528" s="58">
        <v>0.22320000000000001</v>
      </c>
      <c r="AD528" t="s">
        <v>805</v>
      </c>
      <c r="AF528" t="s">
        <v>437</v>
      </c>
      <c r="AG528" t="s">
        <v>437</v>
      </c>
      <c r="AH528" t="s">
        <v>437</v>
      </c>
      <c r="AJ528">
        <v>1.39</v>
      </c>
      <c r="AK528">
        <v>0</v>
      </c>
      <c r="AL528">
        <v>0.5</v>
      </c>
      <c r="AM528">
        <v>0</v>
      </c>
      <c r="AN528" t="s">
        <v>862</v>
      </c>
      <c r="AO528" t="s">
        <v>830</v>
      </c>
      <c r="AP528" t="s">
        <v>844</v>
      </c>
      <c r="AS528" t="str">
        <f>IF('Space Types'!$AQ528=0,"",'Space Types'!$AQ528/'Space Types'!$AR528)</f>
        <v/>
      </c>
      <c r="BC528" t="str">
        <f>IF(ISBLANK(BB528),"",BB528/(AY528/AX528))</f>
        <v/>
      </c>
    </row>
    <row r="529" spans="1:56">
      <c r="A529" s="58" t="s">
        <v>937</v>
      </c>
      <c r="B529" s="58" t="s">
        <v>262</v>
      </c>
      <c r="C529" s="58" t="s">
        <v>90</v>
      </c>
      <c r="D529" t="s">
        <v>459</v>
      </c>
      <c r="E529" t="s">
        <v>435</v>
      </c>
      <c r="F529" t="s">
        <v>336</v>
      </c>
      <c r="G529" t="s">
        <v>223</v>
      </c>
      <c r="H529" t="str">
        <f>'Space Types'!$E529&amp;'Space Types'!$F529&amp;'Space Types'!$G529</f>
        <v>ASHRAE 189.1-2009Classroom/Lecture/TrainingGeneral</v>
      </c>
      <c r="K529">
        <f>VLOOKUP('Space Types'!$H529,'Interior Lighting'!$A$4:$G$813,5,FALSE)</f>
        <v>1.26</v>
      </c>
      <c r="N529">
        <v>0</v>
      </c>
      <c r="O529">
        <v>0.37</v>
      </c>
      <c r="P529">
        <v>0.2</v>
      </c>
      <c r="Q529" t="s">
        <v>745</v>
      </c>
      <c r="R529" t="s">
        <v>108</v>
      </c>
      <c r="S529" t="s">
        <v>89</v>
      </c>
      <c r="T529" t="s">
        <v>90</v>
      </c>
      <c r="U529" s="58" t="str">
        <f>'Space Types'!$R529&amp;'Space Types'!$S529&amp;'Space Types'!$T529</f>
        <v>ASHRAE 62.1-1999EducationClassroom</v>
      </c>
      <c r="V529">
        <f>VLOOKUP('Space Types'!$U529,Ventilation!$A$4:$H$299,6,FALSE)</f>
        <v>0</v>
      </c>
      <c r="W529">
        <f>VLOOKUP('Space Types'!$U529,Ventilation!$A$4:$H$299,5,FALSE)</f>
        <v>16.95</v>
      </c>
      <c r="X529">
        <f>VLOOKUP('Space Types'!$U529,Ventilation!$A$4:$H$299,7,FALSE)</f>
        <v>0</v>
      </c>
      <c r="Y529">
        <v>23.22</v>
      </c>
      <c r="Z529" t="s">
        <v>776</v>
      </c>
      <c r="AA529" t="s">
        <v>895</v>
      </c>
      <c r="AB529">
        <v>4.4600000000000001E-2</v>
      </c>
      <c r="AD529" t="s">
        <v>805</v>
      </c>
      <c r="AF529" t="s">
        <v>437</v>
      </c>
      <c r="AG529" t="s">
        <v>437</v>
      </c>
      <c r="AH529" t="s">
        <v>437</v>
      </c>
      <c r="AJ529">
        <v>1.02</v>
      </c>
      <c r="AK529">
        <v>0</v>
      </c>
      <c r="AL529">
        <v>0.5</v>
      </c>
      <c r="AM529">
        <v>0</v>
      </c>
      <c r="AN529" t="s">
        <v>862</v>
      </c>
      <c r="AO529" t="s">
        <v>830</v>
      </c>
      <c r="AP529" t="s">
        <v>844</v>
      </c>
      <c r="AS529" t="str">
        <f>IF('Space Types'!$AQ529=0,"",'Space Types'!$AQ529/'Space Types'!$AR529)</f>
        <v/>
      </c>
      <c r="BC529" t="str">
        <f>IF(ISBLANK(BB529),"",BB529/(AY529/AX529))</f>
        <v/>
      </c>
    </row>
    <row r="530" spans="1:56">
      <c r="A530" s="58" t="s">
        <v>935</v>
      </c>
      <c r="B530" s="58" t="s">
        <v>262</v>
      </c>
      <c r="C530" s="58" t="s">
        <v>90</v>
      </c>
      <c r="D530" t="s">
        <v>459</v>
      </c>
      <c r="H530" t="str">
        <f>'Space Types'!$E530&amp;'Space Types'!$F530&amp;'Space Types'!$G530</f>
        <v/>
      </c>
      <c r="K530">
        <v>2</v>
      </c>
      <c r="N530">
        <v>0</v>
      </c>
      <c r="O530">
        <v>0.37</v>
      </c>
      <c r="P530">
        <v>0.2</v>
      </c>
      <c r="Q530" s="58" t="s">
        <v>745</v>
      </c>
      <c r="R530" t="s">
        <v>108</v>
      </c>
      <c r="S530" t="s">
        <v>89</v>
      </c>
      <c r="T530" t="s">
        <v>90</v>
      </c>
      <c r="U530" s="58" t="str">
        <f>'Space Types'!$R530&amp;'Space Types'!$S530&amp;'Space Types'!$T530</f>
        <v>ASHRAE 62.1-1999EducationClassroom</v>
      </c>
      <c r="V530">
        <f>VLOOKUP('Space Types'!$U530,Ventilation!$A$4:$H$299,6,FALSE)</f>
        <v>0</v>
      </c>
      <c r="W530">
        <f>VLOOKUP('Space Types'!$U530,Ventilation!$A$4:$H$299,5,FALSE)</f>
        <v>16.95</v>
      </c>
      <c r="X530">
        <f>VLOOKUP('Space Types'!$U530,Ventilation!$A$4:$H$299,7,FALSE)</f>
        <v>0</v>
      </c>
      <c r="Y530">
        <v>23.22</v>
      </c>
      <c r="Z530" s="58" t="s">
        <v>776</v>
      </c>
      <c r="AA530" s="58" t="s">
        <v>895</v>
      </c>
      <c r="AC530" s="58">
        <v>0.22320000000000001</v>
      </c>
      <c r="AD530" s="58" t="s">
        <v>805</v>
      </c>
      <c r="AF530" t="s">
        <v>437</v>
      </c>
      <c r="AG530" t="s">
        <v>437</v>
      </c>
      <c r="AH530" t="s">
        <v>437</v>
      </c>
      <c r="AJ530">
        <v>1.39</v>
      </c>
      <c r="AK530">
        <v>0</v>
      </c>
      <c r="AL530">
        <v>0.5</v>
      </c>
      <c r="AM530">
        <v>0</v>
      </c>
      <c r="AN530" s="58" t="s">
        <v>862</v>
      </c>
      <c r="AO530" s="58" t="s">
        <v>830</v>
      </c>
      <c r="AP530" s="58" t="s">
        <v>844</v>
      </c>
      <c r="AS530" t="str">
        <f>IF('Space Types'!$AQ530=0,"",'Space Types'!$AQ530/'Space Types'!$AR530)</f>
        <v/>
      </c>
      <c r="BC530" t="str">
        <f>IF(ISBLANK(BB530),"",BB530/(AY530/AX530))</f>
        <v/>
      </c>
    </row>
    <row r="531" spans="1:56">
      <c r="A531" s="58" t="s">
        <v>938</v>
      </c>
      <c r="B531" s="58" t="s">
        <v>262</v>
      </c>
      <c r="C531" s="58" t="s">
        <v>90</v>
      </c>
      <c r="D531" t="s">
        <v>459</v>
      </c>
      <c r="E531" t="s">
        <v>218</v>
      </c>
      <c r="F531" t="s">
        <v>336</v>
      </c>
      <c r="G531" t="s">
        <v>223</v>
      </c>
      <c r="H531" t="str">
        <f>'Space Types'!$E531&amp;'Space Types'!$F531&amp;'Space Types'!$G531</f>
        <v>ASHRAE 90.1-2007Classroom/Lecture/TrainingGeneral</v>
      </c>
      <c r="K531">
        <f>VLOOKUP('Space Types'!$H531,'Interior Lighting'!$A$4:$G$813,5,FALSE)</f>
        <v>1.4</v>
      </c>
      <c r="N531">
        <v>0</v>
      </c>
      <c r="O531">
        <v>0.37</v>
      </c>
      <c r="P531">
        <v>0.2</v>
      </c>
      <c r="Q531" t="s">
        <v>3108</v>
      </c>
      <c r="R531" t="s">
        <v>109</v>
      </c>
      <c r="S531" t="s">
        <v>677</v>
      </c>
      <c r="T531" t="s">
        <v>948</v>
      </c>
      <c r="U531" s="58" t="str">
        <f>'Space Types'!$R531&amp;'Space Types'!$S531&amp;'Space Types'!$T531</f>
        <v>ASHRAE 62.1-2004Educational FacilitiesClassrooms (ages 5-8)</v>
      </c>
      <c r="V531">
        <f>VLOOKUP('Space Types'!$U531,Ventilation!$A$4:$H$299,6,FALSE)</f>
        <v>0.12</v>
      </c>
      <c r="W531">
        <f>VLOOKUP('Space Types'!$U531,Ventilation!$A$4:$H$299,5,FALSE)</f>
        <v>10</v>
      </c>
      <c r="X531">
        <f>VLOOKUP('Space Types'!$U531,Ventilation!$A$4:$H$299,7,FALSE)</f>
        <v>0</v>
      </c>
      <c r="Y531">
        <v>25</v>
      </c>
      <c r="Z531" t="s">
        <v>3108</v>
      </c>
      <c r="AA531" t="s">
        <v>3098</v>
      </c>
      <c r="AB531">
        <v>4.4600000000000001E-2</v>
      </c>
      <c r="AD531" t="s">
        <v>3159</v>
      </c>
      <c r="AF531" t="s">
        <v>437</v>
      </c>
      <c r="AG531" t="s">
        <v>437</v>
      </c>
      <c r="AH531" t="s">
        <v>437</v>
      </c>
      <c r="AJ531">
        <v>1.02</v>
      </c>
      <c r="AK531">
        <v>0</v>
      </c>
      <c r="AL531">
        <v>0.5</v>
      </c>
      <c r="AM531">
        <v>0</v>
      </c>
      <c r="AN531" t="s">
        <v>3106</v>
      </c>
      <c r="AO531" t="s">
        <v>3146</v>
      </c>
      <c r="AP531" t="s">
        <v>3124</v>
      </c>
      <c r="AS531" t="str">
        <f>IF('Space Types'!$AQ531=0,"",'Space Types'!$AQ531/'Space Types'!$AR531)</f>
        <v/>
      </c>
      <c r="BC531" t="str">
        <f>IF(ISBLANK(BB531),"",BB531/(AY531/AX531))</f>
        <v/>
      </c>
    </row>
    <row r="532" spans="1:56">
      <c r="A532" s="58" t="s">
        <v>3322</v>
      </c>
      <c r="B532" s="58" t="s">
        <v>262</v>
      </c>
      <c r="C532" s="58" t="s">
        <v>90</v>
      </c>
      <c r="D532" t="s">
        <v>459</v>
      </c>
      <c r="E532" t="s">
        <v>217</v>
      </c>
      <c r="F532" t="s">
        <v>336</v>
      </c>
      <c r="G532" t="s">
        <v>223</v>
      </c>
      <c r="H532" t="str">
        <f>'Space Types'!$E532&amp;'Space Types'!$F532&amp;'Space Types'!$G532</f>
        <v>ASHRAE 90.1-2004Classroom/Lecture/TrainingGeneral</v>
      </c>
      <c r="K532">
        <f>VLOOKUP('Space Types'!$H532,'Interior Lighting'!$A$4:$G$813,5,FALSE)</f>
        <v>1.4</v>
      </c>
      <c r="N532">
        <v>0</v>
      </c>
      <c r="O532">
        <v>0.37</v>
      </c>
      <c r="P532">
        <v>0.2</v>
      </c>
      <c r="Q532" t="s">
        <v>3108</v>
      </c>
      <c r="R532" t="s">
        <v>108</v>
      </c>
      <c r="S532" t="s">
        <v>89</v>
      </c>
      <c r="T532" t="s">
        <v>90</v>
      </c>
      <c r="U532" s="58" t="str">
        <f>'Space Types'!$R532&amp;'Space Types'!$S532&amp;'Space Types'!$T532</f>
        <v>ASHRAE 62.1-1999EducationClassroom</v>
      </c>
      <c r="V532">
        <f>VLOOKUP('Space Types'!$U532,Ventilation!$A$4:$H$299,6,FALSE)</f>
        <v>0</v>
      </c>
      <c r="W532">
        <f>VLOOKUP('Space Types'!$U532,Ventilation!$A$4:$H$299,5,FALSE)</f>
        <v>16.95</v>
      </c>
      <c r="X532">
        <f>VLOOKUP('Space Types'!$U532,Ventilation!$A$4:$H$299,7,FALSE)</f>
        <v>0</v>
      </c>
      <c r="Y532">
        <v>25</v>
      </c>
      <c r="Z532" t="s">
        <v>3108</v>
      </c>
      <c r="AA532" t="s">
        <v>3098</v>
      </c>
      <c r="AB532">
        <v>5.9499999999999997E-2</v>
      </c>
      <c r="AD532" t="s">
        <v>3159</v>
      </c>
      <c r="AF532" t="s">
        <v>437</v>
      </c>
      <c r="AG532" t="s">
        <v>437</v>
      </c>
      <c r="AH532" t="s">
        <v>437</v>
      </c>
      <c r="AJ532">
        <v>1.39</v>
      </c>
      <c r="AK532">
        <v>0</v>
      </c>
      <c r="AL532">
        <v>0.5</v>
      </c>
      <c r="AM532">
        <v>0</v>
      </c>
      <c r="AN532" t="s">
        <v>3106</v>
      </c>
      <c r="AO532" t="s">
        <v>3146</v>
      </c>
      <c r="AP532" t="s">
        <v>3124</v>
      </c>
      <c r="AS532" t="str">
        <f>IF('Space Types'!$AQ532=0,"",'Space Types'!$AQ532/'Space Types'!$AR532)</f>
        <v/>
      </c>
      <c r="BC532" t="str">
        <f>IF(ISBLANK(BB532),"",BB532/(AY532/AX532))</f>
        <v/>
      </c>
    </row>
    <row r="533" spans="1:56">
      <c r="A533" s="58" t="s">
        <v>982</v>
      </c>
      <c r="B533" s="58" t="s">
        <v>262</v>
      </c>
      <c r="C533" s="58" t="s">
        <v>90</v>
      </c>
      <c r="D533" t="s">
        <v>459</v>
      </c>
      <c r="E533" t="s">
        <v>981</v>
      </c>
      <c r="F533" t="s">
        <v>336</v>
      </c>
      <c r="G533" t="s">
        <v>223</v>
      </c>
      <c r="H533" t="str">
        <f>'Space Types'!$E533&amp;'Space Types'!$F533&amp;'Space Types'!$G533</f>
        <v>ASHRAE 90.1-2010Classroom/Lecture/TrainingGeneral</v>
      </c>
      <c r="K533">
        <f>VLOOKUP('Space Types'!$H533,'Interior Lighting'!$A$4:$G$813,5,FALSE)</f>
        <v>1.24</v>
      </c>
      <c r="N533">
        <v>0</v>
      </c>
      <c r="O533">
        <v>0.37</v>
      </c>
      <c r="P533">
        <v>0.2</v>
      </c>
      <c r="Q533" t="s">
        <v>3108</v>
      </c>
      <c r="R533" t="s">
        <v>110</v>
      </c>
      <c r="S533" t="s">
        <v>677</v>
      </c>
      <c r="T533" t="s">
        <v>948</v>
      </c>
      <c r="U533" s="58" t="str">
        <f>'Space Types'!$R533&amp;'Space Types'!$S533&amp;'Space Types'!$T533</f>
        <v>ASHRAE 62.1-2007Educational FacilitiesClassrooms (ages 5-8)</v>
      </c>
      <c r="V533">
        <f>VLOOKUP('Space Types'!$U533,Ventilation!$A$4:$H$299,6,FALSE)</f>
        <v>0.12</v>
      </c>
      <c r="W533">
        <f>VLOOKUP('Space Types'!$U533,Ventilation!$A$4:$H$299,5,FALSE)</f>
        <v>10</v>
      </c>
      <c r="X533">
        <f>VLOOKUP('Space Types'!$U533,Ventilation!$A$4:$H$299,7,FALSE)</f>
        <v>0</v>
      </c>
      <c r="Y533">
        <v>25</v>
      </c>
      <c r="Z533" t="s">
        <v>3108</v>
      </c>
      <c r="AA533" t="s">
        <v>3098</v>
      </c>
      <c r="AB533">
        <v>4.4600000000000001E-2</v>
      </c>
      <c r="AD533" t="s">
        <v>3159</v>
      </c>
      <c r="AF533" t="s">
        <v>437</v>
      </c>
      <c r="AG533" t="s">
        <v>437</v>
      </c>
      <c r="AH533" t="s">
        <v>437</v>
      </c>
      <c r="AJ533">
        <v>1.02</v>
      </c>
      <c r="AK533">
        <v>0</v>
      </c>
      <c r="AL533">
        <v>0.5</v>
      </c>
      <c r="AM533">
        <v>0</v>
      </c>
      <c r="AN533" t="s">
        <v>3106</v>
      </c>
      <c r="AO533" t="s">
        <v>3146</v>
      </c>
      <c r="AP533" t="s">
        <v>3124</v>
      </c>
      <c r="AS533" t="s">
        <v>437</v>
      </c>
      <c r="BC533" t="s">
        <v>437</v>
      </c>
    </row>
    <row r="534" spans="1:56">
      <c r="A534" t="s">
        <v>936</v>
      </c>
      <c r="B534" s="58" t="s">
        <v>262</v>
      </c>
      <c r="C534" s="58" t="s">
        <v>301</v>
      </c>
      <c r="D534" t="s">
        <v>452</v>
      </c>
      <c r="H534" t="str">
        <f>'Space Types'!$E534&amp;'Space Types'!$F534&amp;'Space Types'!$G534</f>
        <v/>
      </c>
      <c r="K534">
        <v>1.4</v>
      </c>
      <c r="N534">
        <v>0</v>
      </c>
      <c r="O534">
        <v>0.37</v>
      </c>
      <c r="P534">
        <v>0.2</v>
      </c>
      <c r="Q534" s="58" t="s">
        <v>745</v>
      </c>
      <c r="R534" t="s">
        <v>108</v>
      </c>
      <c r="S534" t="s">
        <v>18</v>
      </c>
      <c r="T534" t="s">
        <v>20</v>
      </c>
      <c r="U534" s="58" t="str">
        <f>'Space Types'!$R534&amp;'Space Types'!$S534&amp;'Space Types'!$T534</f>
        <v>ASHRAE 62.1-1999Food and Beverage ServiceCafeteria, fast food</v>
      </c>
      <c r="V534">
        <f>VLOOKUP('Space Types'!$U534,Ventilation!$A$4:$H$299,6,FALSE)</f>
        <v>0</v>
      </c>
      <c r="W534">
        <f>VLOOKUP('Space Types'!$U534,Ventilation!$A$4:$H$299,5,FALSE)</f>
        <v>21.2</v>
      </c>
      <c r="X534">
        <f>VLOOKUP('Space Types'!$U534,Ventilation!$A$4:$H$299,7,FALSE)</f>
        <v>0</v>
      </c>
      <c r="Y534">
        <v>66.67</v>
      </c>
      <c r="Z534" s="58" t="s">
        <v>778</v>
      </c>
      <c r="AA534" s="58" t="s">
        <v>895</v>
      </c>
      <c r="AC534" s="58">
        <v>0.22320000000000001</v>
      </c>
      <c r="AD534" s="58" t="s">
        <v>805</v>
      </c>
      <c r="AF534" t="s">
        <v>437</v>
      </c>
      <c r="AG534" t="s">
        <v>437</v>
      </c>
      <c r="AH534" t="s">
        <v>437</v>
      </c>
      <c r="AJ534">
        <v>2.36</v>
      </c>
      <c r="AK534">
        <v>0</v>
      </c>
      <c r="AL534">
        <v>0.5</v>
      </c>
      <c r="AM534">
        <v>0</v>
      </c>
      <c r="AN534" s="58" t="s">
        <v>862</v>
      </c>
      <c r="AO534" s="58" t="s">
        <v>830</v>
      </c>
      <c r="AP534" s="58" t="s">
        <v>844</v>
      </c>
      <c r="AS534" t="str">
        <f>IF('Space Types'!$AQ534=0,"",'Space Types'!$AQ534/'Space Types'!$AR534)</f>
        <v/>
      </c>
      <c r="AW534" s="58"/>
      <c r="BC534" t="str">
        <f>IF(ISBLANK(BB534),"",BB534/(AY534/AX534))</f>
        <v/>
      </c>
    </row>
    <row r="535" spans="1:56">
      <c r="A535" s="58" t="s">
        <v>937</v>
      </c>
      <c r="B535" s="58" t="s">
        <v>262</v>
      </c>
      <c r="C535" s="58" t="s">
        <v>301</v>
      </c>
      <c r="D535" t="s">
        <v>452</v>
      </c>
      <c r="E535" t="s">
        <v>435</v>
      </c>
      <c r="F535" t="s">
        <v>243</v>
      </c>
      <c r="G535" t="s">
        <v>223</v>
      </c>
      <c r="H535" t="str">
        <f>'Space Types'!$E535&amp;'Space Types'!$F535&amp;'Space Types'!$G535</f>
        <v>ASHRAE 189.1-2009Dining AreaGeneral</v>
      </c>
      <c r="K535">
        <f>VLOOKUP('Space Types'!$H535,'Interior Lighting'!$A$4:$G$813,5,FALSE)</f>
        <v>0.81</v>
      </c>
      <c r="N535">
        <v>0</v>
      </c>
      <c r="O535">
        <v>0.37</v>
      </c>
      <c r="P535">
        <v>0.2</v>
      </c>
      <c r="Q535" s="58" t="s">
        <v>745</v>
      </c>
      <c r="R535" t="s">
        <v>108</v>
      </c>
      <c r="S535" t="s">
        <v>18</v>
      </c>
      <c r="T535" t="s">
        <v>20</v>
      </c>
      <c r="U535" s="58" t="str">
        <f>'Space Types'!$R535&amp;'Space Types'!$S535&amp;'Space Types'!$T535</f>
        <v>ASHRAE 62.1-1999Food and Beverage ServiceCafeteria, fast food</v>
      </c>
      <c r="V535">
        <f>VLOOKUP('Space Types'!$U535,Ventilation!$A$4:$H$299,6,FALSE)</f>
        <v>0</v>
      </c>
      <c r="W535">
        <f>VLOOKUP('Space Types'!$U535,Ventilation!$A$4:$H$299,5,FALSE)</f>
        <v>21.2</v>
      </c>
      <c r="X535">
        <f>VLOOKUP('Space Types'!$U535,Ventilation!$A$4:$H$299,7,FALSE)</f>
        <v>0</v>
      </c>
      <c r="Y535">
        <v>66.67</v>
      </c>
      <c r="Z535" s="58" t="s">
        <v>778</v>
      </c>
      <c r="AA535" s="58" t="s">
        <v>895</v>
      </c>
      <c r="AB535">
        <v>4.4600000000000001E-2</v>
      </c>
      <c r="AD535" s="58" t="s">
        <v>805</v>
      </c>
      <c r="AF535" t="s">
        <v>437</v>
      </c>
      <c r="AG535" t="s">
        <v>437</v>
      </c>
      <c r="AH535" t="s">
        <v>437</v>
      </c>
      <c r="AJ535">
        <v>1.72</v>
      </c>
      <c r="AK535">
        <v>0</v>
      </c>
      <c r="AL535">
        <v>0.5</v>
      </c>
      <c r="AM535">
        <v>0</v>
      </c>
      <c r="AN535" s="58" t="s">
        <v>862</v>
      </c>
      <c r="AO535" s="58" t="s">
        <v>830</v>
      </c>
      <c r="AP535" s="58" t="s">
        <v>844</v>
      </c>
      <c r="AS535" t="str">
        <f>IF('Space Types'!$AQ535=0,"",'Space Types'!$AQ535/'Space Types'!$AR535)</f>
        <v/>
      </c>
      <c r="AW535" s="58"/>
      <c r="BC535" t="str">
        <f>IF(ISBLANK(BB535),"",BB535/(AY535/AX535))</f>
        <v/>
      </c>
    </row>
    <row r="536" spans="1:56">
      <c r="A536" s="58" t="s">
        <v>935</v>
      </c>
      <c r="B536" s="58" t="s">
        <v>262</v>
      </c>
      <c r="C536" s="58" t="s">
        <v>301</v>
      </c>
      <c r="D536" t="s">
        <v>452</v>
      </c>
      <c r="H536" t="str">
        <f>'Space Types'!$E536&amp;'Space Types'!$F536&amp;'Space Types'!$G536</f>
        <v/>
      </c>
      <c r="K536">
        <v>1.4</v>
      </c>
      <c r="N536">
        <v>0</v>
      </c>
      <c r="O536">
        <v>0.37</v>
      </c>
      <c r="P536">
        <v>0.2</v>
      </c>
      <c r="Q536" t="s">
        <v>745</v>
      </c>
      <c r="R536" t="s">
        <v>108</v>
      </c>
      <c r="S536" t="s">
        <v>18</v>
      </c>
      <c r="T536" t="s">
        <v>20</v>
      </c>
      <c r="U536" s="58" t="str">
        <f>'Space Types'!$R536&amp;'Space Types'!$S536&amp;'Space Types'!$T536</f>
        <v>ASHRAE 62.1-1999Food and Beverage ServiceCafeteria, fast food</v>
      </c>
      <c r="V536">
        <f>VLOOKUP('Space Types'!$U536,Ventilation!$A$4:$H$299,6,FALSE)</f>
        <v>0</v>
      </c>
      <c r="W536">
        <f>VLOOKUP('Space Types'!$U536,Ventilation!$A$4:$H$299,5,FALSE)</f>
        <v>21.2</v>
      </c>
      <c r="X536">
        <f>VLOOKUP('Space Types'!$U536,Ventilation!$A$4:$H$299,7,FALSE)</f>
        <v>0</v>
      </c>
      <c r="Y536">
        <v>66.67</v>
      </c>
      <c r="Z536" t="s">
        <v>778</v>
      </c>
      <c r="AA536" t="s">
        <v>895</v>
      </c>
      <c r="AC536" s="58">
        <v>0.22320000000000001</v>
      </c>
      <c r="AD536" t="s">
        <v>805</v>
      </c>
      <c r="AF536" t="s">
        <v>437</v>
      </c>
      <c r="AG536" t="s">
        <v>437</v>
      </c>
      <c r="AH536" t="s">
        <v>437</v>
      </c>
      <c r="AJ536">
        <v>2.36</v>
      </c>
      <c r="AK536">
        <v>0</v>
      </c>
      <c r="AL536">
        <v>0.5</v>
      </c>
      <c r="AM536">
        <v>0</v>
      </c>
      <c r="AN536" t="s">
        <v>862</v>
      </c>
      <c r="AO536" t="s">
        <v>830</v>
      </c>
      <c r="AP536" t="s">
        <v>844</v>
      </c>
      <c r="AS536" t="str">
        <f>IF('Space Types'!$AQ536=0,"",'Space Types'!$AQ536/'Space Types'!$AR536)</f>
        <v/>
      </c>
      <c r="BC536" t="str">
        <f>IF(ISBLANK(BB536),"",BB536/(AY536/AX536))</f>
        <v/>
      </c>
    </row>
    <row r="537" spans="1:56">
      <c r="A537" s="58" t="s">
        <v>938</v>
      </c>
      <c r="B537" s="58" t="s">
        <v>262</v>
      </c>
      <c r="C537" s="58" t="s">
        <v>301</v>
      </c>
      <c r="D537" t="s">
        <v>452</v>
      </c>
      <c r="E537" t="s">
        <v>218</v>
      </c>
      <c r="F537" t="s">
        <v>243</v>
      </c>
      <c r="G537" t="s">
        <v>223</v>
      </c>
      <c r="H537" t="str">
        <f>'Space Types'!$E537&amp;'Space Types'!$F537&amp;'Space Types'!$G537</f>
        <v>ASHRAE 90.1-2007Dining AreaGeneral</v>
      </c>
      <c r="K537">
        <f>VLOOKUP('Space Types'!$H537,'Interior Lighting'!$A$4:$G$813,5,FALSE)</f>
        <v>0.9</v>
      </c>
      <c r="N537">
        <v>0</v>
      </c>
      <c r="O537">
        <v>0.37</v>
      </c>
      <c r="P537">
        <v>0.2</v>
      </c>
      <c r="Q537" t="s">
        <v>3114</v>
      </c>
      <c r="R537" t="s">
        <v>109</v>
      </c>
      <c r="S537" t="s">
        <v>18</v>
      </c>
      <c r="T537" t="s">
        <v>957</v>
      </c>
      <c r="U537" s="58" t="str">
        <f>'Space Types'!$R537&amp;'Space Types'!$S537&amp;'Space Types'!$T537</f>
        <v>ASHRAE 62.1-2004Food and Beverage ServiceCafeteria/fast food dining</v>
      </c>
      <c r="V537">
        <f>VLOOKUP('Space Types'!$U537,Ventilation!$A$4:$H$299,6,FALSE)</f>
        <v>0.18</v>
      </c>
      <c r="W537">
        <f>VLOOKUP('Space Types'!$U537,Ventilation!$A$4:$H$299,5,FALSE)</f>
        <v>7.5</v>
      </c>
      <c r="X537">
        <f>VLOOKUP('Space Types'!$U537,Ventilation!$A$4:$H$299,7,FALSE)</f>
        <v>0</v>
      </c>
      <c r="Y537">
        <v>100</v>
      </c>
      <c r="Z537" t="s">
        <v>3116</v>
      </c>
      <c r="AA537" t="s">
        <v>3098</v>
      </c>
      <c r="AB537">
        <v>4.4600000000000001E-2</v>
      </c>
      <c r="AD537" t="s">
        <v>3159</v>
      </c>
      <c r="AF537" t="s">
        <v>437</v>
      </c>
      <c r="AG537" t="s">
        <v>437</v>
      </c>
      <c r="AH537" t="s">
        <v>437</v>
      </c>
      <c r="AJ537">
        <v>1.72</v>
      </c>
      <c r="AK537">
        <v>0</v>
      </c>
      <c r="AL537">
        <v>0.5</v>
      </c>
      <c r="AM537">
        <v>0</v>
      </c>
      <c r="AN537" t="s">
        <v>3106</v>
      </c>
      <c r="AO537" t="s">
        <v>3146</v>
      </c>
      <c r="AP537" t="s">
        <v>3124</v>
      </c>
      <c r="AS537" t="str">
        <f>IF('Space Types'!$AQ537=0,"",'Space Types'!$AQ537/'Space Types'!$AR537)</f>
        <v/>
      </c>
      <c r="BC537" t="str">
        <f>IF(ISBLANK(BB537),"",BB537/(AY537/AX537))</f>
        <v/>
      </c>
    </row>
    <row r="538" spans="1:56">
      <c r="A538" s="58" t="s">
        <v>3322</v>
      </c>
      <c r="B538" s="58" t="s">
        <v>262</v>
      </c>
      <c r="C538" s="58" t="s">
        <v>301</v>
      </c>
      <c r="D538" t="s">
        <v>452</v>
      </c>
      <c r="E538" t="s">
        <v>217</v>
      </c>
      <c r="F538" t="s">
        <v>243</v>
      </c>
      <c r="G538" t="s">
        <v>223</v>
      </c>
      <c r="H538" t="str">
        <f>'Space Types'!$E538&amp;'Space Types'!$F538&amp;'Space Types'!$G538</f>
        <v>ASHRAE 90.1-2004Dining AreaGeneral</v>
      </c>
      <c r="K538">
        <f>VLOOKUP('Space Types'!$H538,'Interior Lighting'!$A$4:$G$813,5,FALSE)</f>
        <v>0.9</v>
      </c>
      <c r="N538">
        <v>0</v>
      </c>
      <c r="O538">
        <v>0.37</v>
      </c>
      <c r="P538">
        <v>0.2</v>
      </c>
      <c r="Q538" t="s">
        <v>3114</v>
      </c>
      <c r="R538" t="s">
        <v>108</v>
      </c>
      <c r="S538" t="s">
        <v>18</v>
      </c>
      <c r="T538" t="s">
        <v>20</v>
      </c>
      <c r="U538" s="58" t="str">
        <f>'Space Types'!$R538&amp;'Space Types'!$S538&amp;'Space Types'!$T538</f>
        <v>ASHRAE 62.1-1999Food and Beverage ServiceCafeteria, fast food</v>
      </c>
      <c r="V538">
        <f>VLOOKUP('Space Types'!$U538,Ventilation!$A$4:$H$299,6,FALSE)</f>
        <v>0</v>
      </c>
      <c r="W538">
        <f>VLOOKUP('Space Types'!$U538,Ventilation!$A$4:$H$299,5,FALSE)</f>
        <v>21.2</v>
      </c>
      <c r="X538">
        <f>VLOOKUP('Space Types'!$U538,Ventilation!$A$4:$H$299,7,FALSE)</f>
        <v>0</v>
      </c>
      <c r="Y538">
        <v>100</v>
      </c>
      <c r="Z538" t="s">
        <v>3116</v>
      </c>
      <c r="AA538" t="s">
        <v>3098</v>
      </c>
      <c r="AB538">
        <v>5.9499999999999997E-2</v>
      </c>
      <c r="AD538" t="s">
        <v>3159</v>
      </c>
      <c r="AF538" t="s">
        <v>437</v>
      </c>
      <c r="AG538" t="s">
        <v>437</v>
      </c>
      <c r="AH538" t="s">
        <v>437</v>
      </c>
      <c r="AJ538">
        <v>2.36</v>
      </c>
      <c r="AK538">
        <v>0</v>
      </c>
      <c r="AL538">
        <v>0.5</v>
      </c>
      <c r="AM538">
        <v>0</v>
      </c>
      <c r="AN538" t="s">
        <v>3106</v>
      </c>
      <c r="AO538" t="s">
        <v>3146</v>
      </c>
      <c r="AP538" t="s">
        <v>3124</v>
      </c>
      <c r="AS538" t="str">
        <f>IF('Space Types'!$AQ538=0,"",'Space Types'!$AQ538/'Space Types'!$AR538)</f>
        <v/>
      </c>
      <c r="BC538" t="str">
        <f>IF(ISBLANK(BB538),"",BB538/(AY538/AX538))</f>
        <v/>
      </c>
    </row>
    <row r="539" spans="1:56">
      <c r="A539" s="58" t="s">
        <v>982</v>
      </c>
      <c r="B539" s="58" t="s">
        <v>262</v>
      </c>
      <c r="C539" s="58" t="s">
        <v>301</v>
      </c>
      <c r="D539" t="s">
        <v>452</v>
      </c>
      <c r="E539" t="s">
        <v>981</v>
      </c>
      <c r="F539" t="s">
        <v>243</v>
      </c>
      <c r="G539" t="s">
        <v>223</v>
      </c>
      <c r="H539" t="str">
        <f>'Space Types'!$E539&amp;'Space Types'!$F539&amp;'Space Types'!$G539</f>
        <v>ASHRAE 90.1-2010Dining AreaGeneral</v>
      </c>
      <c r="K539">
        <f>VLOOKUP('Space Types'!$H539,'Interior Lighting'!$A$4:$G$813,5,FALSE)</f>
        <v>0.65</v>
      </c>
      <c r="N539">
        <v>0</v>
      </c>
      <c r="O539">
        <v>0.37</v>
      </c>
      <c r="P539">
        <v>0.2</v>
      </c>
      <c r="Q539" s="58" t="s">
        <v>3114</v>
      </c>
      <c r="R539" t="s">
        <v>110</v>
      </c>
      <c r="S539" t="s">
        <v>18</v>
      </c>
      <c r="T539" t="s">
        <v>957</v>
      </c>
      <c r="U539" s="58" t="str">
        <f>'Space Types'!$R539&amp;'Space Types'!$S539&amp;'Space Types'!$T539</f>
        <v>ASHRAE 62.1-2007Food and Beverage ServiceCafeteria/fast food dining</v>
      </c>
      <c r="V539">
        <f>VLOOKUP('Space Types'!$U539,Ventilation!$A$4:$H$299,6,FALSE)</f>
        <v>0.18</v>
      </c>
      <c r="W539">
        <f>VLOOKUP('Space Types'!$U539,Ventilation!$A$4:$H$299,5,FALSE)</f>
        <v>7.5</v>
      </c>
      <c r="X539">
        <f>VLOOKUP('Space Types'!$U539,Ventilation!$A$4:$H$299,7,FALSE)</f>
        <v>0</v>
      </c>
      <c r="Y539">
        <v>100</v>
      </c>
      <c r="Z539" s="58" t="s">
        <v>3116</v>
      </c>
      <c r="AA539" s="58" t="s">
        <v>3098</v>
      </c>
      <c r="AB539">
        <v>4.4600000000000001E-2</v>
      </c>
      <c r="AD539" s="58" t="s">
        <v>3159</v>
      </c>
      <c r="AF539" t="s">
        <v>437</v>
      </c>
      <c r="AG539" t="s">
        <v>437</v>
      </c>
      <c r="AH539" t="s">
        <v>437</v>
      </c>
      <c r="AJ539">
        <v>1.72</v>
      </c>
      <c r="AK539">
        <v>0</v>
      </c>
      <c r="AL539">
        <v>0.5</v>
      </c>
      <c r="AM539">
        <v>0</v>
      </c>
      <c r="AN539" s="58" t="s">
        <v>3106</v>
      </c>
      <c r="AO539" s="58" t="s">
        <v>3146</v>
      </c>
      <c r="AP539" s="58" t="s">
        <v>3124</v>
      </c>
      <c r="AS539" t="s">
        <v>437</v>
      </c>
      <c r="AW539" s="58"/>
      <c r="BC539" t="s">
        <v>437</v>
      </c>
    </row>
    <row r="540" spans="1:56">
      <c r="A540" t="s">
        <v>936</v>
      </c>
      <c r="B540" s="58" t="s">
        <v>266</v>
      </c>
      <c r="C540" s="58" t="s">
        <v>273</v>
      </c>
      <c r="D540" t="s">
        <v>453</v>
      </c>
      <c r="H540" t="str">
        <f>'Space Types'!$E540&amp;'Space Types'!$F540&amp;'Space Types'!$G540</f>
        <v/>
      </c>
      <c r="K540">
        <v>1.55</v>
      </c>
      <c r="N540">
        <v>0</v>
      </c>
      <c r="O540">
        <v>0.7</v>
      </c>
      <c r="P540">
        <v>0.2</v>
      </c>
      <c r="Q540" t="s">
        <v>746</v>
      </c>
      <c r="R540" t="s">
        <v>108</v>
      </c>
      <c r="S540" t="s">
        <v>18</v>
      </c>
      <c r="T540" t="s">
        <v>22</v>
      </c>
      <c r="U540" s="58" t="str">
        <f>'Space Types'!$R540&amp;'Space Types'!$S540&amp;'Space Types'!$T540</f>
        <v>ASHRAE 62.1-1999Food and Beverage ServiceKitchens (cooking)</v>
      </c>
      <c r="V540">
        <f>VLOOKUP('Space Types'!$U540,Ventilation!$A$4:$H$299,6,FALSE)</f>
        <v>0</v>
      </c>
      <c r="W540">
        <f>VLOOKUP('Space Types'!$U540,Ventilation!$A$4:$H$299,5,FALSE)</f>
        <v>16.95</v>
      </c>
      <c r="X540">
        <f>VLOOKUP('Space Types'!$U540,Ventilation!$A$4:$H$299,7,FALSE)</f>
        <v>0</v>
      </c>
      <c r="Y540">
        <v>5</v>
      </c>
      <c r="Z540" t="s">
        <v>775</v>
      </c>
      <c r="AA540" t="s">
        <v>896</v>
      </c>
      <c r="AC540" s="58">
        <v>0.22320000000000001</v>
      </c>
      <c r="AD540" t="s">
        <v>806</v>
      </c>
      <c r="AE540">
        <v>409.6</v>
      </c>
      <c r="AF540">
        <v>0.1</v>
      </c>
      <c r="AG540">
        <v>0.2</v>
      </c>
      <c r="AH540">
        <v>0.7</v>
      </c>
      <c r="AI540" t="s">
        <v>816</v>
      </c>
      <c r="AJ540">
        <v>28</v>
      </c>
      <c r="AK540">
        <v>0.25</v>
      </c>
      <c r="AL540">
        <v>0.3</v>
      </c>
      <c r="AM540">
        <v>0.3</v>
      </c>
      <c r="AN540" t="s">
        <v>863</v>
      </c>
      <c r="AO540" t="s">
        <v>870</v>
      </c>
      <c r="AP540" t="s">
        <v>853</v>
      </c>
      <c r="AQ540">
        <v>40</v>
      </c>
      <c r="AR540">
        <v>1250</v>
      </c>
      <c r="AS540">
        <f>IF('Space Types'!$AQ540=0,"",'Space Types'!$AQ540/'Space Types'!$AR540)</f>
        <v>3.2000000000000001E-2</v>
      </c>
      <c r="AT540">
        <v>49</v>
      </c>
      <c r="AU540">
        <v>0.2</v>
      </c>
      <c r="AV540">
        <v>0.05</v>
      </c>
      <c r="AW540" t="s">
        <v>915</v>
      </c>
      <c r="AX540">
        <v>0.7</v>
      </c>
      <c r="AY540">
        <v>3300</v>
      </c>
      <c r="AZ540">
        <v>0.33800000000000002</v>
      </c>
      <c r="BA540">
        <v>0.502411575562701</v>
      </c>
      <c r="BB540">
        <v>575.72790765789978</v>
      </c>
      <c r="BC540">
        <f>IF(ISBLANK(BB540),"",BB540/(AY540/AX540))</f>
        <v>0.12212410162440297</v>
      </c>
      <c r="BD540" t="s">
        <v>890</v>
      </c>
    </row>
    <row r="541" spans="1:56">
      <c r="A541" s="58" t="s">
        <v>937</v>
      </c>
      <c r="B541" s="58" t="s">
        <v>266</v>
      </c>
      <c r="C541" s="58" t="s">
        <v>273</v>
      </c>
      <c r="D541" t="s">
        <v>453</v>
      </c>
      <c r="E541" t="s">
        <v>435</v>
      </c>
      <c r="F541" t="s">
        <v>138</v>
      </c>
      <c r="G541" t="s">
        <v>223</v>
      </c>
      <c r="H541" t="str">
        <f>'Space Types'!$E541&amp;'Space Types'!$F541&amp;'Space Types'!$G541</f>
        <v>ASHRAE 189.1-2009Food PreparationGeneral</v>
      </c>
      <c r="K541">
        <f>VLOOKUP('Space Types'!$H541,'Interior Lighting'!$A$4:$G$813,5,FALSE)</f>
        <v>1.08</v>
      </c>
      <c r="N541">
        <v>0</v>
      </c>
      <c r="O541">
        <v>0.7</v>
      </c>
      <c r="P541">
        <v>0.2</v>
      </c>
      <c r="Q541" t="s">
        <v>746</v>
      </c>
      <c r="R541" t="s">
        <v>108</v>
      </c>
      <c r="S541" t="s">
        <v>18</v>
      </c>
      <c r="T541" t="s">
        <v>22</v>
      </c>
      <c r="U541" s="58" t="str">
        <f>'Space Types'!$R541&amp;'Space Types'!$S541&amp;'Space Types'!$T541</f>
        <v>ASHRAE 62.1-1999Food and Beverage ServiceKitchens (cooking)</v>
      </c>
      <c r="V541">
        <f>VLOOKUP('Space Types'!$U541,Ventilation!$A$4:$H$299,6,FALSE)</f>
        <v>0</v>
      </c>
      <c r="W541">
        <f>VLOOKUP('Space Types'!$U541,Ventilation!$A$4:$H$299,5,FALSE)</f>
        <v>16.95</v>
      </c>
      <c r="X541">
        <f>VLOOKUP('Space Types'!$U541,Ventilation!$A$4:$H$299,7,FALSE)</f>
        <v>0</v>
      </c>
      <c r="Y541">
        <v>5</v>
      </c>
      <c r="Z541" t="s">
        <v>775</v>
      </c>
      <c r="AA541" t="s">
        <v>896</v>
      </c>
      <c r="AB541">
        <v>4.4600000000000001E-2</v>
      </c>
      <c r="AD541" t="s">
        <v>806</v>
      </c>
      <c r="AE541">
        <v>298.60000000000002</v>
      </c>
      <c r="AF541">
        <v>0.1</v>
      </c>
      <c r="AG541">
        <v>0.2</v>
      </c>
      <c r="AH541">
        <v>0.7</v>
      </c>
      <c r="AI541" t="s">
        <v>816</v>
      </c>
      <c r="AJ541">
        <v>20.400008783354682</v>
      </c>
      <c r="AK541">
        <v>0.25</v>
      </c>
      <c r="AL541">
        <v>0.3</v>
      </c>
      <c r="AM541">
        <v>0.3</v>
      </c>
      <c r="AN541" t="s">
        <v>863</v>
      </c>
      <c r="AO541" t="s">
        <v>870</v>
      </c>
      <c r="AP541" t="s">
        <v>853</v>
      </c>
      <c r="AQ541">
        <v>40</v>
      </c>
      <c r="AR541">
        <v>1250</v>
      </c>
      <c r="AS541">
        <f>IF('Space Types'!$AQ541=0,"",'Space Types'!$AQ541/'Space Types'!$AR541)</f>
        <v>3.2000000000000001E-2</v>
      </c>
      <c r="AT541">
        <v>49</v>
      </c>
      <c r="AU541">
        <v>0.2</v>
      </c>
      <c r="AV541">
        <v>0.05</v>
      </c>
      <c r="AW541" t="s">
        <v>915</v>
      </c>
      <c r="AX541">
        <v>0.7</v>
      </c>
      <c r="AY541">
        <v>3300</v>
      </c>
      <c r="AZ541">
        <v>0.33800000000000002</v>
      </c>
      <c r="BA541">
        <v>0.502411575562701</v>
      </c>
      <c r="BB541">
        <v>575.72790765789978</v>
      </c>
      <c r="BC541">
        <f>IF(ISBLANK(BB541),"",BB541/(AY541/AX541))</f>
        <v>0.12212410162440297</v>
      </c>
      <c r="BD541" t="s">
        <v>890</v>
      </c>
    </row>
    <row r="542" spans="1:56">
      <c r="A542" s="58" t="s">
        <v>935</v>
      </c>
      <c r="B542" s="58" t="s">
        <v>266</v>
      </c>
      <c r="C542" s="58" t="s">
        <v>273</v>
      </c>
      <c r="D542" t="s">
        <v>453</v>
      </c>
      <c r="H542" t="str">
        <f>'Space Types'!$E542&amp;'Space Types'!$F542&amp;'Space Types'!$G542</f>
        <v/>
      </c>
      <c r="K542">
        <v>2.2400000000000002</v>
      </c>
      <c r="N542">
        <v>0</v>
      </c>
      <c r="O542">
        <v>0.7</v>
      </c>
      <c r="P542">
        <v>0.2</v>
      </c>
      <c r="Q542" t="s">
        <v>746</v>
      </c>
      <c r="R542" t="s">
        <v>108</v>
      </c>
      <c r="S542" t="s">
        <v>18</v>
      </c>
      <c r="T542" t="s">
        <v>22</v>
      </c>
      <c r="U542" s="58" t="str">
        <f>'Space Types'!$R542&amp;'Space Types'!$S542&amp;'Space Types'!$T542</f>
        <v>ASHRAE 62.1-1999Food and Beverage ServiceKitchens (cooking)</v>
      </c>
      <c r="V542">
        <f>VLOOKUP('Space Types'!$U542,Ventilation!$A$4:$H$299,6,FALSE)</f>
        <v>0</v>
      </c>
      <c r="W542">
        <f>VLOOKUP('Space Types'!$U542,Ventilation!$A$4:$H$299,5,FALSE)</f>
        <v>16.95</v>
      </c>
      <c r="X542">
        <f>VLOOKUP('Space Types'!$U542,Ventilation!$A$4:$H$299,7,FALSE)</f>
        <v>0</v>
      </c>
      <c r="Y542">
        <v>5</v>
      </c>
      <c r="Z542" t="s">
        <v>775</v>
      </c>
      <c r="AA542" t="s">
        <v>896</v>
      </c>
      <c r="AC542" s="58">
        <v>0.22320000000000001</v>
      </c>
      <c r="AD542" t="s">
        <v>806</v>
      </c>
      <c r="AE542">
        <v>409.6</v>
      </c>
      <c r="AF542">
        <v>0.1</v>
      </c>
      <c r="AG542">
        <v>0.2</v>
      </c>
      <c r="AH542">
        <v>0.7</v>
      </c>
      <c r="AI542" t="s">
        <v>816</v>
      </c>
      <c r="AJ542">
        <v>28</v>
      </c>
      <c r="AK542">
        <v>0.25</v>
      </c>
      <c r="AL542">
        <v>0.3</v>
      </c>
      <c r="AM542">
        <v>0.3</v>
      </c>
      <c r="AN542" t="s">
        <v>863</v>
      </c>
      <c r="AO542" t="s">
        <v>870</v>
      </c>
      <c r="AP542" t="s">
        <v>853</v>
      </c>
      <c r="AQ542">
        <v>40</v>
      </c>
      <c r="AR542">
        <v>1250</v>
      </c>
      <c r="AS542">
        <f>IF('Space Types'!$AQ542=0,"",'Space Types'!$AQ542/'Space Types'!$AR542)</f>
        <v>3.2000000000000001E-2</v>
      </c>
      <c r="AT542">
        <v>49</v>
      </c>
      <c r="AU542">
        <v>0.2</v>
      </c>
      <c r="AV542">
        <v>0.05</v>
      </c>
      <c r="AW542" t="s">
        <v>915</v>
      </c>
      <c r="AX542">
        <v>0.7</v>
      </c>
      <c r="AY542">
        <v>3300</v>
      </c>
      <c r="AZ542">
        <v>0.33800000000000002</v>
      </c>
      <c r="BA542">
        <v>0.502411575562701</v>
      </c>
      <c r="BB542">
        <v>575.72790765789978</v>
      </c>
      <c r="BC542">
        <f>IF(ISBLANK(BB542),"",BB542/(AY542/AX542))</f>
        <v>0.12212410162440297</v>
      </c>
      <c r="BD542" t="s">
        <v>890</v>
      </c>
    </row>
    <row r="543" spans="1:56">
      <c r="A543" s="58" t="s">
        <v>938</v>
      </c>
      <c r="B543" s="58" t="s">
        <v>266</v>
      </c>
      <c r="C543" s="58" t="s">
        <v>273</v>
      </c>
      <c r="D543" t="s">
        <v>453</v>
      </c>
      <c r="E543" t="s">
        <v>218</v>
      </c>
      <c r="F543" t="s">
        <v>138</v>
      </c>
      <c r="G543" t="s">
        <v>223</v>
      </c>
      <c r="H543" t="str">
        <f>'Space Types'!$E543&amp;'Space Types'!$F543&amp;'Space Types'!$G543</f>
        <v>ASHRAE 90.1-2007Food PreparationGeneral</v>
      </c>
      <c r="K543">
        <f>VLOOKUP('Space Types'!$H543,'Interior Lighting'!$A$4:$G$813,5,FALSE)</f>
        <v>1.2</v>
      </c>
      <c r="N543">
        <v>0</v>
      </c>
      <c r="O543">
        <v>0.7</v>
      </c>
      <c r="P543">
        <v>0.2</v>
      </c>
      <c r="Q543" t="s">
        <v>2880</v>
      </c>
      <c r="R543" t="s">
        <v>109</v>
      </c>
      <c r="S543" t="s">
        <v>18</v>
      </c>
      <c r="T543" t="s">
        <v>957</v>
      </c>
      <c r="U543" s="58" t="str">
        <f>'Space Types'!$R543&amp;'Space Types'!$S543&amp;'Space Types'!$T543</f>
        <v>ASHRAE 62.1-2004Food and Beverage ServiceCafeteria/fast food dining</v>
      </c>
      <c r="V543">
        <f>VLOOKUP('Space Types'!$U543,Ventilation!$A$4:$H$299,6,FALSE)</f>
        <v>0.18</v>
      </c>
      <c r="W543">
        <f>VLOOKUP('Space Types'!$U543,Ventilation!$A$4:$H$299,5,FALSE)</f>
        <v>7.5</v>
      </c>
      <c r="X543">
        <f>VLOOKUP('Space Types'!$U543,Ventilation!$A$4:$H$299,7,FALSE)</f>
        <v>0</v>
      </c>
      <c r="Y543">
        <v>5</v>
      </c>
      <c r="Z543" t="s">
        <v>2882</v>
      </c>
      <c r="AA543" t="s">
        <v>2873</v>
      </c>
      <c r="AB543">
        <v>4.4600000000000001E-2</v>
      </c>
      <c r="AD543" t="s">
        <v>2924</v>
      </c>
      <c r="AE543">
        <v>298.60000000000002</v>
      </c>
      <c r="AF543">
        <v>0.1</v>
      </c>
      <c r="AG543">
        <v>0.2</v>
      </c>
      <c r="AH543">
        <v>0.7</v>
      </c>
      <c r="AI543" t="s">
        <v>2898</v>
      </c>
      <c r="AJ543">
        <v>20.400008783354682</v>
      </c>
      <c r="AK543">
        <v>0.25</v>
      </c>
      <c r="AL543">
        <v>0.3</v>
      </c>
      <c r="AM543">
        <v>0.3</v>
      </c>
      <c r="AN543" t="s">
        <v>2877</v>
      </c>
      <c r="AO543" t="s">
        <v>2901</v>
      </c>
      <c r="AP543" t="s">
        <v>2884</v>
      </c>
      <c r="AQ543">
        <v>40</v>
      </c>
      <c r="AR543">
        <v>1250</v>
      </c>
      <c r="AS543">
        <f>IF('Space Types'!$AQ543=0,"",'Space Types'!$AQ543/'Space Types'!$AR543)</f>
        <v>3.2000000000000001E-2</v>
      </c>
      <c r="AT543">
        <v>49</v>
      </c>
      <c r="AU543">
        <v>0.2</v>
      </c>
      <c r="AV543">
        <v>0.05</v>
      </c>
      <c r="AW543" t="s">
        <v>2883</v>
      </c>
      <c r="AX543">
        <v>0.7</v>
      </c>
      <c r="AY543">
        <v>3300</v>
      </c>
      <c r="AZ543">
        <v>0.33800000000000002</v>
      </c>
      <c r="BA543">
        <v>0.502411575562701</v>
      </c>
      <c r="BB543">
        <v>575.72790765789978</v>
      </c>
      <c r="BC543">
        <f>IF(ISBLANK(BB543),"",BB543/(AY543/AX543))</f>
        <v>0.12212410162440297</v>
      </c>
      <c r="BD543" t="s">
        <v>2899</v>
      </c>
    </row>
    <row r="544" spans="1:56">
      <c r="A544" s="58" t="s">
        <v>3322</v>
      </c>
      <c r="B544" s="58" t="s">
        <v>266</v>
      </c>
      <c r="C544" s="58" t="s">
        <v>273</v>
      </c>
      <c r="D544" t="s">
        <v>453</v>
      </c>
      <c r="E544" t="s">
        <v>217</v>
      </c>
      <c r="F544" t="s">
        <v>138</v>
      </c>
      <c r="G544" t="s">
        <v>223</v>
      </c>
      <c r="H544" t="str">
        <f>'Space Types'!$E544&amp;'Space Types'!$F544&amp;'Space Types'!$G544</f>
        <v>ASHRAE 90.1-2004Food PreparationGeneral</v>
      </c>
      <c r="K544">
        <f>VLOOKUP('Space Types'!$H544,'Interior Lighting'!$A$4:$G$813,5,FALSE)</f>
        <v>1.2</v>
      </c>
      <c r="N544">
        <v>0</v>
      </c>
      <c r="O544">
        <v>0.7</v>
      </c>
      <c r="P544">
        <v>0.2</v>
      </c>
      <c r="Q544" s="58" t="s">
        <v>2880</v>
      </c>
      <c r="R544" t="s">
        <v>108</v>
      </c>
      <c r="S544" t="s">
        <v>18</v>
      </c>
      <c r="T544" t="s">
        <v>22</v>
      </c>
      <c r="U544" s="58" t="str">
        <f>'Space Types'!$R544&amp;'Space Types'!$S544&amp;'Space Types'!$T544</f>
        <v>ASHRAE 62.1-1999Food and Beverage ServiceKitchens (cooking)</v>
      </c>
      <c r="V544">
        <f>VLOOKUP('Space Types'!$U544,Ventilation!$A$4:$H$299,6,FALSE)</f>
        <v>0</v>
      </c>
      <c r="W544">
        <f>VLOOKUP('Space Types'!$U544,Ventilation!$A$4:$H$299,5,FALSE)</f>
        <v>16.95</v>
      </c>
      <c r="X544">
        <f>VLOOKUP('Space Types'!$U544,Ventilation!$A$4:$H$299,7,FALSE)</f>
        <v>0</v>
      </c>
      <c r="Y544">
        <v>5</v>
      </c>
      <c r="Z544" s="58" t="s">
        <v>2882</v>
      </c>
      <c r="AA544" s="58" t="s">
        <v>2873</v>
      </c>
      <c r="AB544">
        <v>5.9499999999999997E-2</v>
      </c>
      <c r="AD544" s="58" t="s">
        <v>2924</v>
      </c>
      <c r="AE544">
        <v>409.6</v>
      </c>
      <c r="AF544">
        <v>0.1</v>
      </c>
      <c r="AG544">
        <v>0.2</v>
      </c>
      <c r="AH544">
        <v>0.7</v>
      </c>
      <c r="AI544" t="s">
        <v>2898</v>
      </c>
      <c r="AJ544">
        <v>28</v>
      </c>
      <c r="AK544">
        <v>0.25</v>
      </c>
      <c r="AL544">
        <v>0.3</v>
      </c>
      <c r="AM544">
        <v>0.3</v>
      </c>
      <c r="AN544" s="58" t="s">
        <v>2877</v>
      </c>
      <c r="AO544" s="58" t="s">
        <v>2901</v>
      </c>
      <c r="AP544" s="58" t="s">
        <v>2884</v>
      </c>
      <c r="AQ544">
        <v>40</v>
      </c>
      <c r="AR544">
        <v>1250</v>
      </c>
      <c r="AS544">
        <f>IF('Space Types'!$AQ544=0,"",'Space Types'!$AQ544/'Space Types'!$AR544)</f>
        <v>3.2000000000000001E-2</v>
      </c>
      <c r="AT544">
        <v>49</v>
      </c>
      <c r="AU544">
        <v>0.2</v>
      </c>
      <c r="AV544">
        <v>0.05</v>
      </c>
      <c r="AW544" t="s">
        <v>2883</v>
      </c>
      <c r="AX544">
        <v>0.7</v>
      </c>
      <c r="AY544">
        <v>3300</v>
      </c>
      <c r="AZ544">
        <v>0.33800000000000002</v>
      </c>
      <c r="BA544">
        <v>0.502411575562701</v>
      </c>
      <c r="BB544">
        <v>575.72790765789978</v>
      </c>
      <c r="BC544">
        <f>IF(ISBLANK(BB544),"",BB544/(AY544/AX544))</f>
        <v>0.12212410162440297</v>
      </c>
      <c r="BD544" t="s">
        <v>2899</v>
      </c>
    </row>
    <row r="545" spans="1:56">
      <c r="A545" s="58" t="s">
        <v>982</v>
      </c>
      <c r="B545" s="58" t="s">
        <v>266</v>
      </c>
      <c r="C545" s="58" t="s">
        <v>273</v>
      </c>
      <c r="D545" s="58" t="s">
        <v>453</v>
      </c>
      <c r="E545" s="58" t="s">
        <v>981</v>
      </c>
      <c r="F545" t="s">
        <v>138</v>
      </c>
      <c r="G545" t="s">
        <v>223</v>
      </c>
      <c r="H545" t="str">
        <f>'Space Types'!$E545&amp;'Space Types'!$F545&amp;'Space Types'!$G545</f>
        <v>ASHRAE 90.1-2010Food PreparationGeneral</v>
      </c>
      <c r="K545">
        <f>VLOOKUP('Space Types'!$H545,'Interior Lighting'!$A$4:$G$813,5,FALSE)</f>
        <v>0.99</v>
      </c>
      <c r="N545">
        <v>0</v>
      </c>
      <c r="O545">
        <v>0.7</v>
      </c>
      <c r="P545">
        <v>0.2</v>
      </c>
      <c r="Q545" s="58" t="s">
        <v>2880</v>
      </c>
      <c r="R545" s="58" t="s">
        <v>110</v>
      </c>
      <c r="S545" t="s">
        <v>18</v>
      </c>
      <c r="T545" t="s">
        <v>957</v>
      </c>
      <c r="U545" s="58" t="str">
        <f>'Space Types'!$R545&amp;'Space Types'!$S545&amp;'Space Types'!$T545</f>
        <v>ASHRAE 62.1-2007Food and Beverage ServiceCafeteria/fast food dining</v>
      </c>
      <c r="V545">
        <f>VLOOKUP('Space Types'!$U545,Ventilation!$A$4:$H$299,6,FALSE)</f>
        <v>0.18</v>
      </c>
      <c r="W545">
        <f>VLOOKUP('Space Types'!$U545,Ventilation!$A$4:$H$299,5,FALSE)</f>
        <v>7.5</v>
      </c>
      <c r="X545">
        <f>VLOOKUP('Space Types'!$U545,Ventilation!$A$4:$H$299,7,FALSE)</f>
        <v>0</v>
      </c>
      <c r="Y545" s="58">
        <v>5</v>
      </c>
      <c r="Z545" s="58" t="s">
        <v>2882</v>
      </c>
      <c r="AA545" s="58" t="s">
        <v>2873</v>
      </c>
      <c r="AB545" s="58">
        <v>4.4600000000000001E-2</v>
      </c>
      <c r="AD545" s="58" t="s">
        <v>2924</v>
      </c>
      <c r="AE545" s="58">
        <v>298.60000000000002</v>
      </c>
      <c r="AF545">
        <v>0.1</v>
      </c>
      <c r="AG545">
        <v>0.2</v>
      </c>
      <c r="AH545">
        <v>0.7</v>
      </c>
      <c r="AI545" t="s">
        <v>2898</v>
      </c>
      <c r="AJ545" s="58">
        <v>20.400008783354682</v>
      </c>
      <c r="AK545">
        <v>0.25</v>
      </c>
      <c r="AL545">
        <v>0.3</v>
      </c>
      <c r="AM545">
        <v>0.3</v>
      </c>
      <c r="AN545" s="58" t="s">
        <v>2877</v>
      </c>
      <c r="AO545" s="58" t="s">
        <v>2901</v>
      </c>
      <c r="AP545" s="58" t="s">
        <v>2884</v>
      </c>
      <c r="AQ545" s="58">
        <v>40</v>
      </c>
      <c r="AR545" s="58">
        <v>1250</v>
      </c>
      <c r="AS545" s="58">
        <v>3.2000000000000001E-2</v>
      </c>
      <c r="AT545" s="58">
        <v>49</v>
      </c>
      <c r="AU545" s="58">
        <v>0.2</v>
      </c>
      <c r="AV545" s="58">
        <v>0.05</v>
      </c>
      <c r="AW545" t="s">
        <v>2883</v>
      </c>
      <c r="AX545" s="58">
        <v>0.7</v>
      </c>
      <c r="AY545" s="58">
        <v>3300</v>
      </c>
      <c r="AZ545" s="58">
        <v>0.33800000000000002</v>
      </c>
      <c r="BA545" s="58">
        <v>0.502411575562701</v>
      </c>
      <c r="BB545" s="58">
        <v>575.72790765789978</v>
      </c>
      <c r="BC545" s="58">
        <v>0.12212410162440297</v>
      </c>
      <c r="BD545" s="58" t="s">
        <v>2899</v>
      </c>
    </row>
    <row r="546" spans="1:56">
      <c r="A546" t="s">
        <v>936</v>
      </c>
      <c r="B546" s="58" t="s">
        <v>266</v>
      </c>
      <c r="C546" s="58" t="s">
        <v>280</v>
      </c>
      <c r="D546" t="s">
        <v>452</v>
      </c>
      <c r="H546" t="str">
        <f>'Space Types'!$E546&amp;'Space Types'!$F546&amp;'Space Types'!$G546</f>
        <v/>
      </c>
      <c r="K546">
        <v>1.44</v>
      </c>
      <c r="N546">
        <v>0</v>
      </c>
      <c r="O546">
        <v>0.37</v>
      </c>
      <c r="P546">
        <v>0.2</v>
      </c>
      <c r="Q546" s="58" t="s">
        <v>746</v>
      </c>
      <c r="R546" t="s">
        <v>108</v>
      </c>
      <c r="S546" t="s">
        <v>18</v>
      </c>
      <c r="T546" t="s">
        <v>20</v>
      </c>
      <c r="U546" s="58" t="str">
        <f>'Space Types'!$R546&amp;'Space Types'!$S546&amp;'Space Types'!$T546</f>
        <v>ASHRAE 62.1-1999Food and Beverage ServiceCafeteria, fast food</v>
      </c>
      <c r="V546">
        <f>VLOOKUP('Space Types'!$U546,Ventilation!$A$4:$H$299,6,FALSE)</f>
        <v>0</v>
      </c>
      <c r="W546">
        <f>VLOOKUP('Space Types'!$U546,Ventilation!$A$4:$H$299,5,FALSE)</f>
        <v>21.2</v>
      </c>
      <c r="X546">
        <f>VLOOKUP('Space Types'!$U546,Ventilation!$A$4:$H$299,7,FALSE)</f>
        <v>0</v>
      </c>
      <c r="Y546">
        <v>67</v>
      </c>
      <c r="Z546" s="58" t="s">
        <v>775</v>
      </c>
      <c r="AA546" s="58" t="s">
        <v>896</v>
      </c>
      <c r="AC546" s="58">
        <v>0.22320000000000001</v>
      </c>
      <c r="AD546" s="58" t="s">
        <v>806</v>
      </c>
      <c r="AF546" t="s">
        <v>437</v>
      </c>
      <c r="AG546" t="s">
        <v>437</v>
      </c>
      <c r="AH546" t="s">
        <v>437</v>
      </c>
      <c r="AJ546">
        <v>12</v>
      </c>
      <c r="AK546">
        <v>0.25</v>
      </c>
      <c r="AL546">
        <v>0.3</v>
      </c>
      <c r="AM546">
        <v>0</v>
      </c>
      <c r="AN546" s="58" t="s">
        <v>863</v>
      </c>
      <c r="AO546" s="58" t="s">
        <v>831</v>
      </c>
      <c r="AP546" s="58" t="s">
        <v>845</v>
      </c>
      <c r="AS546" t="str">
        <f>IF('Space Types'!$AQ546=0,"",'Space Types'!$AQ546/'Space Types'!$AR546)</f>
        <v/>
      </c>
      <c r="AW546" s="58"/>
      <c r="BC546" t="str">
        <f>IF(ISBLANK(BB546),"",BB546/(AY546/AX546))</f>
        <v/>
      </c>
      <c r="BD546" s="58"/>
    </row>
    <row r="547" spans="1:56">
      <c r="A547" s="58" t="s">
        <v>937</v>
      </c>
      <c r="B547" s="58" t="s">
        <v>266</v>
      </c>
      <c r="C547" s="58" t="s">
        <v>280</v>
      </c>
      <c r="D547" t="s">
        <v>452</v>
      </c>
      <c r="E547" t="s">
        <v>435</v>
      </c>
      <c r="F547" t="s">
        <v>243</v>
      </c>
      <c r="G547" t="s">
        <v>338</v>
      </c>
      <c r="H547" t="str">
        <f>'Space Types'!$E547&amp;'Space Types'!$F547&amp;'Space Types'!$G547</f>
        <v>ASHRAE 189.1-2009Dining AreaFor Family Dining</v>
      </c>
      <c r="K547">
        <f>VLOOKUP('Space Types'!$H547,'Interior Lighting'!$A$4:$G$813,5,FALSE)</f>
        <v>1.8900000000000001</v>
      </c>
      <c r="N547">
        <v>0</v>
      </c>
      <c r="O547">
        <v>0.37</v>
      </c>
      <c r="P547">
        <v>0.2</v>
      </c>
      <c r="Q547" s="58" t="s">
        <v>746</v>
      </c>
      <c r="R547" t="s">
        <v>108</v>
      </c>
      <c r="S547" t="s">
        <v>18</v>
      </c>
      <c r="T547" t="s">
        <v>20</v>
      </c>
      <c r="U547" s="58" t="str">
        <f>'Space Types'!$R547&amp;'Space Types'!$S547&amp;'Space Types'!$T547</f>
        <v>ASHRAE 62.1-1999Food and Beverage ServiceCafeteria, fast food</v>
      </c>
      <c r="V547">
        <f>VLOOKUP('Space Types'!$U547,Ventilation!$A$4:$H$299,6,FALSE)</f>
        <v>0</v>
      </c>
      <c r="W547">
        <f>VLOOKUP('Space Types'!$U547,Ventilation!$A$4:$H$299,5,FALSE)</f>
        <v>21.2</v>
      </c>
      <c r="X547">
        <f>VLOOKUP('Space Types'!$U547,Ventilation!$A$4:$H$299,7,FALSE)</f>
        <v>0</v>
      </c>
      <c r="Y547">
        <v>67</v>
      </c>
      <c r="Z547" s="58" t="s">
        <v>775</v>
      </c>
      <c r="AA547" s="58" t="s">
        <v>896</v>
      </c>
      <c r="AB547">
        <v>4.4600000000000001E-2</v>
      </c>
      <c r="AD547" s="58" t="s">
        <v>806</v>
      </c>
      <c r="AF547" t="s">
        <v>437</v>
      </c>
      <c r="AG547" t="s">
        <v>437</v>
      </c>
      <c r="AH547" t="s">
        <v>437</v>
      </c>
      <c r="AI547" s="58"/>
      <c r="AJ547">
        <v>8.7400037630647009</v>
      </c>
      <c r="AK547">
        <v>0.25</v>
      </c>
      <c r="AL547">
        <v>0.3</v>
      </c>
      <c r="AM547">
        <v>0</v>
      </c>
      <c r="AN547" s="58" t="s">
        <v>863</v>
      </c>
      <c r="AO547" s="58" t="s">
        <v>831</v>
      </c>
      <c r="AP547" s="58" t="s">
        <v>845</v>
      </c>
      <c r="AS547" t="str">
        <f>IF('Space Types'!$AQ547=0,"",'Space Types'!$AQ547/'Space Types'!$AR547)</f>
        <v/>
      </c>
      <c r="AW547" s="58"/>
      <c r="BC547" t="str">
        <f>IF(ISBLANK(BB547),"",BB547/(AY547/AX547))</f>
        <v/>
      </c>
      <c r="BD547" s="58"/>
    </row>
    <row r="548" spans="1:56">
      <c r="A548" s="58" t="s">
        <v>935</v>
      </c>
      <c r="B548" s="58" t="s">
        <v>266</v>
      </c>
      <c r="C548" s="58" t="s">
        <v>280</v>
      </c>
      <c r="D548" t="s">
        <v>452</v>
      </c>
      <c r="H548" t="str">
        <f>'Space Types'!$E548&amp;'Space Types'!$F548&amp;'Space Types'!$G548</f>
        <v/>
      </c>
      <c r="K548">
        <v>3.7</v>
      </c>
      <c r="N548">
        <v>0</v>
      </c>
      <c r="O548">
        <v>0.37</v>
      </c>
      <c r="P548">
        <v>0.2</v>
      </c>
      <c r="Q548" s="58" t="s">
        <v>746</v>
      </c>
      <c r="R548" t="s">
        <v>108</v>
      </c>
      <c r="S548" t="s">
        <v>18</v>
      </c>
      <c r="T548" t="s">
        <v>20</v>
      </c>
      <c r="U548" s="58" t="str">
        <f>'Space Types'!$R548&amp;'Space Types'!$S548&amp;'Space Types'!$T548</f>
        <v>ASHRAE 62.1-1999Food and Beverage ServiceCafeteria, fast food</v>
      </c>
      <c r="V548">
        <f>VLOOKUP('Space Types'!$U548,Ventilation!$A$4:$H$299,6,FALSE)</f>
        <v>0</v>
      </c>
      <c r="W548">
        <f>VLOOKUP('Space Types'!$U548,Ventilation!$A$4:$H$299,5,FALSE)</f>
        <v>21.2</v>
      </c>
      <c r="X548">
        <f>VLOOKUP('Space Types'!$U548,Ventilation!$A$4:$H$299,7,FALSE)</f>
        <v>0</v>
      </c>
      <c r="Y548">
        <v>67</v>
      </c>
      <c r="Z548" s="58" t="s">
        <v>775</v>
      </c>
      <c r="AA548" s="58" t="s">
        <v>896</v>
      </c>
      <c r="AC548" s="58">
        <v>0.22320000000000001</v>
      </c>
      <c r="AD548" t="s">
        <v>806</v>
      </c>
      <c r="AF548" t="s">
        <v>437</v>
      </c>
      <c r="AG548" t="s">
        <v>437</v>
      </c>
      <c r="AH548" t="s">
        <v>437</v>
      </c>
      <c r="AJ548">
        <v>12</v>
      </c>
      <c r="AK548">
        <v>0.25</v>
      </c>
      <c r="AL548">
        <v>0.3</v>
      </c>
      <c r="AM548">
        <v>0</v>
      </c>
      <c r="AN548" t="s">
        <v>863</v>
      </c>
      <c r="AO548" s="58" t="s">
        <v>831</v>
      </c>
      <c r="AP548" s="58" t="s">
        <v>845</v>
      </c>
      <c r="AS548" t="str">
        <f>IF('Space Types'!$AQ548=0,"",'Space Types'!$AQ548/'Space Types'!$AR548)</f>
        <v/>
      </c>
      <c r="BC548" t="str">
        <f>IF(ISBLANK(BB548),"",BB548/(AY548/AX548))</f>
        <v/>
      </c>
    </row>
    <row r="549" spans="1:56">
      <c r="A549" s="58" t="s">
        <v>938</v>
      </c>
      <c r="B549" s="58" t="s">
        <v>266</v>
      </c>
      <c r="C549" s="58" t="s">
        <v>280</v>
      </c>
      <c r="D549" t="s">
        <v>452</v>
      </c>
      <c r="E549" t="s">
        <v>218</v>
      </c>
      <c r="F549" t="s">
        <v>243</v>
      </c>
      <c r="G549" t="s">
        <v>338</v>
      </c>
      <c r="H549" t="str">
        <f>'Space Types'!$E549&amp;'Space Types'!$F549&amp;'Space Types'!$G549</f>
        <v>ASHRAE 90.1-2007Dining AreaFor Family Dining</v>
      </c>
      <c r="K549">
        <f>VLOOKUP('Space Types'!$H549,'Interior Lighting'!$A$4:$G$813,5,FALSE)</f>
        <v>2.1</v>
      </c>
      <c r="N549">
        <v>0</v>
      </c>
      <c r="O549">
        <v>0.37</v>
      </c>
      <c r="P549">
        <v>0.2</v>
      </c>
      <c r="Q549" s="58" t="s">
        <v>2878</v>
      </c>
      <c r="R549" t="s">
        <v>109</v>
      </c>
      <c r="S549" t="s">
        <v>18</v>
      </c>
      <c r="T549" t="s">
        <v>957</v>
      </c>
      <c r="U549" s="58" t="str">
        <f>'Space Types'!$R549&amp;'Space Types'!$S549&amp;'Space Types'!$T549</f>
        <v>ASHRAE 62.1-2004Food and Beverage ServiceCafeteria/fast food dining</v>
      </c>
      <c r="V549">
        <f>VLOOKUP('Space Types'!$U549,Ventilation!$A$4:$H$299,6,FALSE)</f>
        <v>0.18</v>
      </c>
      <c r="W549">
        <f>VLOOKUP('Space Types'!$U549,Ventilation!$A$4:$H$299,5,FALSE)</f>
        <v>7.5</v>
      </c>
      <c r="X549">
        <f>VLOOKUP('Space Types'!$U549,Ventilation!$A$4:$H$299,7,FALSE)</f>
        <v>0</v>
      </c>
      <c r="Y549">
        <v>67</v>
      </c>
      <c r="Z549" s="58" t="s">
        <v>2882</v>
      </c>
      <c r="AA549" s="58" t="s">
        <v>2873</v>
      </c>
      <c r="AB549">
        <v>4.4600000000000001E-2</v>
      </c>
      <c r="AD549" s="58" t="s">
        <v>2924</v>
      </c>
      <c r="AF549" t="s">
        <v>437</v>
      </c>
      <c r="AG549" t="s">
        <v>437</v>
      </c>
      <c r="AH549" t="s">
        <v>437</v>
      </c>
      <c r="AJ549">
        <v>8.7400037630647009</v>
      </c>
      <c r="AK549">
        <v>0.25</v>
      </c>
      <c r="AL549">
        <v>0.3</v>
      </c>
      <c r="AM549">
        <v>0</v>
      </c>
      <c r="AN549" s="58" t="s">
        <v>2877</v>
      </c>
      <c r="AO549" s="58" t="s">
        <v>2903</v>
      </c>
      <c r="AP549" s="58" t="s">
        <v>2887</v>
      </c>
      <c r="AS549" t="str">
        <f>IF('Space Types'!$AQ549=0,"",'Space Types'!$AQ549/'Space Types'!$AR549)</f>
        <v/>
      </c>
      <c r="BC549" t="str">
        <f>IF(ISBLANK(BB549),"",BB549/(AY549/AX549))</f>
        <v/>
      </c>
    </row>
    <row r="550" spans="1:56">
      <c r="A550" s="58" t="s">
        <v>3322</v>
      </c>
      <c r="B550" s="58" t="s">
        <v>266</v>
      </c>
      <c r="C550" s="58" t="s">
        <v>280</v>
      </c>
      <c r="D550" t="s">
        <v>452</v>
      </c>
      <c r="E550" t="s">
        <v>217</v>
      </c>
      <c r="F550" t="s">
        <v>243</v>
      </c>
      <c r="G550" t="s">
        <v>338</v>
      </c>
      <c r="H550" t="str">
        <f>'Space Types'!$E550&amp;'Space Types'!$F550&amp;'Space Types'!$G550</f>
        <v>ASHRAE 90.1-2004Dining AreaFor Family Dining</v>
      </c>
      <c r="K550">
        <f>VLOOKUP('Space Types'!$H550,'Interior Lighting'!$A$4:$G$813,5,FALSE)</f>
        <v>2.1</v>
      </c>
      <c r="N550">
        <v>0</v>
      </c>
      <c r="O550">
        <v>0.37</v>
      </c>
      <c r="P550">
        <v>0.2</v>
      </c>
      <c r="Q550" t="s">
        <v>2878</v>
      </c>
      <c r="R550" t="s">
        <v>108</v>
      </c>
      <c r="S550" t="s">
        <v>18</v>
      </c>
      <c r="T550" t="s">
        <v>20</v>
      </c>
      <c r="U550" s="58" t="str">
        <f>'Space Types'!$R550&amp;'Space Types'!$S550&amp;'Space Types'!$T550</f>
        <v>ASHRAE 62.1-1999Food and Beverage ServiceCafeteria, fast food</v>
      </c>
      <c r="V550">
        <f>VLOOKUP('Space Types'!$U550,Ventilation!$A$4:$H$299,6,FALSE)</f>
        <v>0</v>
      </c>
      <c r="W550">
        <f>VLOOKUP('Space Types'!$U550,Ventilation!$A$4:$H$299,5,FALSE)</f>
        <v>21.2</v>
      </c>
      <c r="X550">
        <f>VLOOKUP('Space Types'!$U550,Ventilation!$A$4:$H$299,7,FALSE)</f>
        <v>0</v>
      </c>
      <c r="Y550">
        <v>67</v>
      </c>
      <c r="Z550" s="58" t="s">
        <v>2882</v>
      </c>
      <c r="AA550" s="58" t="s">
        <v>2873</v>
      </c>
      <c r="AB550">
        <v>5.9499999999999997E-2</v>
      </c>
      <c r="AD550" s="58" t="s">
        <v>2924</v>
      </c>
      <c r="AF550" t="s">
        <v>437</v>
      </c>
      <c r="AG550" t="s">
        <v>437</v>
      </c>
      <c r="AH550" t="s">
        <v>437</v>
      </c>
      <c r="AJ550">
        <v>12</v>
      </c>
      <c r="AK550">
        <v>0.25</v>
      </c>
      <c r="AL550">
        <v>0.3</v>
      </c>
      <c r="AM550">
        <v>0</v>
      </c>
      <c r="AN550" s="58" t="s">
        <v>2877</v>
      </c>
      <c r="AO550" s="58" t="s">
        <v>2903</v>
      </c>
      <c r="AP550" s="58" t="s">
        <v>2887</v>
      </c>
      <c r="AS550" t="str">
        <f>IF('Space Types'!$AQ550=0,"",'Space Types'!$AQ550/'Space Types'!$AR550)</f>
        <v/>
      </c>
      <c r="BC550" t="str">
        <f>IF(ISBLANK(BB550),"",BB550/(AY550/AX550))</f>
        <v/>
      </c>
    </row>
    <row r="551" spans="1:56">
      <c r="A551" s="58" t="s">
        <v>982</v>
      </c>
      <c r="B551" t="s">
        <v>266</v>
      </c>
      <c r="C551" t="s">
        <v>280</v>
      </c>
      <c r="D551" t="s">
        <v>452</v>
      </c>
      <c r="E551" t="s">
        <v>981</v>
      </c>
      <c r="F551" t="s">
        <v>243</v>
      </c>
      <c r="G551" t="s">
        <v>338</v>
      </c>
      <c r="H551" t="str">
        <f>'Space Types'!$E551&amp;'Space Types'!$F551&amp;'Space Types'!$G551</f>
        <v>ASHRAE 90.1-2010Dining AreaFor Family Dining</v>
      </c>
      <c r="K551">
        <f>VLOOKUP('Space Types'!$H551,'Interior Lighting'!$A$4:$G$813,5,FALSE)</f>
        <v>0.89</v>
      </c>
      <c r="N551">
        <v>0</v>
      </c>
      <c r="O551">
        <v>0.37</v>
      </c>
      <c r="P551">
        <v>0.2</v>
      </c>
      <c r="Q551" t="s">
        <v>2878</v>
      </c>
      <c r="R551" t="s">
        <v>110</v>
      </c>
      <c r="S551" t="s">
        <v>18</v>
      </c>
      <c r="T551" t="s">
        <v>957</v>
      </c>
      <c r="U551" s="58" t="str">
        <f>'Space Types'!$R551&amp;'Space Types'!$S551&amp;'Space Types'!$T551</f>
        <v>ASHRAE 62.1-2007Food and Beverage ServiceCafeteria/fast food dining</v>
      </c>
      <c r="V551">
        <f>VLOOKUP('Space Types'!$U551,Ventilation!$A$4:$H$299,6,FALSE)</f>
        <v>0.18</v>
      </c>
      <c r="W551">
        <f>VLOOKUP('Space Types'!$U551,Ventilation!$A$4:$H$299,5,FALSE)</f>
        <v>7.5</v>
      </c>
      <c r="X551">
        <f>VLOOKUP('Space Types'!$U551,Ventilation!$A$4:$H$299,7,FALSE)</f>
        <v>0</v>
      </c>
      <c r="Y551">
        <v>67</v>
      </c>
      <c r="Z551" t="s">
        <v>2882</v>
      </c>
      <c r="AA551" t="s">
        <v>2873</v>
      </c>
      <c r="AB551">
        <v>4.4600000000000001E-2</v>
      </c>
      <c r="AD551" t="s">
        <v>2924</v>
      </c>
      <c r="AF551" t="s">
        <v>437</v>
      </c>
      <c r="AG551" t="s">
        <v>437</v>
      </c>
      <c r="AH551" t="s">
        <v>437</v>
      </c>
      <c r="AJ551">
        <v>8.7400037630647009</v>
      </c>
      <c r="AK551">
        <v>0.25</v>
      </c>
      <c r="AL551">
        <v>0.3</v>
      </c>
      <c r="AM551">
        <v>0</v>
      </c>
      <c r="AN551" t="s">
        <v>2877</v>
      </c>
      <c r="AO551" t="s">
        <v>2903</v>
      </c>
      <c r="AP551" t="s">
        <v>2887</v>
      </c>
      <c r="AS551" t="s">
        <v>437</v>
      </c>
      <c r="BC551" t="s">
        <v>437</v>
      </c>
    </row>
    <row r="552" spans="1:56">
      <c r="A552" s="58" t="s">
        <v>3322</v>
      </c>
      <c r="B552" t="s">
        <v>238</v>
      </c>
      <c r="C552" t="s">
        <v>238</v>
      </c>
      <c r="D552" t="s">
        <v>466</v>
      </c>
      <c r="E552" t="s">
        <v>217</v>
      </c>
      <c r="F552" t="s">
        <v>227</v>
      </c>
      <c r="G552" t="s">
        <v>253</v>
      </c>
      <c r="H552" t="str">
        <f>'Space Types'!$E552&amp;'Space Types'!$F552&amp;'Space Types'!$G552</f>
        <v>ASHRAE 90.1-2004Retail (not including accent lighting)Sales Area</v>
      </c>
      <c r="K552">
        <f>VLOOKUP('Space Types'!$H552,'Interior Lighting'!$A$4:$G$813,5,FALSE)</f>
        <v>1.7</v>
      </c>
      <c r="N552">
        <v>0</v>
      </c>
      <c r="O552">
        <v>0.7</v>
      </c>
      <c r="P552">
        <v>0.2</v>
      </c>
      <c r="Q552" t="s">
        <v>2997</v>
      </c>
      <c r="R552" t="s">
        <v>108</v>
      </c>
      <c r="S552" t="s">
        <v>56</v>
      </c>
      <c r="T552" t="s">
        <v>61</v>
      </c>
      <c r="U552" s="58" t="str">
        <f>'Space Types'!$R552&amp;'Space Types'!$S552&amp;'Space Types'!$T552</f>
        <v>ASHRAE 62.1-1999Specialty ShopsClothiers, furniture</v>
      </c>
      <c r="V552">
        <f>VLOOKUP('Space Types'!$U552,Ventilation!$A$4:$H$299,6,FALSE)</f>
        <v>0.3</v>
      </c>
      <c r="W552">
        <f>VLOOKUP('Space Types'!$U552,Ventilation!$A$4:$H$299,5,FALSE)</f>
        <v>0</v>
      </c>
      <c r="X552">
        <f>VLOOKUP('Space Types'!$U552,Ventilation!$A$4:$H$299,7,FALSE)</f>
        <v>0</v>
      </c>
      <c r="Y552">
        <v>15</v>
      </c>
      <c r="Z552" t="s">
        <v>2998</v>
      </c>
      <c r="AA552" t="s">
        <v>2988</v>
      </c>
      <c r="AB552">
        <v>5.9499999999999997E-2</v>
      </c>
      <c r="AD552" t="s">
        <v>3031</v>
      </c>
      <c r="AF552" t="s">
        <v>437</v>
      </c>
      <c r="AG552" t="s">
        <v>437</v>
      </c>
      <c r="AH552" t="s">
        <v>437</v>
      </c>
      <c r="AJ552">
        <v>0.3</v>
      </c>
      <c r="AK552">
        <v>0</v>
      </c>
      <c r="AL552">
        <v>0.5</v>
      </c>
      <c r="AM552">
        <v>0</v>
      </c>
      <c r="AN552" t="s">
        <v>3059</v>
      </c>
      <c r="AO552" t="s">
        <v>3022</v>
      </c>
      <c r="AP552" t="s">
        <v>3000</v>
      </c>
      <c r="AS552" t="str">
        <f>IF('Space Types'!$AQ552=0,"",'Space Types'!$AQ552/'Space Types'!$AR552)</f>
        <v/>
      </c>
      <c r="BC552" t="str">
        <f>IF(ISBLANK(BB552),"",BB552/(AY552/AX552))</f>
        <v/>
      </c>
    </row>
    <row r="553" spans="1:56">
      <c r="A553" s="58" t="s">
        <v>938</v>
      </c>
      <c r="B553" t="s">
        <v>238</v>
      </c>
      <c r="C553" t="s">
        <v>238</v>
      </c>
      <c r="D553" t="s">
        <v>466</v>
      </c>
      <c r="E553" t="s">
        <v>218</v>
      </c>
      <c r="F553" t="s">
        <v>227</v>
      </c>
      <c r="G553" t="s">
        <v>253</v>
      </c>
      <c r="H553" t="str">
        <f>'Space Types'!$E553&amp;'Space Types'!$F553&amp;'Space Types'!$G553</f>
        <v>ASHRAE 90.1-2007Retail (not including accent lighting)Sales Area</v>
      </c>
      <c r="K553">
        <f>VLOOKUP('Space Types'!$H553,'Interior Lighting'!$A$4:$G$813,5,FALSE)</f>
        <v>1.7</v>
      </c>
      <c r="N553">
        <v>0</v>
      </c>
      <c r="O553">
        <v>0.7</v>
      </c>
      <c r="P553">
        <v>0.2</v>
      </c>
      <c r="Q553" t="s">
        <v>2997</v>
      </c>
      <c r="R553" t="s">
        <v>109</v>
      </c>
      <c r="S553" t="s">
        <v>238</v>
      </c>
      <c r="T553" t="s">
        <v>237</v>
      </c>
      <c r="U553" s="58" t="str">
        <f>'Space Types'!$R553&amp;'Space Types'!$S553&amp;'Space Types'!$T553</f>
        <v>ASHRAE 62.1-2004RetailGeneral Sales</v>
      </c>
      <c r="V553">
        <f>VLOOKUP('Space Types'!$U553,Ventilation!$A$4:$H$299,6,FALSE)</f>
        <v>0.12</v>
      </c>
      <c r="W553">
        <f>VLOOKUP('Space Types'!$U553,Ventilation!$A$4:$H$299,5,FALSE)</f>
        <v>7.5</v>
      </c>
      <c r="X553">
        <f>VLOOKUP('Space Types'!$U553,Ventilation!$A$4:$H$299,7,FALSE)</f>
        <v>0</v>
      </c>
      <c r="Y553">
        <v>15</v>
      </c>
      <c r="Z553" t="s">
        <v>2998</v>
      </c>
      <c r="AA553" t="s">
        <v>2988</v>
      </c>
      <c r="AB553">
        <v>4.4600000000000001E-2</v>
      </c>
      <c r="AD553" t="s">
        <v>3031</v>
      </c>
      <c r="AF553" t="s">
        <v>437</v>
      </c>
      <c r="AG553" t="s">
        <v>437</v>
      </c>
      <c r="AH553" t="s">
        <v>437</v>
      </c>
      <c r="AJ553">
        <v>0.22000009472245247</v>
      </c>
      <c r="AK553">
        <v>0</v>
      </c>
      <c r="AL553">
        <v>0.5</v>
      </c>
      <c r="AM553">
        <v>0</v>
      </c>
      <c r="AN553" t="s">
        <v>3059</v>
      </c>
      <c r="AO553" t="s">
        <v>3022</v>
      </c>
      <c r="AP553" t="s">
        <v>3000</v>
      </c>
      <c r="AS553" t="str">
        <f>IF('Space Types'!$AQ553=0,"",'Space Types'!$AQ553/'Space Types'!$AR553)</f>
        <v/>
      </c>
      <c r="BC553" t="str">
        <f>IF(ISBLANK(BB553),"",BB553/(AY553/AX553))</f>
        <v/>
      </c>
    </row>
    <row r="554" spans="1:56">
      <c r="A554" t="s">
        <v>982</v>
      </c>
      <c r="B554" t="s">
        <v>238</v>
      </c>
      <c r="C554" t="s">
        <v>238</v>
      </c>
      <c r="D554" t="s">
        <v>466</v>
      </c>
      <c r="E554" t="s">
        <v>981</v>
      </c>
      <c r="F554" t="s">
        <v>253</v>
      </c>
      <c r="G554" t="s">
        <v>223</v>
      </c>
      <c r="H554" t="str">
        <f>'Space Types'!$E554&amp;'Space Types'!$F554&amp;'Space Types'!$G554</f>
        <v>ASHRAE 90.1-2010Sales AreaGeneral</v>
      </c>
      <c r="K554">
        <f>VLOOKUP('Space Types'!$H554,'Interior Lighting'!$A$4:$G$813,5,FALSE)</f>
        <v>1.68</v>
      </c>
      <c r="N554">
        <v>0</v>
      </c>
      <c r="O554">
        <v>0.7</v>
      </c>
      <c r="P554">
        <v>0.2</v>
      </c>
      <c r="Q554" s="58" t="s">
        <v>2997</v>
      </c>
      <c r="R554" t="s">
        <v>110</v>
      </c>
      <c r="S554" t="s">
        <v>238</v>
      </c>
      <c r="T554" t="s">
        <v>237</v>
      </c>
      <c r="U554" s="58" t="str">
        <f>'Space Types'!$R554&amp;'Space Types'!$S554&amp;'Space Types'!$T554</f>
        <v>ASHRAE 62.1-2007RetailGeneral Sales</v>
      </c>
      <c r="V554">
        <f>VLOOKUP('Space Types'!$U554,Ventilation!$A$4:$H$299,6,FALSE)</f>
        <v>0.12</v>
      </c>
      <c r="W554">
        <f>VLOOKUP('Space Types'!$U554,Ventilation!$A$4:$H$299,5,FALSE)</f>
        <v>7.5</v>
      </c>
      <c r="X554">
        <f>VLOOKUP('Space Types'!$U554,Ventilation!$A$4:$H$299,7,FALSE)</f>
        <v>0</v>
      </c>
      <c r="Y554">
        <v>15</v>
      </c>
      <c r="Z554" s="58" t="s">
        <v>2998</v>
      </c>
      <c r="AA554" s="58" t="s">
        <v>2988</v>
      </c>
      <c r="AB554">
        <v>4.4600000000000001E-2</v>
      </c>
      <c r="AD554" s="58" t="s">
        <v>3031</v>
      </c>
      <c r="AF554" t="s">
        <v>437</v>
      </c>
      <c r="AG554" t="s">
        <v>437</v>
      </c>
      <c r="AH554" t="s">
        <v>437</v>
      </c>
      <c r="AJ554">
        <v>0.22000009472245247</v>
      </c>
      <c r="AK554">
        <v>0</v>
      </c>
      <c r="AL554">
        <v>0.5</v>
      </c>
      <c r="AM554">
        <v>0</v>
      </c>
      <c r="AN554" s="58" t="s">
        <v>3059</v>
      </c>
      <c r="AO554" s="58" t="s">
        <v>3022</v>
      </c>
      <c r="AP554" s="58" t="s">
        <v>3000</v>
      </c>
      <c r="AS554" t="s">
        <v>437</v>
      </c>
      <c r="BC554" t="s">
        <v>437</v>
      </c>
    </row>
    <row r="555" spans="1:56">
      <c r="A555" s="58" t="s">
        <v>936</v>
      </c>
      <c r="B555" t="s">
        <v>238</v>
      </c>
      <c r="C555" t="s">
        <v>238</v>
      </c>
      <c r="D555" t="s">
        <v>466</v>
      </c>
      <c r="H555" t="str">
        <f>'Space Types'!$E555&amp;'Space Types'!$F555&amp;'Space Types'!$G555</f>
        <v/>
      </c>
      <c r="K555">
        <v>3.37</v>
      </c>
      <c r="N555">
        <v>0</v>
      </c>
      <c r="O555">
        <v>0.7</v>
      </c>
      <c r="P555">
        <v>0.2</v>
      </c>
      <c r="Q555" t="s">
        <v>747</v>
      </c>
      <c r="R555" t="s">
        <v>108</v>
      </c>
      <c r="S555" t="s">
        <v>56</v>
      </c>
      <c r="T555" t="s">
        <v>61</v>
      </c>
      <c r="U555" s="58" t="str">
        <f>'Space Types'!$R555&amp;'Space Types'!$S555&amp;'Space Types'!$T555</f>
        <v>ASHRAE 62.1-1999Specialty ShopsClothiers, furniture</v>
      </c>
      <c r="V555">
        <f>VLOOKUP('Space Types'!$U555,Ventilation!$A$4:$H$299,6,FALSE)</f>
        <v>0.3</v>
      </c>
      <c r="W555">
        <f>VLOOKUP('Space Types'!$U555,Ventilation!$A$4:$H$299,5,FALSE)</f>
        <v>0</v>
      </c>
      <c r="X555">
        <f>VLOOKUP('Space Types'!$U555,Ventilation!$A$4:$H$299,7,FALSE)</f>
        <v>0</v>
      </c>
      <c r="Y555">
        <v>15</v>
      </c>
      <c r="Z555" t="s">
        <v>774</v>
      </c>
      <c r="AA555" t="s">
        <v>897</v>
      </c>
      <c r="AC555" s="58">
        <v>0.22320000000000001</v>
      </c>
      <c r="AD555" t="s">
        <v>807</v>
      </c>
      <c r="AF555" t="s">
        <v>437</v>
      </c>
      <c r="AG555" t="s">
        <v>437</v>
      </c>
      <c r="AH555" t="s">
        <v>437</v>
      </c>
      <c r="AJ555">
        <v>0.3</v>
      </c>
      <c r="AK555">
        <v>0</v>
      </c>
      <c r="AL555">
        <v>0.5</v>
      </c>
      <c r="AM555">
        <v>0</v>
      </c>
      <c r="AN555" t="s">
        <v>864</v>
      </c>
      <c r="AO555" t="s">
        <v>832</v>
      </c>
      <c r="AP555" t="s">
        <v>846</v>
      </c>
      <c r="AS555" t="str">
        <f>IF('Space Types'!$AQ555=0,"",'Space Types'!$AQ555/'Space Types'!$AR555)</f>
        <v/>
      </c>
      <c r="BC555" t="str">
        <f>IF(ISBLANK(BB555),"",BB555/(AY555/AX555))</f>
        <v/>
      </c>
    </row>
    <row r="556" spans="1:56">
      <c r="A556" t="s">
        <v>937</v>
      </c>
      <c r="B556" t="s">
        <v>238</v>
      </c>
      <c r="C556" t="s">
        <v>238</v>
      </c>
      <c r="D556" t="s">
        <v>466</v>
      </c>
      <c r="E556" t="s">
        <v>435</v>
      </c>
      <c r="F556" t="s">
        <v>227</v>
      </c>
      <c r="G556" t="s">
        <v>253</v>
      </c>
      <c r="H556" t="str">
        <f>'Space Types'!$E556&amp;'Space Types'!$F556&amp;'Space Types'!$G556</f>
        <v>ASHRAE 189.1-2009Retail (not including accent lighting)Sales Area</v>
      </c>
      <c r="K556">
        <f>VLOOKUP('Space Types'!$H556,'Interior Lighting'!$A$4:$G$813,5,FALSE)</f>
        <v>1.53</v>
      </c>
      <c r="N556">
        <v>0</v>
      </c>
      <c r="O556">
        <v>0.7</v>
      </c>
      <c r="P556">
        <v>0.2</v>
      </c>
      <c r="Q556" s="58" t="s">
        <v>747</v>
      </c>
      <c r="R556" t="s">
        <v>108</v>
      </c>
      <c r="S556" t="s">
        <v>56</v>
      </c>
      <c r="T556" t="s">
        <v>61</v>
      </c>
      <c r="U556" s="58" t="str">
        <f>'Space Types'!$R556&amp;'Space Types'!$S556&amp;'Space Types'!$T556</f>
        <v>ASHRAE 62.1-1999Specialty ShopsClothiers, furniture</v>
      </c>
      <c r="V556">
        <f>VLOOKUP('Space Types'!$U556,Ventilation!$A$4:$H$299,6,FALSE)</f>
        <v>0.3</v>
      </c>
      <c r="W556">
        <f>VLOOKUP('Space Types'!$U556,Ventilation!$A$4:$H$299,5,FALSE)</f>
        <v>0</v>
      </c>
      <c r="X556">
        <f>VLOOKUP('Space Types'!$U556,Ventilation!$A$4:$H$299,7,FALSE)</f>
        <v>0</v>
      </c>
      <c r="Y556">
        <v>15</v>
      </c>
      <c r="Z556" s="58" t="s">
        <v>774</v>
      </c>
      <c r="AA556" s="58" t="s">
        <v>897</v>
      </c>
      <c r="AB556">
        <v>4.4600000000000001E-2</v>
      </c>
      <c r="AD556" s="58" t="s">
        <v>807</v>
      </c>
      <c r="AF556" t="s">
        <v>437</v>
      </c>
      <c r="AG556" t="s">
        <v>437</v>
      </c>
      <c r="AH556" t="s">
        <v>437</v>
      </c>
      <c r="AJ556">
        <v>0.22000009472245247</v>
      </c>
      <c r="AK556">
        <v>0</v>
      </c>
      <c r="AL556">
        <v>0.5</v>
      </c>
      <c r="AM556">
        <v>0</v>
      </c>
      <c r="AN556" s="58" t="s">
        <v>864</v>
      </c>
      <c r="AO556" s="58" t="s">
        <v>832</v>
      </c>
      <c r="AP556" s="58" t="s">
        <v>846</v>
      </c>
      <c r="AS556" t="str">
        <f>IF('Space Types'!$AQ556=0,"",'Space Types'!$AQ556/'Space Types'!$AR556)</f>
        <v/>
      </c>
      <c r="BC556" t="str">
        <f>IF(ISBLANK(BB556),"",BB556/(AY556/AX556))</f>
        <v/>
      </c>
    </row>
    <row r="557" spans="1:56">
      <c r="A557" s="58" t="s">
        <v>935</v>
      </c>
      <c r="B557" t="s">
        <v>238</v>
      </c>
      <c r="C557" t="s">
        <v>238</v>
      </c>
      <c r="D557" t="s">
        <v>466</v>
      </c>
      <c r="H557" t="str">
        <f>'Space Types'!$E557&amp;'Space Types'!$F557&amp;'Space Types'!$G557</f>
        <v/>
      </c>
      <c r="K557">
        <v>5.04</v>
      </c>
      <c r="N557">
        <v>0</v>
      </c>
      <c r="O557">
        <v>0.7</v>
      </c>
      <c r="P557">
        <v>0.2</v>
      </c>
      <c r="Q557" t="s">
        <v>747</v>
      </c>
      <c r="R557" t="s">
        <v>108</v>
      </c>
      <c r="S557" t="s">
        <v>56</v>
      </c>
      <c r="T557" t="s">
        <v>61</v>
      </c>
      <c r="U557" s="58" t="str">
        <f>'Space Types'!$R557&amp;'Space Types'!$S557&amp;'Space Types'!$T557</f>
        <v>ASHRAE 62.1-1999Specialty ShopsClothiers, furniture</v>
      </c>
      <c r="V557">
        <f>VLOOKUP('Space Types'!$U557,Ventilation!$A$4:$H$299,6,FALSE)</f>
        <v>0.3</v>
      </c>
      <c r="W557">
        <f>VLOOKUP('Space Types'!$U557,Ventilation!$A$4:$H$299,5,FALSE)</f>
        <v>0</v>
      </c>
      <c r="X557">
        <f>VLOOKUP('Space Types'!$U557,Ventilation!$A$4:$H$299,7,FALSE)</f>
        <v>0</v>
      </c>
      <c r="Y557">
        <v>15</v>
      </c>
      <c r="Z557" t="s">
        <v>774</v>
      </c>
      <c r="AA557" t="s">
        <v>897</v>
      </c>
      <c r="AC557" s="58">
        <v>0.22320000000000001</v>
      </c>
      <c r="AD557" t="s">
        <v>807</v>
      </c>
      <c r="AF557" t="s">
        <v>437</v>
      </c>
      <c r="AG557" t="s">
        <v>437</v>
      </c>
      <c r="AH557" t="s">
        <v>437</v>
      </c>
      <c r="AJ557">
        <v>0.3</v>
      </c>
      <c r="AK557">
        <v>0</v>
      </c>
      <c r="AL557">
        <v>0.5</v>
      </c>
      <c r="AM557">
        <v>0</v>
      </c>
      <c r="AN557" t="s">
        <v>864</v>
      </c>
      <c r="AO557" t="s">
        <v>832</v>
      </c>
      <c r="AP557" t="s">
        <v>846</v>
      </c>
      <c r="AS557" t="str">
        <f>IF('Space Types'!$AQ557=0,"",'Space Types'!$AQ557/'Space Types'!$AR557)</f>
        <v/>
      </c>
      <c r="BC557" t="str">
        <f>IF(ISBLANK(BB557),"",BB557/(AY557/AX557))</f>
        <v/>
      </c>
    </row>
    <row r="558" spans="1:56">
      <c r="A558" s="58" t="s">
        <v>3322</v>
      </c>
      <c r="B558" t="s">
        <v>238</v>
      </c>
      <c r="C558" t="s">
        <v>299</v>
      </c>
      <c r="D558" t="s">
        <v>466</v>
      </c>
      <c r="E558" t="s">
        <v>217</v>
      </c>
      <c r="F558" t="s">
        <v>227</v>
      </c>
      <c r="G558" t="s">
        <v>253</v>
      </c>
      <c r="H558" t="str">
        <f>'Space Types'!$E558&amp;'Space Types'!$F558&amp;'Space Types'!$G558</f>
        <v>ASHRAE 90.1-2004Retail (not including accent lighting)Sales Area</v>
      </c>
      <c r="K558">
        <f>VLOOKUP('Space Types'!$H558,'Interior Lighting'!$A$4:$G$813,5,FALSE)</f>
        <v>1.7</v>
      </c>
      <c r="N558">
        <v>0</v>
      </c>
      <c r="O558">
        <v>0.7</v>
      </c>
      <c r="P558">
        <v>0.2</v>
      </c>
      <c r="Q558" s="58" t="s">
        <v>2996</v>
      </c>
      <c r="R558" t="s">
        <v>108</v>
      </c>
      <c r="S558" t="s">
        <v>48</v>
      </c>
      <c r="T558" t="s">
        <v>49</v>
      </c>
      <c r="U558" s="58" t="str">
        <f>'Space Types'!$R558&amp;'Space Types'!$S558&amp;'Space Types'!$T558</f>
        <v>ASHRAE 62.1-1999Retail Stores, Sales Floors, and Show Room FloorsBasement and street</v>
      </c>
      <c r="V558">
        <f>VLOOKUP('Space Types'!$U558,Ventilation!$A$4:$H$299,6,FALSE)</f>
        <v>0.3</v>
      </c>
      <c r="W558">
        <f>VLOOKUP('Space Types'!$U558,Ventilation!$A$4:$H$299,5,FALSE)</f>
        <v>0</v>
      </c>
      <c r="X558">
        <f>VLOOKUP('Space Types'!$U558,Ventilation!$A$4:$H$299,7,FALSE)</f>
        <v>0</v>
      </c>
      <c r="Y558">
        <v>15</v>
      </c>
      <c r="Z558" s="58" t="s">
        <v>2998</v>
      </c>
      <c r="AA558" s="58" t="s">
        <v>2988</v>
      </c>
      <c r="AB558">
        <v>5.9499999999999997E-2</v>
      </c>
      <c r="AD558" s="58" t="s">
        <v>3031</v>
      </c>
      <c r="AF558" t="s">
        <v>437</v>
      </c>
      <c r="AG558" t="s">
        <v>437</v>
      </c>
      <c r="AH558" t="s">
        <v>437</v>
      </c>
      <c r="AJ558">
        <v>2</v>
      </c>
      <c r="AK558">
        <v>0</v>
      </c>
      <c r="AL558">
        <v>0.5</v>
      </c>
      <c r="AM558">
        <v>0</v>
      </c>
      <c r="AN558" s="58" t="s">
        <v>3059</v>
      </c>
      <c r="AO558" s="58" t="s">
        <v>3022</v>
      </c>
      <c r="AP558" s="58" t="s">
        <v>3000</v>
      </c>
      <c r="AS558" t="str">
        <f>IF('Space Types'!$AQ558=0,"",'Space Types'!$AQ558/'Space Types'!$AR558)</f>
        <v/>
      </c>
      <c r="BC558" t="str">
        <f>IF(ISBLANK(BB558),"",BB558/(AY558/AX558))</f>
        <v/>
      </c>
    </row>
    <row r="559" spans="1:56">
      <c r="A559" s="58" t="s">
        <v>938</v>
      </c>
      <c r="B559" t="s">
        <v>238</v>
      </c>
      <c r="C559" t="s">
        <v>299</v>
      </c>
      <c r="D559" t="s">
        <v>466</v>
      </c>
      <c r="E559" t="s">
        <v>218</v>
      </c>
      <c r="F559" t="s">
        <v>227</v>
      </c>
      <c r="G559" t="s">
        <v>253</v>
      </c>
      <c r="H559" t="str">
        <f>'Space Types'!$E559&amp;'Space Types'!$F559&amp;'Space Types'!$G559</f>
        <v>ASHRAE 90.1-2007Retail (not including accent lighting)Sales Area</v>
      </c>
      <c r="K559">
        <f>VLOOKUP('Space Types'!$H559,'Interior Lighting'!$A$4:$G$813,5,FALSE)</f>
        <v>1.7</v>
      </c>
      <c r="N559">
        <v>0</v>
      </c>
      <c r="O559">
        <v>0.7</v>
      </c>
      <c r="P559">
        <v>0.2</v>
      </c>
      <c r="Q559" t="s">
        <v>2996</v>
      </c>
      <c r="R559" t="s">
        <v>109</v>
      </c>
      <c r="S559" t="s">
        <v>238</v>
      </c>
      <c r="T559" t="s">
        <v>237</v>
      </c>
      <c r="U559" s="58" t="str">
        <f>'Space Types'!$R559&amp;'Space Types'!$S559&amp;'Space Types'!$T559</f>
        <v>ASHRAE 62.1-2004RetailGeneral Sales</v>
      </c>
      <c r="V559">
        <f>VLOOKUP('Space Types'!$U559,Ventilation!$A$4:$H$299,6,FALSE)</f>
        <v>0.12</v>
      </c>
      <c r="W559">
        <f>VLOOKUP('Space Types'!$U559,Ventilation!$A$4:$H$299,5,FALSE)</f>
        <v>7.5</v>
      </c>
      <c r="X559">
        <f>VLOOKUP('Space Types'!$U559,Ventilation!$A$4:$H$299,7,FALSE)</f>
        <v>0</v>
      </c>
      <c r="Y559">
        <v>15</v>
      </c>
      <c r="Z559" t="s">
        <v>2998</v>
      </c>
      <c r="AA559" t="s">
        <v>2988</v>
      </c>
      <c r="AB559">
        <v>4.4600000000000001E-2</v>
      </c>
      <c r="AD559" t="s">
        <v>3031</v>
      </c>
      <c r="AF559" t="s">
        <v>437</v>
      </c>
      <c r="AG559" t="s">
        <v>437</v>
      </c>
      <c r="AH559" t="s">
        <v>437</v>
      </c>
      <c r="AJ559">
        <v>1.4500006243070729</v>
      </c>
      <c r="AK559">
        <v>0</v>
      </c>
      <c r="AL559">
        <v>0.5</v>
      </c>
      <c r="AM559">
        <v>0</v>
      </c>
      <c r="AN559" t="s">
        <v>3059</v>
      </c>
      <c r="AO559" t="s">
        <v>3022</v>
      </c>
      <c r="AP559" t="s">
        <v>3000</v>
      </c>
      <c r="AS559" t="str">
        <f>IF('Space Types'!$AQ559=0,"",'Space Types'!$AQ559/'Space Types'!$AR559)</f>
        <v/>
      </c>
      <c r="BC559" t="str">
        <f>IF(ISBLANK(BB559),"",BB559/(AY559/AX559))</f>
        <v/>
      </c>
    </row>
    <row r="560" spans="1:56">
      <c r="A560" s="58" t="s">
        <v>982</v>
      </c>
      <c r="B560" t="s">
        <v>238</v>
      </c>
      <c r="C560" t="s">
        <v>299</v>
      </c>
      <c r="D560" t="s">
        <v>466</v>
      </c>
      <c r="E560" t="s">
        <v>981</v>
      </c>
      <c r="F560" t="s">
        <v>253</v>
      </c>
      <c r="G560" t="s">
        <v>223</v>
      </c>
      <c r="H560" t="str">
        <f>'Space Types'!$E560&amp;'Space Types'!$F560&amp;'Space Types'!$G560</f>
        <v>ASHRAE 90.1-2010Sales AreaGeneral</v>
      </c>
      <c r="K560">
        <f>VLOOKUP('Space Types'!$H560,'Interior Lighting'!$A$4:$G$813,5,FALSE)</f>
        <v>1.68</v>
      </c>
      <c r="N560">
        <v>0</v>
      </c>
      <c r="O560">
        <v>0.7</v>
      </c>
      <c r="P560">
        <v>0.2</v>
      </c>
      <c r="Q560" t="s">
        <v>2996</v>
      </c>
      <c r="R560" t="s">
        <v>110</v>
      </c>
      <c r="S560" t="s">
        <v>238</v>
      </c>
      <c r="T560" t="s">
        <v>237</v>
      </c>
      <c r="U560" s="58" t="str">
        <f>'Space Types'!$R560&amp;'Space Types'!$S560&amp;'Space Types'!$T560</f>
        <v>ASHRAE 62.1-2007RetailGeneral Sales</v>
      </c>
      <c r="V560">
        <f>VLOOKUP('Space Types'!$U560,Ventilation!$A$4:$H$299,6,FALSE)</f>
        <v>0.12</v>
      </c>
      <c r="W560">
        <f>VLOOKUP('Space Types'!$U560,Ventilation!$A$4:$H$299,5,FALSE)</f>
        <v>7.5</v>
      </c>
      <c r="X560">
        <f>VLOOKUP('Space Types'!$U560,Ventilation!$A$4:$H$299,7,FALSE)</f>
        <v>0</v>
      </c>
      <c r="Y560">
        <v>15</v>
      </c>
      <c r="Z560" t="s">
        <v>2998</v>
      </c>
      <c r="AA560" t="s">
        <v>2988</v>
      </c>
      <c r="AB560">
        <v>4.4600000000000001E-2</v>
      </c>
      <c r="AD560" t="s">
        <v>3031</v>
      </c>
      <c r="AF560" t="s">
        <v>437</v>
      </c>
      <c r="AG560" t="s">
        <v>437</v>
      </c>
      <c r="AH560" t="s">
        <v>437</v>
      </c>
      <c r="AJ560">
        <v>1.4500006243070729</v>
      </c>
      <c r="AK560">
        <v>0</v>
      </c>
      <c r="AL560">
        <v>0.5</v>
      </c>
      <c r="AM560">
        <v>0</v>
      </c>
      <c r="AN560" t="s">
        <v>3059</v>
      </c>
      <c r="AO560" t="s">
        <v>3022</v>
      </c>
      <c r="AP560" t="s">
        <v>3000</v>
      </c>
      <c r="AS560" t="s">
        <v>437</v>
      </c>
      <c r="BC560" t="s">
        <v>437</v>
      </c>
    </row>
    <row r="561" spans="1:55">
      <c r="A561" t="s">
        <v>936</v>
      </c>
      <c r="B561" t="s">
        <v>238</v>
      </c>
      <c r="C561" t="s">
        <v>299</v>
      </c>
      <c r="D561" t="s">
        <v>466</v>
      </c>
      <c r="H561" t="str">
        <f>'Space Types'!$E561&amp;'Space Types'!$F561&amp;'Space Types'!$G561</f>
        <v/>
      </c>
      <c r="K561">
        <v>3.37</v>
      </c>
      <c r="N561">
        <v>0</v>
      </c>
      <c r="O561">
        <v>0.7</v>
      </c>
      <c r="P561">
        <v>0.2</v>
      </c>
      <c r="Q561" t="s">
        <v>747</v>
      </c>
      <c r="R561" t="s">
        <v>108</v>
      </c>
      <c r="S561" t="s">
        <v>48</v>
      </c>
      <c r="T561" t="s">
        <v>49</v>
      </c>
      <c r="U561" s="58" t="str">
        <f>'Space Types'!$R561&amp;'Space Types'!$S561&amp;'Space Types'!$T561</f>
        <v>ASHRAE 62.1-1999Retail Stores, Sales Floors, and Show Room FloorsBasement and street</v>
      </c>
      <c r="V561">
        <f>VLOOKUP('Space Types'!$U561,Ventilation!$A$4:$H$299,6,FALSE)</f>
        <v>0.3</v>
      </c>
      <c r="W561">
        <f>VLOOKUP('Space Types'!$U561,Ventilation!$A$4:$H$299,5,FALSE)</f>
        <v>0</v>
      </c>
      <c r="X561">
        <f>VLOOKUP('Space Types'!$U561,Ventilation!$A$4:$H$299,7,FALSE)</f>
        <v>0</v>
      </c>
      <c r="Y561">
        <v>15</v>
      </c>
      <c r="Z561" t="s">
        <v>774</v>
      </c>
      <c r="AA561" t="s">
        <v>897</v>
      </c>
      <c r="AC561" s="58">
        <v>0.22320000000000001</v>
      </c>
      <c r="AD561" t="s">
        <v>807</v>
      </c>
      <c r="AF561" t="s">
        <v>437</v>
      </c>
      <c r="AG561" t="s">
        <v>437</v>
      </c>
      <c r="AH561" t="s">
        <v>437</v>
      </c>
      <c r="AJ561">
        <v>2</v>
      </c>
      <c r="AK561">
        <v>0</v>
      </c>
      <c r="AL561">
        <v>0.5</v>
      </c>
      <c r="AM561">
        <v>0</v>
      </c>
      <c r="AN561" t="s">
        <v>864</v>
      </c>
      <c r="AO561" t="s">
        <v>832</v>
      </c>
      <c r="AP561" t="s">
        <v>846</v>
      </c>
      <c r="AS561" t="str">
        <f>IF('Space Types'!$AQ561=0,"",'Space Types'!$AQ561/'Space Types'!$AR561)</f>
        <v/>
      </c>
      <c r="BC561" t="str">
        <f t="shared" ref="BC561:BC568" si="4">IF(ISBLANK(BB561),"",BB561/(AY561/AX561))</f>
        <v/>
      </c>
    </row>
    <row r="562" spans="1:55">
      <c r="A562" t="s">
        <v>937</v>
      </c>
      <c r="B562" t="s">
        <v>238</v>
      </c>
      <c r="C562" t="s">
        <v>299</v>
      </c>
      <c r="D562" t="s">
        <v>466</v>
      </c>
      <c r="E562" t="s">
        <v>435</v>
      </c>
      <c r="F562" t="s">
        <v>227</v>
      </c>
      <c r="G562" t="s">
        <v>253</v>
      </c>
      <c r="H562" t="str">
        <f>'Space Types'!$E562&amp;'Space Types'!$F562&amp;'Space Types'!$G562</f>
        <v>ASHRAE 189.1-2009Retail (not including accent lighting)Sales Area</v>
      </c>
      <c r="K562">
        <f>VLOOKUP('Space Types'!$H562,'Interior Lighting'!$A$4:$G$813,5,FALSE)</f>
        <v>1.53</v>
      </c>
      <c r="N562">
        <v>0</v>
      </c>
      <c r="O562">
        <v>0.7</v>
      </c>
      <c r="P562">
        <v>0.2</v>
      </c>
      <c r="Q562" t="s">
        <v>747</v>
      </c>
      <c r="R562" t="s">
        <v>108</v>
      </c>
      <c r="S562" t="s">
        <v>48</v>
      </c>
      <c r="T562" t="s">
        <v>49</v>
      </c>
      <c r="U562" s="58" t="str">
        <f>'Space Types'!$R562&amp;'Space Types'!$S562&amp;'Space Types'!$T562</f>
        <v>ASHRAE 62.1-1999Retail Stores, Sales Floors, and Show Room FloorsBasement and street</v>
      </c>
      <c r="V562">
        <f>VLOOKUP('Space Types'!$U562,Ventilation!$A$4:$H$299,6,FALSE)</f>
        <v>0.3</v>
      </c>
      <c r="W562">
        <f>VLOOKUP('Space Types'!$U562,Ventilation!$A$4:$H$299,5,FALSE)</f>
        <v>0</v>
      </c>
      <c r="X562">
        <f>VLOOKUP('Space Types'!$U562,Ventilation!$A$4:$H$299,7,FALSE)</f>
        <v>0</v>
      </c>
      <c r="Y562">
        <v>15</v>
      </c>
      <c r="Z562" t="s">
        <v>774</v>
      </c>
      <c r="AA562" t="s">
        <v>897</v>
      </c>
      <c r="AB562">
        <v>4.4600000000000001E-2</v>
      </c>
      <c r="AD562" t="s">
        <v>807</v>
      </c>
      <c r="AF562" t="s">
        <v>437</v>
      </c>
      <c r="AG562" t="s">
        <v>437</v>
      </c>
      <c r="AH562" t="s">
        <v>437</v>
      </c>
      <c r="AJ562">
        <v>1.4500006243070729</v>
      </c>
      <c r="AK562">
        <v>0</v>
      </c>
      <c r="AL562">
        <v>0.5</v>
      </c>
      <c r="AM562">
        <v>0</v>
      </c>
      <c r="AN562" t="s">
        <v>864</v>
      </c>
      <c r="AO562" t="s">
        <v>832</v>
      </c>
      <c r="AP562" t="s">
        <v>846</v>
      </c>
      <c r="AS562" t="str">
        <f>IF('Space Types'!$AQ562=0,"",'Space Types'!$AQ562/'Space Types'!$AR562)</f>
        <v/>
      </c>
      <c r="BC562" t="str">
        <f t="shared" si="4"/>
        <v/>
      </c>
    </row>
    <row r="563" spans="1:55">
      <c r="A563" t="s">
        <v>935</v>
      </c>
      <c r="B563" t="s">
        <v>238</v>
      </c>
      <c r="C563" t="s">
        <v>299</v>
      </c>
      <c r="D563" t="s">
        <v>466</v>
      </c>
      <c r="H563" t="str">
        <f>'Space Types'!$E563&amp;'Space Types'!$F563&amp;'Space Types'!$G563</f>
        <v/>
      </c>
      <c r="K563">
        <v>5.04</v>
      </c>
      <c r="N563">
        <v>0</v>
      </c>
      <c r="O563">
        <v>0.7</v>
      </c>
      <c r="P563">
        <v>0.2</v>
      </c>
      <c r="Q563" s="58" t="s">
        <v>747</v>
      </c>
      <c r="R563" t="s">
        <v>108</v>
      </c>
      <c r="S563" t="s">
        <v>48</v>
      </c>
      <c r="T563" t="s">
        <v>49</v>
      </c>
      <c r="U563" s="58" t="str">
        <f>'Space Types'!$R563&amp;'Space Types'!$S563&amp;'Space Types'!$T563</f>
        <v>ASHRAE 62.1-1999Retail Stores, Sales Floors, and Show Room FloorsBasement and street</v>
      </c>
      <c r="V563">
        <f>VLOOKUP('Space Types'!$U563,Ventilation!$A$4:$H$299,6,FALSE)</f>
        <v>0.3</v>
      </c>
      <c r="W563">
        <f>VLOOKUP('Space Types'!$U563,Ventilation!$A$4:$H$299,5,FALSE)</f>
        <v>0</v>
      </c>
      <c r="X563">
        <f>VLOOKUP('Space Types'!$U563,Ventilation!$A$4:$H$299,7,FALSE)</f>
        <v>0</v>
      </c>
      <c r="Y563">
        <v>15</v>
      </c>
      <c r="Z563" s="58" t="s">
        <v>774</v>
      </c>
      <c r="AA563" s="58" t="s">
        <v>897</v>
      </c>
      <c r="AC563" s="58">
        <v>0.22320000000000001</v>
      </c>
      <c r="AD563" s="58" t="s">
        <v>807</v>
      </c>
      <c r="AF563" t="s">
        <v>437</v>
      </c>
      <c r="AG563" t="s">
        <v>437</v>
      </c>
      <c r="AH563" t="s">
        <v>437</v>
      </c>
      <c r="AJ563">
        <v>2</v>
      </c>
      <c r="AK563">
        <v>0</v>
      </c>
      <c r="AL563">
        <v>0.5</v>
      </c>
      <c r="AM563">
        <v>0</v>
      </c>
      <c r="AN563" s="58" t="s">
        <v>864</v>
      </c>
      <c r="AO563" s="58" t="s">
        <v>832</v>
      </c>
      <c r="AP563" s="58" t="s">
        <v>846</v>
      </c>
      <c r="AS563" t="str">
        <f>IF('Space Types'!$AQ563=0,"",'Space Types'!$AQ563/'Space Types'!$AR563)</f>
        <v/>
      </c>
      <c r="BC563" t="str">
        <f t="shared" si="4"/>
        <v/>
      </c>
    </row>
    <row r="564" spans="1:55">
      <c r="A564" t="s">
        <v>936</v>
      </c>
      <c r="B564" t="s">
        <v>238</v>
      </c>
      <c r="C564" t="s">
        <v>314</v>
      </c>
      <c r="D564" t="s">
        <v>454</v>
      </c>
      <c r="H564" t="str">
        <f>'Space Types'!$E564&amp;'Space Types'!$F564&amp;'Space Types'!$G564</f>
        <v/>
      </c>
      <c r="K564">
        <v>3.37</v>
      </c>
      <c r="N564">
        <v>0</v>
      </c>
      <c r="O564">
        <v>0.7</v>
      </c>
      <c r="P564">
        <v>0.2</v>
      </c>
      <c r="Q564" t="s">
        <v>747</v>
      </c>
      <c r="R564" t="s">
        <v>108</v>
      </c>
      <c r="S564" t="s">
        <v>48</v>
      </c>
      <c r="T564" t="s">
        <v>49</v>
      </c>
      <c r="U564" s="58" t="str">
        <f>'Space Types'!$R564&amp;'Space Types'!$S564&amp;'Space Types'!$T564</f>
        <v>ASHRAE 62.1-1999Retail Stores, Sales Floors, and Show Room FloorsBasement and street</v>
      </c>
      <c r="V564">
        <f>VLOOKUP('Space Types'!$U564,Ventilation!$A$4:$H$299,6,FALSE)</f>
        <v>0.3</v>
      </c>
      <c r="W564">
        <f>VLOOKUP('Space Types'!$U564,Ventilation!$A$4:$H$299,5,FALSE)</f>
        <v>0</v>
      </c>
      <c r="X564">
        <f>VLOOKUP('Space Types'!$U564,Ventilation!$A$4:$H$299,7,FALSE)</f>
        <v>0</v>
      </c>
      <c r="Y564">
        <v>15</v>
      </c>
      <c r="Z564" t="s">
        <v>774</v>
      </c>
      <c r="AA564" t="s">
        <v>897</v>
      </c>
      <c r="AC564" s="58">
        <v>0.22320000000000001</v>
      </c>
      <c r="AD564" t="s">
        <v>807</v>
      </c>
      <c r="AF564" t="s">
        <v>437</v>
      </c>
      <c r="AG564" t="s">
        <v>437</v>
      </c>
      <c r="AH564" t="s">
        <v>437</v>
      </c>
      <c r="AJ564">
        <v>0</v>
      </c>
      <c r="AK564">
        <v>0</v>
      </c>
      <c r="AL564">
        <v>0.5</v>
      </c>
      <c r="AM564">
        <v>0</v>
      </c>
      <c r="AN564" t="s">
        <v>864</v>
      </c>
      <c r="AO564" t="s">
        <v>832</v>
      </c>
      <c r="AP564" t="s">
        <v>846</v>
      </c>
      <c r="AS564" t="str">
        <f>IF('Space Types'!$AQ564=0,"",'Space Types'!$AQ564/'Space Types'!$AR564)</f>
        <v/>
      </c>
      <c r="BC564" t="str">
        <f t="shared" si="4"/>
        <v/>
      </c>
    </row>
    <row r="565" spans="1:55">
      <c r="A565" t="s">
        <v>937</v>
      </c>
      <c r="B565" t="s">
        <v>238</v>
      </c>
      <c r="C565" t="s">
        <v>314</v>
      </c>
      <c r="D565" t="s">
        <v>454</v>
      </c>
      <c r="E565" t="s">
        <v>435</v>
      </c>
      <c r="F565" t="s">
        <v>227</v>
      </c>
      <c r="G565" t="s">
        <v>339</v>
      </c>
      <c r="H565" t="str">
        <f>'Space Types'!$E565&amp;'Space Types'!$F565&amp;'Space Types'!$G565</f>
        <v>ASHRAE 189.1-2009Retail (not including accent lighting)Mall Concourse</v>
      </c>
      <c r="K565">
        <f>VLOOKUP('Space Types'!$H565,'Interior Lighting'!$A$4:$G$813,5,FALSE)</f>
        <v>1.53</v>
      </c>
      <c r="N565">
        <v>0</v>
      </c>
      <c r="O565">
        <v>0.7</v>
      </c>
      <c r="P565">
        <v>0.2</v>
      </c>
      <c r="Q565" t="s">
        <v>747</v>
      </c>
      <c r="R565" t="s">
        <v>108</v>
      </c>
      <c r="S565" t="s">
        <v>48</v>
      </c>
      <c r="T565" t="s">
        <v>49</v>
      </c>
      <c r="U565" s="58" t="str">
        <f>'Space Types'!$R565&amp;'Space Types'!$S565&amp;'Space Types'!$T565</f>
        <v>ASHRAE 62.1-1999Retail Stores, Sales Floors, and Show Room FloorsBasement and street</v>
      </c>
      <c r="V565">
        <f>VLOOKUP('Space Types'!$U565,Ventilation!$A$4:$H$299,6,FALSE)</f>
        <v>0.3</v>
      </c>
      <c r="W565">
        <f>VLOOKUP('Space Types'!$U565,Ventilation!$A$4:$H$299,5,FALSE)</f>
        <v>0</v>
      </c>
      <c r="X565">
        <f>VLOOKUP('Space Types'!$U565,Ventilation!$A$4:$H$299,7,FALSE)</f>
        <v>0</v>
      </c>
      <c r="Y565">
        <v>15</v>
      </c>
      <c r="Z565" t="s">
        <v>774</v>
      </c>
      <c r="AA565" t="s">
        <v>897</v>
      </c>
      <c r="AB565">
        <v>4.4600000000000001E-2</v>
      </c>
      <c r="AD565" t="s">
        <v>807</v>
      </c>
      <c r="AF565" t="s">
        <v>437</v>
      </c>
      <c r="AG565" t="s">
        <v>437</v>
      </c>
      <c r="AH565" t="s">
        <v>437</v>
      </c>
      <c r="AJ565">
        <v>0</v>
      </c>
      <c r="AK565">
        <v>0</v>
      </c>
      <c r="AL565">
        <v>0.5</v>
      </c>
      <c r="AM565">
        <v>0</v>
      </c>
      <c r="AN565" t="s">
        <v>864</v>
      </c>
      <c r="AO565" t="s">
        <v>832</v>
      </c>
      <c r="AP565" t="s">
        <v>846</v>
      </c>
      <c r="AS565" t="str">
        <f>IF('Space Types'!$AQ565=0,"",'Space Types'!$AQ565/'Space Types'!$AR565)</f>
        <v/>
      </c>
      <c r="BC565" t="str">
        <f t="shared" si="4"/>
        <v/>
      </c>
    </row>
    <row r="566" spans="1:55">
      <c r="A566" t="s">
        <v>935</v>
      </c>
      <c r="B566" t="s">
        <v>238</v>
      </c>
      <c r="C566" t="s">
        <v>314</v>
      </c>
      <c r="D566" t="s">
        <v>454</v>
      </c>
      <c r="H566" t="str">
        <f>'Space Types'!$E566&amp;'Space Types'!$F566&amp;'Space Types'!$G566</f>
        <v/>
      </c>
      <c r="K566">
        <v>5.04</v>
      </c>
      <c r="N566">
        <v>0</v>
      </c>
      <c r="O566">
        <v>0.7</v>
      </c>
      <c r="P566">
        <v>0.2</v>
      </c>
      <c r="Q566" s="58" t="s">
        <v>747</v>
      </c>
      <c r="R566" t="s">
        <v>108</v>
      </c>
      <c r="S566" t="s">
        <v>48</v>
      </c>
      <c r="T566" t="s">
        <v>49</v>
      </c>
      <c r="U566" s="58" t="str">
        <f>'Space Types'!$R566&amp;'Space Types'!$S566&amp;'Space Types'!$T566</f>
        <v>ASHRAE 62.1-1999Retail Stores, Sales Floors, and Show Room FloorsBasement and street</v>
      </c>
      <c r="V566">
        <f>VLOOKUP('Space Types'!$U566,Ventilation!$A$4:$H$299,6,FALSE)</f>
        <v>0.3</v>
      </c>
      <c r="W566">
        <f>VLOOKUP('Space Types'!$U566,Ventilation!$A$4:$H$299,5,FALSE)</f>
        <v>0</v>
      </c>
      <c r="X566">
        <f>VLOOKUP('Space Types'!$U566,Ventilation!$A$4:$H$299,7,FALSE)</f>
        <v>0</v>
      </c>
      <c r="Y566">
        <v>15</v>
      </c>
      <c r="Z566" s="58" t="s">
        <v>774</v>
      </c>
      <c r="AA566" s="58" t="s">
        <v>897</v>
      </c>
      <c r="AC566" s="58">
        <v>0.22320000000000001</v>
      </c>
      <c r="AD566" s="58" t="s">
        <v>807</v>
      </c>
      <c r="AF566" t="s">
        <v>437</v>
      </c>
      <c r="AG566" t="s">
        <v>437</v>
      </c>
      <c r="AH566" t="s">
        <v>437</v>
      </c>
      <c r="AJ566">
        <v>0</v>
      </c>
      <c r="AK566">
        <v>0</v>
      </c>
      <c r="AL566">
        <v>0.5</v>
      </c>
      <c r="AM566">
        <v>0</v>
      </c>
      <c r="AN566" s="58" t="s">
        <v>864</v>
      </c>
      <c r="AO566" s="58" t="s">
        <v>832</v>
      </c>
      <c r="AP566" s="58" t="s">
        <v>846</v>
      </c>
      <c r="AS566" t="str">
        <f>IF('Space Types'!$AQ566=0,"",'Space Types'!$AQ566/'Space Types'!$AR566)</f>
        <v/>
      </c>
      <c r="BC566" t="str">
        <f t="shared" si="4"/>
        <v/>
      </c>
    </row>
    <row r="567" spans="1:55">
      <c r="A567" t="s">
        <v>938</v>
      </c>
      <c r="B567" t="s">
        <v>238</v>
      </c>
      <c r="C567" t="s">
        <v>314</v>
      </c>
      <c r="D567" t="s">
        <v>454</v>
      </c>
      <c r="E567" t="s">
        <v>218</v>
      </c>
      <c r="F567" t="s">
        <v>227</v>
      </c>
      <c r="G567" t="s">
        <v>339</v>
      </c>
      <c r="H567" t="str">
        <f>'Space Types'!$E567&amp;'Space Types'!$F567&amp;'Space Types'!$G567</f>
        <v>ASHRAE 90.1-2007Retail (not including accent lighting)Mall Concourse</v>
      </c>
      <c r="K567">
        <f>VLOOKUP('Space Types'!$H567,'Interior Lighting'!$A$4:$G$813,5,FALSE)</f>
        <v>1.7</v>
      </c>
      <c r="N567">
        <v>0</v>
      </c>
      <c r="O567">
        <v>0.7</v>
      </c>
      <c r="P567">
        <v>0.2</v>
      </c>
      <c r="Q567" s="58" t="s">
        <v>2995</v>
      </c>
      <c r="R567" t="s">
        <v>109</v>
      </c>
      <c r="S567" t="s">
        <v>238</v>
      </c>
      <c r="T567" t="s">
        <v>237</v>
      </c>
      <c r="U567" s="58" t="str">
        <f>'Space Types'!$R567&amp;'Space Types'!$S567&amp;'Space Types'!$T567</f>
        <v>ASHRAE 62.1-2004RetailGeneral Sales</v>
      </c>
      <c r="V567">
        <f>VLOOKUP('Space Types'!$U567,Ventilation!$A$4:$H$299,6,FALSE)</f>
        <v>0.12</v>
      </c>
      <c r="W567">
        <f>VLOOKUP('Space Types'!$U567,Ventilation!$A$4:$H$299,5,FALSE)</f>
        <v>7.5</v>
      </c>
      <c r="X567">
        <f>VLOOKUP('Space Types'!$U567,Ventilation!$A$4:$H$299,7,FALSE)</f>
        <v>0</v>
      </c>
      <c r="Y567">
        <v>15</v>
      </c>
      <c r="Z567" s="58" t="s">
        <v>2998</v>
      </c>
      <c r="AA567" s="58" t="s">
        <v>2988</v>
      </c>
      <c r="AB567">
        <v>4.4600000000000001E-2</v>
      </c>
      <c r="AD567" s="58" t="s">
        <v>3031</v>
      </c>
      <c r="AF567" t="s">
        <v>437</v>
      </c>
      <c r="AG567" t="s">
        <v>437</v>
      </c>
      <c r="AH567" t="s">
        <v>437</v>
      </c>
      <c r="AJ567">
        <v>0</v>
      </c>
      <c r="AK567">
        <v>0</v>
      </c>
      <c r="AL567">
        <v>0.5</v>
      </c>
      <c r="AM567">
        <v>0</v>
      </c>
      <c r="AN567" s="58" t="s">
        <v>3059</v>
      </c>
      <c r="AO567" s="58" t="s">
        <v>3022</v>
      </c>
      <c r="AP567" s="58" t="s">
        <v>3000</v>
      </c>
      <c r="AS567" t="str">
        <f>IF('Space Types'!$AQ567=0,"",'Space Types'!$AQ567/'Space Types'!$AR567)</f>
        <v/>
      </c>
      <c r="BC567" t="str">
        <f t="shared" si="4"/>
        <v/>
      </c>
    </row>
    <row r="568" spans="1:55">
      <c r="A568" t="s">
        <v>3322</v>
      </c>
      <c r="B568" t="s">
        <v>238</v>
      </c>
      <c r="C568" t="s">
        <v>314</v>
      </c>
      <c r="D568" t="s">
        <v>454</v>
      </c>
      <c r="E568" t="s">
        <v>217</v>
      </c>
      <c r="F568" t="s">
        <v>227</v>
      </c>
      <c r="G568" t="s">
        <v>339</v>
      </c>
      <c r="H568" t="str">
        <f>'Space Types'!$E568&amp;'Space Types'!$F568&amp;'Space Types'!$G568</f>
        <v>ASHRAE 90.1-2004Retail (not including accent lighting)Mall Concourse</v>
      </c>
      <c r="K568">
        <f>VLOOKUP('Space Types'!$H568,'Interior Lighting'!$A$4:$G$813,5,FALSE)</f>
        <v>1.7</v>
      </c>
      <c r="N568">
        <v>0</v>
      </c>
      <c r="O568">
        <v>0.7</v>
      </c>
      <c r="P568">
        <v>0.2</v>
      </c>
      <c r="Q568" s="58" t="s">
        <v>2995</v>
      </c>
      <c r="R568" t="s">
        <v>108</v>
      </c>
      <c r="S568" t="s">
        <v>48</v>
      </c>
      <c r="T568" t="s">
        <v>49</v>
      </c>
      <c r="U568" s="58" t="str">
        <f>'Space Types'!$R568&amp;'Space Types'!$S568&amp;'Space Types'!$T568</f>
        <v>ASHRAE 62.1-1999Retail Stores, Sales Floors, and Show Room FloorsBasement and street</v>
      </c>
      <c r="V568">
        <f>VLOOKUP('Space Types'!$U568,Ventilation!$A$4:$H$299,6,FALSE)</f>
        <v>0.3</v>
      </c>
      <c r="W568">
        <f>VLOOKUP('Space Types'!$U568,Ventilation!$A$4:$H$299,5,FALSE)</f>
        <v>0</v>
      </c>
      <c r="X568">
        <f>VLOOKUP('Space Types'!$U568,Ventilation!$A$4:$H$299,7,FALSE)</f>
        <v>0</v>
      </c>
      <c r="Y568">
        <v>15</v>
      </c>
      <c r="Z568" s="58" t="s">
        <v>2998</v>
      </c>
      <c r="AA568" s="58" t="s">
        <v>2988</v>
      </c>
      <c r="AB568">
        <v>5.9499999999999997E-2</v>
      </c>
      <c r="AD568" s="58" t="s">
        <v>3031</v>
      </c>
      <c r="AF568" t="s">
        <v>437</v>
      </c>
      <c r="AG568" t="s">
        <v>437</v>
      </c>
      <c r="AH568" t="s">
        <v>437</v>
      </c>
      <c r="AJ568">
        <v>0</v>
      </c>
      <c r="AK568">
        <v>0</v>
      </c>
      <c r="AL568">
        <v>0.5</v>
      </c>
      <c r="AM568">
        <v>0</v>
      </c>
      <c r="AN568" s="58" t="s">
        <v>3059</v>
      </c>
      <c r="AO568" s="58" t="s">
        <v>3022</v>
      </c>
      <c r="AP568" s="58" t="s">
        <v>3000</v>
      </c>
      <c r="AS568" t="str">
        <f>IF('Space Types'!$AQ568=0,"",'Space Types'!$AQ568/'Space Types'!$AR568)</f>
        <v/>
      </c>
      <c r="BC568" t="str">
        <f t="shared" si="4"/>
        <v/>
      </c>
    </row>
    <row r="569" spans="1:55">
      <c r="A569" t="s">
        <v>982</v>
      </c>
      <c r="B569" t="s">
        <v>238</v>
      </c>
      <c r="C569" t="s">
        <v>314</v>
      </c>
      <c r="D569" t="s">
        <v>454</v>
      </c>
      <c r="E569" t="s">
        <v>981</v>
      </c>
      <c r="F569" t="s">
        <v>238</v>
      </c>
      <c r="G569" t="s">
        <v>339</v>
      </c>
      <c r="H569" t="str">
        <f>'Space Types'!$E569&amp;'Space Types'!$F569&amp;'Space Types'!$G569</f>
        <v>ASHRAE 90.1-2010RetailMall Concourse</v>
      </c>
      <c r="K569">
        <f>VLOOKUP('Space Types'!$H569,'Interior Lighting'!$A$4:$G$813,5,FALSE)</f>
        <v>1.1000000000000001</v>
      </c>
      <c r="N569">
        <v>0</v>
      </c>
      <c r="O569">
        <v>0.7</v>
      </c>
      <c r="P569">
        <v>0.2</v>
      </c>
      <c r="Q569" t="s">
        <v>2995</v>
      </c>
      <c r="R569" t="s">
        <v>110</v>
      </c>
      <c r="S569" t="s">
        <v>238</v>
      </c>
      <c r="T569" t="s">
        <v>237</v>
      </c>
      <c r="U569" s="58" t="str">
        <f>'Space Types'!$R569&amp;'Space Types'!$S569&amp;'Space Types'!$T569</f>
        <v>ASHRAE 62.1-2007RetailGeneral Sales</v>
      </c>
      <c r="V569">
        <f>VLOOKUP('Space Types'!$U569,Ventilation!$A$4:$H$299,6,FALSE)</f>
        <v>0.12</v>
      </c>
      <c r="W569">
        <f>VLOOKUP('Space Types'!$U569,Ventilation!$A$4:$H$299,5,FALSE)</f>
        <v>7.5</v>
      </c>
      <c r="X569">
        <f>VLOOKUP('Space Types'!$U569,Ventilation!$A$4:$H$299,7,FALSE)</f>
        <v>0</v>
      </c>
      <c r="Y569">
        <v>15</v>
      </c>
      <c r="Z569" t="s">
        <v>2998</v>
      </c>
      <c r="AA569" t="s">
        <v>2988</v>
      </c>
      <c r="AB569">
        <v>4.4600000000000001E-2</v>
      </c>
      <c r="AD569" t="s">
        <v>3031</v>
      </c>
      <c r="AF569" t="s">
        <v>437</v>
      </c>
      <c r="AG569" t="s">
        <v>437</v>
      </c>
      <c r="AH569" t="s">
        <v>437</v>
      </c>
      <c r="AJ569">
        <v>0</v>
      </c>
      <c r="AK569">
        <v>0</v>
      </c>
      <c r="AL569">
        <v>0.5</v>
      </c>
      <c r="AM569">
        <v>0</v>
      </c>
      <c r="AN569" t="s">
        <v>3059</v>
      </c>
      <c r="AO569" t="s">
        <v>3022</v>
      </c>
      <c r="AP569" t="s">
        <v>3000</v>
      </c>
      <c r="AS569" t="s">
        <v>437</v>
      </c>
      <c r="BC569" t="s">
        <v>437</v>
      </c>
    </row>
    <row r="570" spans="1:55">
      <c r="A570" t="s">
        <v>936</v>
      </c>
      <c r="B570" t="s">
        <v>238</v>
      </c>
      <c r="C570" t="s">
        <v>319</v>
      </c>
      <c r="D570" t="s">
        <v>463</v>
      </c>
      <c r="H570" t="str">
        <f>'Space Types'!$E570&amp;'Space Types'!$F570&amp;'Space Types'!$G570</f>
        <v/>
      </c>
      <c r="K570">
        <v>1.17</v>
      </c>
      <c r="N570">
        <v>0</v>
      </c>
      <c r="O570">
        <v>0.7</v>
      </c>
      <c r="P570">
        <v>0.2</v>
      </c>
      <c r="Q570" t="s">
        <v>747</v>
      </c>
      <c r="R570" t="s">
        <v>108</v>
      </c>
      <c r="S570" t="s">
        <v>48</v>
      </c>
      <c r="T570" t="s">
        <v>51</v>
      </c>
      <c r="U570" s="58" t="str">
        <f>'Space Types'!$R570&amp;'Space Types'!$S570&amp;'Space Types'!$T570</f>
        <v>ASHRAE 62.1-1999Retail Stores, Sales Floors, and Show Room FloorsStorage rooms</v>
      </c>
      <c r="V570">
        <f>VLOOKUP('Space Types'!$U570,Ventilation!$A$4:$H$299,6,FALSE)</f>
        <v>0.15</v>
      </c>
      <c r="W570">
        <f>VLOOKUP('Space Types'!$U570,Ventilation!$A$4:$H$299,5,FALSE)</f>
        <v>0</v>
      </c>
      <c r="X570">
        <f>VLOOKUP('Space Types'!$U570,Ventilation!$A$4:$H$299,7,FALSE)</f>
        <v>0</v>
      </c>
      <c r="Y570">
        <v>3.33</v>
      </c>
      <c r="Z570" t="s">
        <v>774</v>
      </c>
      <c r="AA570" s="58" t="s">
        <v>897</v>
      </c>
      <c r="AC570" s="58">
        <v>0.22320000000000001</v>
      </c>
      <c r="AD570" t="s">
        <v>807</v>
      </c>
      <c r="AF570" t="s">
        <v>437</v>
      </c>
      <c r="AG570" t="s">
        <v>437</v>
      </c>
      <c r="AH570" t="s">
        <v>437</v>
      </c>
      <c r="AJ570">
        <v>0.75</v>
      </c>
      <c r="AK570">
        <v>0</v>
      </c>
      <c r="AL570">
        <v>0.5</v>
      </c>
      <c r="AM570">
        <v>0</v>
      </c>
      <c r="AN570" t="s">
        <v>864</v>
      </c>
      <c r="AO570" s="58" t="s">
        <v>832</v>
      </c>
      <c r="AP570" s="58" t="s">
        <v>846</v>
      </c>
      <c r="AS570" t="str">
        <f>IF('Space Types'!$AQ570=0,"",'Space Types'!$AQ570/'Space Types'!$AR570)</f>
        <v/>
      </c>
      <c r="BC570" t="str">
        <f>IF(ISBLANK(BB570),"",BB570/(AY570/AX570))</f>
        <v/>
      </c>
    </row>
    <row r="571" spans="1:55">
      <c r="A571" t="s">
        <v>937</v>
      </c>
      <c r="B571" t="s">
        <v>238</v>
      </c>
      <c r="C571" t="s">
        <v>319</v>
      </c>
      <c r="D571" t="s">
        <v>463</v>
      </c>
      <c r="E571" t="s">
        <v>435</v>
      </c>
      <c r="F571" t="s">
        <v>242</v>
      </c>
      <c r="G571" t="s">
        <v>223</v>
      </c>
      <c r="H571" t="str">
        <f>'Space Types'!$E571&amp;'Space Types'!$F571&amp;'Space Types'!$G571</f>
        <v>ASHRAE 189.1-2009Active StorageGeneral</v>
      </c>
      <c r="K571">
        <f>VLOOKUP('Space Types'!$H571,'Interior Lighting'!$A$4:$G$813,5,FALSE)</f>
        <v>0.72000000000000008</v>
      </c>
      <c r="N571">
        <v>0</v>
      </c>
      <c r="O571">
        <v>0.7</v>
      </c>
      <c r="P571">
        <v>0.2</v>
      </c>
      <c r="Q571" t="s">
        <v>747</v>
      </c>
      <c r="R571" t="s">
        <v>108</v>
      </c>
      <c r="S571" t="s">
        <v>48</v>
      </c>
      <c r="T571" t="s">
        <v>51</v>
      </c>
      <c r="U571" s="58" t="str">
        <f>'Space Types'!$R571&amp;'Space Types'!$S571&amp;'Space Types'!$T571</f>
        <v>ASHRAE 62.1-1999Retail Stores, Sales Floors, and Show Room FloorsStorage rooms</v>
      </c>
      <c r="V571">
        <f>VLOOKUP('Space Types'!$U571,Ventilation!$A$4:$H$299,6,FALSE)</f>
        <v>0.15</v>
      </c>
      <c r="W571">
        <f>VLOOKUP('Space Types'!$U571,Ventilation!$A$4:$H$299,5,FALSE)</f>
        <v>0</v>
      </c>
      <c r="X571">
        <f>VLOOKUP('Space Types'!$U571,Ventilation!$A$4:$H$299,7,FALSE)</f>
        <v>0</v>
      </c>
      <c r="Y571">
        <v>3.33</v>
      </c>
      <c r="Z571" t="s">
        <v>774</v>
      </c>
      <c r="AA571" t="s">
        <v>897</v>
      </c>
      <c r="AB571">
        <v>4.4600000000000001E-2</v>
      </c>
      <c r="AD571" t="s">
        <v>807</v>
      </c>
      <c r="AF571" t="s">
        <v>437</v>
      </c>
      <c r="AG571" t="s">
        <v>437</v>
      </c>
      <c r="AH571" t="s">
        <v>437</v>
      </c>
      <c r="AJ571">
        <v>0.54600000000000004</v>
      </c>
      <c r="AK571">
        <v>0</v>
      </c>
      <c r="AL571">
        <v>0.5</v>
      </c>
      <c r="AM571">
        <v>0</v>
      </c>
      <c r="AN571" t="s">
        <v>864</v>
      </c>
      <c r="AO571" t="s">
        <v>832</v>
      </c>
      <c r="AP571" t="s">
        <v>846</v>
      </c>
      <c r="AS571" t="str">
        <f>IF('Space Types'!$AQ571=0,"",'Space Types'!$AQ571/'Space Types'!$AR571)</f>
        <v/>
      </c>
      <c r="BC571" t="str">
        <f>IF(ISBLANK(BB571),"",BB571/(AY571/AX571))</f>
        <v/>
      </c>
    </row>
    <row r="572" spans="1:55">
      <c r="A572" t="s">
        <v>935</v>
      </c>
      <c r="B572" t="s">
        <v>238</v>
      </c>
      <c r="C572" t="s">
        <v>319</v>
      </c>
      <c r="D572" t="s">
        <v>463</v>
      </c>
      <c r="H572" t="str">
        <f>'Space Types'!$E572&amp;'Space Types'!$F572&amp;'Space Types'!$G572</f>
        <v/>
      </c>
      <c r="K572">
        <v>0.77</v>
      </c>
      <c r="N572">
        <v>0</v>
      </c>
      <c r="O572">
        <v>0.7</v>
      </c>
      <c r="P572">
        <v>0.2</v>
      </c>
      <c r="Q572" t="s">
        <v>747</v>
      </c>
      <c r="R572" t="s">
        <v>108</v>
      </c>
      <c r="S572" t="s">
        <v>48</v>
      </c>
      <c r="T572" t="s">
        <v>51</v>
      </c>
      <c r="U572" s="58" t="str">
        <f>'Space Types'!$R572&amp;'Space Types'!$S572&amp;'Space Types'!$T572</f>
        <v>ASHRAE 62.1-1999Retail Stores, Sales Floors, and Show Room FloorsStorage rooms</v>
      </c>
      <c r="V572">
        <f>VLOOKUP('Space Types'!$U572,Ventilation!$A$4:$H$299,6,FALSE)</f>
        <v>0.15</v>
      </c>
      <c r="W572">
        <f>VLOOKUP('Space Types'!$U572,Ventilation!$A$4:$H$299,5,FALSE)</f>
        <v>0</v>
      </c>
      <c r="X572">
        <f>VLOOKUP('Space Types'!$U572,Ventilation!$A$4:$H$299,7,FALSE)</f>
        <v>0</v>
      </c>
      <c r="Y572">
        <v>3.33</v>
      </c>
      <c r="Z572" t="s">
        <v>774</v>
      </c>
      <c r="AA572" t="s">
        <v>897</v>
      </c>
      <c r="AC572" s="58">
        <v>0.22320000000000001</v>
      </c>
      <c r="AD572" t="s">
        <v>807</v>
      </c>
      <c r="AF572" t="s">
        <v>437</v>
      </c>
      <c r="AG572" t="s">
        <v>437</v>
      </c>
      <c r="AH572" t="s">
        <v>437</v>
      </c>
      <c r="AJ572">
        <v>0.75</v>
      </c>
      <c r="AK572">
        <v>0</v>
      </c>
      <c r="AL572">
        <v>0.5</v>
      </c>
      <c r="AM572">
        <v>0</v>
      </c>
      <c r="AN572" t="s">
        <v>864</v>
      </c>
      <c r="AO572" t="s">
        <v>832</v>
      </c>
      <c r="AP572" t="s">
        <v>846</v>
      </c>
      <c r="AS572" t="str">
        <f>IF('Space Types'!$AQ572=0,"",'Space Types'!$AQ572/'Space Types'!$AR572)</f>
        <v/>
      </c>
      <c r="BC572" t="str">
        <f>IF(ISBLANK(BB572),"",BB572/(AY572/AX572))</f>
        <v/>
      </c>
    </row>
    <row r="573" spans="1:55">
      <c r="A573" t="s">
        <v>938</v>
      </c>
      <c r="B573" t="s">
        <v>238</v>
      </c>
      <c r="C573" t="s">
        <v>319</v>
      </c>
      <c r="D573" t="s">
        <v>463</v>
      </c>
      <c r="E573" t="s">
        <v>218</v>
      </c>
      <c r="F573" t="s">
        <v>242</v>
      </c>
      <c r="G573" t="s">
        <v>223</v>
      </c>
      <c r="H573" t="str">
        <f>'Space Types'!$E573&amp;'Space Types'!$F573&amp;'Space Types'!$G573</f>
        <v>ASHRAE 90.1-2007Active StorageGeneral</v>
      </c>
      <c r="K573">
        <f>VLOOKUP('Space Types'!$H573,'Interior Lighting'!$A$4:$G$813,5,FALSE)</f>
        <v>0.8</v>
      </c>
      <c r="N573">
        <v>0</v>
      </c>
      <c r="O573">
        <v>0.7</v>
      </c>
      <c r="P573">
        <v>0.2</v>
      </c>
      <c r="Q573" t="s">
        <v>2994</v>
      </c>
      <c r="R573" t="s">
        <v>109</v>
      </c>
      <c r="S573" t="s">
        <v>223</v>
      </c>
      <c r="T573" t="s">
        <v>51</v>
      </c>
      <c r="U573" s="58" t="str">
        <f>'Space Types'!$R573&amp;'Space Types'!$S573&amp;'Space Types'!$T573</f>
        <v>ASHRAE 62.1-2004GeneralStorage rooms</v>
      </c>
      <c r="V573">
        <f>VLOOKUP('Space Types'!$U573,Ventilation!$A$4:$H$299,6,FALSE)</f>
        <v>0.12</v>
      </c>
      <c r="W573">
        <f>VLOOKUP('Space Types'!$U573,Ventilation!$A$4:$H$299,5,FALSE)</f>
        <v>0</v>
      </c>
      <c r="X573">
        <f>VLOOKUP('Space Types'!$U573,Ventilation!$A$4:$H$299,7,FALSE)</f>
        <v>0</v>
      </c>
      <c r="Y573">
        <v>3.33</v>
      </c>
      <c r="Z573" s="58" t="s">
        <v>2998</v>
      </c>
      <c r="AA573" s="58" t="s">
        <v>2988</v>
      </c>
      <c r="AB573">
        <v>4.4600000000000001E-2</v>
      </c>
      <c r="AD573" s="58" t="s">
        <v>3031</v>
      </c>
      <c r="AF573" t="s">
        <v>437</v>
      </c>
      <c r="AG573" t="s">
        <v>437</v>
      </c>
      <c r="AH573" t="s">
        <v>437</v>
      </c>
      <c r="AJ573">
        <v>0.54600000000000004</v>
      </c>
      <c r="AK573">
        <v>0</v>
      </c>
      <c r="AL573">
        <v>0.5</v>
      </c>
      <c r="AM573">
        <v>0</v>
      </c>
      <c r="AN573" s="58" t="s">
        <v>3059</v>
      </c>
      <c r="AO573" s="58" t="s">
        <v>3022</v>
      </c>
      <c r="AP573" s="58" t="s">
        <v>3000</v>
      </c>
      <c r="AS573" t="str">
        <f>IF('Space Types'!$AQ573=0,"",'Space Types'!$AQ573/'Space Types'!$AR573)</f>
        <v/>
      </c>
      <c r="BC573" t="str">
        <f>IF(ISBLANK(BB573),"",BB573/(AY573/AX573))</f>
        <v/>
      </c>
    </row>
    <row r="574" spans="1:55">
      <c r="A574" t="s">
        <v>3322</v>
      </c>
      <c r="B574" t="s">
        <v>238</v>
      </c>
      <c r="C574" t="s">
        <v>319</v>
      </c>
      <c r="D574" t="s">
        <v>463</v>
      </c>
      <c r="E574" t="s">
        <v>217</v>
      </c>
      <c r="F574" t="s">
        <v>242</v>
      </c>
      <c r="G574" t="s">
        <v>223</v>
      </c>
      <c r="H574" t="str">
        <f>'Space Types'!$E574&amp;'Space Types'!$F574&amp;'Space Types'!$G574</f>
        <v>ASHRAE 90.1-2004Active StorageGeneral</v>
      </c>
      <c r="K574">
        <f>VLOOKUP('Space Types'!$H574,'Interior Lighting'!$A$4:$G$813,5,FALSE)</f>
        <v>0.8</v>
      </c>
      <c r="N574">
        <v>0</v>
      </c>
      <c r="O574">
        <v>0.7</v>
      </c>
      <c r="P574">
        <v>0.2</v>
      </c>
      <c r="Q574" t="s">
        <v>2994</v>
      </c>
      <c r="R574" t="s">
        <v>108</v>
      </c>
      <c r="S574" t="s">
        <v>48</v>
      </c>
      <c r="T574" t="s">
        <v>51</v>
      </c>
      <c r="U574" s="58" t="str">
        <f>'Space Types'!$R574&amp;'Space Types'!$S574&amp;'Space Types'!$T574</f>
        <v>ASHRAE 62.1-1999Retail Stores, Sales Floors, and Show Room FloorsStorage rooms</v>
      </c>
      <c r="V574">
        <f>VLOOKUP('Space Types'!$U574,Ventilation!$A$4:$H$299,6,FALSE)</f>
        <v>0.15</v>
      </c>
      <c r="W574">
        <f>VLOOKUP('Space Types'!$U574,Ventilation!$A$4:$H$299,5,FALSE)</f>
        <v>0</v>
      </c>
      <c r="X574">
        <f>VLOOKUP('Space Types'!$U574,Ventilation!$A$4:$H$299,7,FALSE)</f>
        <v>0</v>
      </c>
      <c r="Y574">
        <v>3.33</v>
      </c>
      <c r="Z574" s="58" t="s">
        <v>2998</v>
      </c>
      <c r="AA574" s="58" t="s">
        <v>2988</v>
      </c>
      <c r="AB574">
        <v>5.9499999999999997E-2</v>
      </c>
      <c r="AD574" s="58" t="s">
        <v>3031</v>
      </c>
      <c r="AF574" t="s">
        <v>437</v>
      </c>
      <c r="AG574" t="s">
        <v>437</v>
      </c>
      <c r="AH574" t="s">
        <v>437</v>
      </c>
      <c r="AJ574">
        <v>0.75</v>
      </c>
      <c r="AK574">
        <v>0</v>
      </c>
      <c r="AL574">
        <v>0.5</v>
      </c>
      <c r="AM574">
        <v>0</v>
      </c>
      <c r="AN574" s="58" t="s">
        <v>3059</v>
      </c>
      <c r="AO574" s="58" t="s">
        <v>3022</v>
      </c>
      <c r="AP574" s="58" t="s">
        <v>3000</v>
      </c>
      <c r="AS574" t="str">
        <f>IF('Space Types'!$AQ574=0,"",'Space Types'!$AQ574/'Space Types'!$AR574)</f>
        <v/>
      </c>
      <c r="BC574" t="str">
        <f>IF(ISBLANK(BB574),"",BB574/(AY574/AX574))</f>
        <v/>
      </c>
    </row>
    <row r="575" spans="1:55">
      <c r="A575" t="s">
        <v>982</v>
      </c>
      <c r="B575" t="s">
        <v>238</v>
      </c>
      <c r="C575" t="s">
        <v>319</v>
      </c>
      <c r="D575" t="s">
        <v>463</v>
      </c>
      <c r="E575" t="s">
        <v>981</v>
      </c>
      <c r="F575" t="s">
        <v>308</v>
      </c>
      <c r="G575" t="s">
        <v>223</v>
      </c>
      <c r="H575" t="str">
        <f>'Space Types'!$E575&amp;'Space Types'!$F575&amp;'Space Types'!$G575</f>
        <v>ASHRAE 90.1-2010StorageGeneral</v>
      </c>
      <c r="K575">
        <f>VLOOKUP('Space Types'!$H575,'Interior Lighting'!$A$4:$G$813,5,FALSE)</f>
        <v>0.63</v>
      </c>
      <c r="N575">
        <v>0</v>
      </c>
      <c r="O575">
        <v>0.7</v>
      </c>
      <c r="P575">
        <v>0.2</v>
      </c>
      <c r="Q575" t="s">
        <v>2994</v>
      </c>
      <c r="R575" t="s">
        <v>110</v>
      </c>
      <c r="S575" t="s">
        <v>223</v>
      </c>
      <c r="T575" t="s">
        <v>51</v>
      </c>
      <c r="U575" s="58" t="str">
        <f>'Space Types'!$R575&amp;'Space Types'!$S575&amp;'Space Types'!$T575</f>
        <v>ASHRAE 62.1-2007GeneralStorage rooms</v>
      </c>
      <c r="V575">
        <f>VLOOKUP('Space Types'!$U575,Ventilation!$A$4:$H$299,6,FALSE)</f>
        <v>0.12</v>
      </c>
      <c r="W575">
        <f>VLOOKUP('Space Types'!$U575,Ventilation!$A$4:$H$299,5,FALSE)</f>
        <v>0</v>
      </c>
      <c r="X575">
        <f>VLOOKUP('Space Types'!$U575,Ventilation!$A$4:$H$299,7,FALSE)</f>
        <v>0</v>
      </c>
      <c r="Y575">
        <v>3.33</v>
      </c>
      <c r="Z575" t="s">
        <v>2998</v>
      </c>
      <c r="AA575" t="s">
        <v>2988</v>
      </c>
      <c r="AB575">
        <v>4.4600000000000001E-2</v>
      </c>
      <c r="AD575" t="s">
        <v>3031</v>
      </c>
      <c r="AF575" t="s">
        <v>437</v>
      </c>
      <c r="AG575" t="s">
        <v>437</v>
      </c>
      <c r="AH575" t="s">
        <v>437</v>
      </c>
      <c r="AJ575">
        <v>0.54600000000000004</v>
      </c>
      <c r="AK575">
        <v>0</v>
      </c>
      <c r="AL575">
        <v>0.5</v>
      </c>
      <c r="AM575">
        <v>0</v>
      </c>
      <c r="AN575" t="s">
        <v>3059</v>
      </c>
      <c r="AO575" t="s">
        <v>3022</v>
      </c>
      <c r="AP575" t="s">
        <v>3000</v>
      </c>
      <c r="AS575" t="s">
        <v>437</v>
      </c>
      <c r="BC575" t="s">
        <v>437</v>
      </c>
    </row>
    <row r="576" spans="1:55">
      <c r="A576" t="s">
        <v>3322</v>
      </c>
      <c r="B576" t="s">
        <v>265</v>
      </c>
      <c r="C576" t="s">
        <v>252</v>
      </c>
      <c r="D576" t="s">
        <v>467</v>
      </c>
      <c r="E576" t="s">
        <v>217</v>
      </c>
      <c r="F576" t="s">
        <v>351</v>
      </c>
      <c r="G576" t="s">
        <v>223</v>
      </c>
      <c r="H576" t="str">
        <f>'Space Types'!$E576&amp;'Space Types'!$F576&amp;'Space Types'!$G576</f>
        <v>ASHRAE 90.1-2004RestroomsGeneral</v>
      </c>
      <c r="K576">
        <f>VLOOKUP('Space Types'!$H576,'Interior Lighting'!$A$4:$G$813,5,FALSE)</f>
        <v>0.9</v>
      </c>
      <c r="N576">
        <v>0</v>
      </c>
      <c r="O576">
        <v>0.37</v>
      </c>
      <c r="P576">
        <v>0.2</v>
      </c>
      <c r="Q576" t="s">
        <v>3197</v>
      </c>
      <c r="R576" t="s">
        <v>108</v>
      </c>
      <c r="S576" t="s">
        <v>41</v>
      </c>
      <c r="T576" t="s">
        <v>43</v>
      </c>
      <c r="U576" s="58" t="str">
        <f>'Space Types'!$R576&amp;'Space Types'!$S576&amp;'Space Types'!$T576</f>
        <v>ASHRAE 62.1-1999Public SpacesPublic restrooms (Assume 12 toilet/625 ft^2)</v>
      </c>
      <c r="V576">
        <f>VLOOKUP('Space Types'!$U576,Ventilation!$A$4:$H$299,6,FALSE)</f>
        <v>0.96</v>
      </c>
      <c r="W576">
        <f>VLOOKUP('Space Types'!$U576,Ventilation!$A$4:$H$299,5,FALSE)</f>
        <v>0</v>
      </c>
      <c r="X576">
        <f>VLOOKUP('Space Types'!$U576,Ventilation!$A$4:$H$299,7,FALSE)</f>
        <v>0</v>
      </c>
      <c r="Y576">
        <v>0</v>
      </c>
      <c r="Z576" s="58" t="s">
        <v>3205</v>
      </c>
      <c r="AA576" s="58" t="s">
        <v>3183</v>
      </c>
      <c r="AB576">
        <v>5.9499999999999997E-2</v>
      </c>
      <c r="AD576" s="58" t="s">
        <v>3251</v>
      </c>
      <c r="AF576" t="s">
        <v>437</v>
      </c>
      <c r="AG576" t="s">
        <v>437</v>
      </c>
      <c r="AH576" t="s">
        <v>437</v>
      </c>
      <c r="AJ576">
        <v>0.37</v>
      </c>
      <c r="AK576">
        <v>0</v>
      </c>
      <c r="AL576">
        <v>0.5</v>
      </c>
      <c r="AM576">
        <v>0</v>
      </c>
      <c r="AN576" s="58" t="s">
        <v>3196</v>
      </c>
      <c r="AO576" s="58" t="s">
        <v>3237</v>
      </c>
      <c r="AP576" s="58" t="s">
        <v>3214</v>
      </c>
      <c r="AQ576">
        <v>52.2</v>
      </c>
      <c r="AR576">
        <v>2260</v>
      </c>
      <c r="AS576">
        <f>IF('Space Types'!$AQ576=0,"",'Space Types'!$AQ576/'Space Types'!$AR576)</f>
        <v>2.3097345132743363E-2</v>
      </c>
      <c r="AT576">
        <v>43.3</v>
      </c>
      <c r="AU576">
        <v>0.2</v>
      </c>
      <c r="AV576">
        <v>0.05</v>
      </c>
      <c r="AW576" t="s">
        <v>3211</v>
      </c>
      <c r="AX576">
        <v>0.2812153843741127</v>
      </c>
      <c r="AY576">
        <v>635.66459793154741</v>
      </c>
      <c r="AZ576">
        <v>0.33800000000000002</v>
      </c>
      <c r="BA576">
        <v>0.5</v>
      </c>
      <c r="BB576">
        <v>110.36763444376396</v>
      </c>
      <c r="BC576">
        <f>IF(ISBLANK(BB576),"",BB576/(AY576/AX576))</f>
        <v>4.8826184191410514E-2</v>
      </c>
    </row>
    <row r="577" spans="1:55">
      <c r="A577" t="s">
        <v>938</v>
      </c>
      <c r="B577" t="s">
        <v>265</v>
      </c>
      <c r="C577" t="s">
        <v>252</v>
      </c>
      <c r="D577" t="s">
        <v>467</v>
      </c>
      <c r="E577" t="s">
        <v>218</v>
      </c>
      <c r="F577" t="s">
        <v>351</v>
      </c>
      <c r="G577" t="s">
        <v>223</v>
      </c>
      <c r="H577" t="str">
        <f>'Space Types'!$E577&amp;'Space Types'!$F577&amp;'Space Types'!$G577</f>
        <v>ASHRAE 90.1-2007RestroomsGeneral</v>
      </c>
      <c r="K577">
        <f>VLOOKUP('Space Types'!$H577,'Interior Lighting'!$A$4:$G$813,5,FALSE)</f>
        <v>0.9</v>
      </c>
      <c r="N577">
        <v>0</v>
      </c>
      <c r="O577">
        <v>0.37</v>
      </c>
      <c r="P577">
        <v>0.2</v>
      </c>
      <c r="Q577" t="s">
        <v>3197</v>
      </c>
      <c r="R577" t="s">
        <v>109</v>
      </c>
      <c r="S577" t="s">
        <v>223</v>
      </c>
      <c r="T577" t="s">
        <v>96</v>
      </c>
      <c r="U577" s="58" t="str">
        <f>'Space Types'!$R577&amp;'Space Types'!$S577&amp;'Space Types'!$T577</f>
        <v>ASHRAE 62.1-2004GeneralCorridors</v>
      </c>
      <c r="V577">
        <f>VLOOKUP('Space Types'!$U577,Ventilation!$A$4:$H$299,6,FALSE)</f>
        <v>0.06</v>
      </c>
      <c r="W577">
        <f>VLOOKUP('Space Types'!$U577,Ventilation!$A$4:$H$299,5,FALSE)</f>
        <v>0</v>
      </c>
      <c r="X577">
        <f>VLOOKUP('Space Types'!$U577,Ventilation!$A$4:$H$299,7,FALSE)</f>
        <v>0</v>
      </c>
      <c r="Y577">
        <v>0</v>
      </c>
      <c r="Z577" t="s">
        <v>3205</v>
      </c>
      <c r="AA577" t="s">
        <v>3183</v>
      </c>
      <c r="AB577">
        <v>4.4600000000000001E-2</v>
      </c>
      <c r="AD577" t="s">
        <v>3251</v>
      </c>
      <c r="AF577" t="s">
        <v>437</v>
      </c>
      <c r="AG577" t="s">
        <v>437</v>
      </c>
      <c r="AH577" t="s">
        <v>437</v>
      </c>
      <c r="AJ577" s="68">
        <v>0.37</v>
      </c>
      <c r="AK577">
        <v>0</v>
      </c>
      <c r="AL577">
        <v>0.5</v>
      </c>
      <c r="AM577">
        <v>0</v>
      </c>
      <c r="AN577" t="s">
        <v>3196</v>
      </c>
      <c r="AO577" t="s">
        <v>3237</v>
      </c>
      <c r="AP577" t="s">
        <v>3214</v>
      </c>
      <c r="AQ577">
        <v>52.2</v>
      </c>
      <c r="AR577">
        <v>2260</v>
      </c>
      <c r="AS577">
        <f>IF('Space Types'!$AQ577=0,"",'Space Types'!$AQ577/'Space Types'!$AR577)</f>
        <v>2.3097345132743363E-2</v>
      </c>
      <c r="AT577">
        <v>43.3</v>
      </c>
      <c r="AU577">
        <v>0.2</v>
      </c>
      <c r="AV577">
        <v>0.05</v>
      </c>
      <c r="AW577" t="s">
        <v>3211</v>
      </c>
      <c r="AX577">
        <v>0.2812153843741127</v>
      </c>
      <c r="AY577">
        <v>635.66459793154741</v>
      </c>
      <c r="AZ577">
        <v>0.33800000000000002</v>
      </c>
      <c r="BA577">
        <v>0.5</v>
      </c>
      <c r="BB577">
        <v>110.36763444376396</v>
      </c>
      <c r="BC577">
        <f>IF(ISBLANK(BB577),"",BB577/(AY577/AX577))</f>
        <v>4.8826184191410514E-2</v>
      </c>
    </row>
    <row r="578" spans="1:55">
      <c r="A578" t="s">
        <v>982</v>
      </c>
      <c r="B578" t="s">
        <v>265</v>
      </c>
      <c r="C578" t="s">
        <v>252</v>
      </c>
      <c r="D578" t="s">
        <v>467</v>
      </c>
      <c r="E578" t="s">
        <v>981</v>
      </c>
      <c r="F578" t="s">
        <v>351</v>
      </c>
      <c r="G578" t="s">
        <v>223</v>
      </c>
      <c r="H578" t="str">
        <f>'Space Types'!$E578&amp;'Space Types'!$F578&amp;'Space Types'!$G578</f>
        <v>ASHRAE 90.1-2010RestroomsGeneral</v>
      </c>
      <c r="K578">
        <f>VLOOKUP('Space Types'!$H578,'Interior Lighting'!$A$4:$G$813,5,FALSE)</f>
        <v>0.98</v>
      </c>
      <c r="N578">
        <v>0</v>
      </c>
      <c r="O578">
        <v>0.37</v>
      </c>
      <c r="P578">
        <v>0.2</v>
      </c>
      <c r="Q578" t="s">
        <v>3197</v>
      </c>
      <c r="R578" t="s">
        <v>110</v>
      </c>
      <c r="S578" t="s">
        <v>223</v>
      </c>
      <c r="T578" t="s">
        <v>96</v>
      </c>
      <c r="U578" s="58" t="str">
        <f>'Space Types'!$R578&amp;'Space Types'!$S578&amp;'Space Types'!$T578</f>
        <v>ASHRAE 62.1-2007GeneralCorridors</v>
      </c>
      <c r="V578">
        <f>VLOOKUP('Space Types'!$U578,Ventilation!$A$4:$H$299,6,FALSE)</f>
        <v>0.06</v>
      </c>
      <c r="W578">
        <f>VLOOKUP('Space Types'!$U578,Ventilation!$A$4:$H$299,5,FALSE)</f>
        <v>0</v>
      </c>
      <c r="X578">
        <f>VLOOKUP('Space Types'!$U578,Ventilation!$A$4:$H$299,7,FALSE)</f>
        <v>0</v>
      </c>
      <c r="Y578">
        <v>0</v>
      </c>
      <c r="Z578" t="s">
        <v>3205</v>
      </c>
      <c r="AA578" t="s">
        <v>3183</v>
      </c>
      <c r="AB578">
        <v>4.4600000000000001E-2</v>
      </c>
      <c r="AD578" t="s">
        <v>3251</v>
      </c>
      <c r="AF578" t="s">
        <v>437</v>
      </c>
      <c r="AG578" t="s">
        <v>437</v>
      </c>
      <c r="AH578" t="s">
        <v>437</v>
      </c>
      <c r="AJ578" s="68">
        <v>0.37</v>
      </c>
      <c r="AK578">
        <v>0</v>
      </c>
      <c r="AL578">
        <v>0.5</v>
      </c>
      <c r="AM578">
        <v>0</v>
      </c>
      <c r="AN578" t="s">
        <v>3196</v>
      </c>
      <c r="AO578" t="s">
        <v>3244</v>
      </c>
      <c r="AP578" t="s">
        <v>3215</v>
      </c>
      <c r="AQ578">
        <v>52.2</v>
      </c>
      <c r="AR578">
        <v>2260</v>
      </c>
      <c r="AS578">
        <v>2.3097345132743363E-2</v>
      </c>
      <c r="AT578">
        <v>43.3</v>
      </c>
      <c r="AU578">
        <v>0.2</v>
      </c>
      <c r="AV578">
        <v>0.05</v>
      </c>
      <c r="AW578" t="s">
        <v>3211</v>
      </c>
      <c r="AX578">
        <v>0.2812153843741127</v>
      </c>
      <c r="AY578">
        <v>635.66459793154741</v>
      </c>
      <c r="AZ578">
        <v>0.33800000000000002</v>
      </c>
      <c r="BA578">
        <v>0.5</v>
      </c>
      <c r="BB578">
        <v>110.36763444376396</v>
      </c>
      <c r="BC578">
        <v>4.8826184191410514E-2</v>
      </c>
    </row>
    <row r="579" spans="1:55">
      <c r="A579" t="s">
        <v>936</v>
      </c>
      <c r="B579" t="s">
        <v>265</v>
      </c>
      <c r="C579" t="s">
        <v>252</v>
      </c>
      <c r="D579" t="s">
        <v>467</v>
      </c>
      <c r="H579" t="str">
        <f>'Space Types'!$E579&amp;'Space Types'!$F579&amp;'Space Types'!$G579</f>
        <v/>
      </c>
      <c r="K579">
        <v>0.89000000000000012</v>
      </c>
      <c r="N579">
        <v>0</v>
      </c>
      <c r="O579">
        <v>0.37</v>
      </c>
      <c r="P579">
        <v>0.2</v>
      </c>
      <c r="Q579" t="s">
        <v>748</v>
      </c>
      <c r="R579" t="s">
        <v>108</v>
      </c>
      <c r="S579" t="s">
        <v>41</v>
      </c>
      <c r="T579" t="s">
        <v>43</v>
      </c>
      <c r="U579" s="58" t="str">
        <f>'Space Types'!$R579&amp;'Space Types'!$S579&amp;'Space Types'!$T579</f>
        <v>ASHRAE 62.1-1999Public SpacesPublic restrooms (Assume 12 toilet/625 ft^2)</v>
      </c>
      <c r="V579">
        <f>VLOOKUP('Space Types'!$U579,Ventilation!$A$4:$H$299,6,FALSE)</f>
        <v>0.96</v>
      </c>
      <c r="W579">
        <f>VLOOKUP('Space Types'!$U579,Ventilation!$A$4:$H$299,5,FALSE)</f>
        <v>0</v>
      </c>
      <c r="X579">
        <f>VLOOKUP('Space Types'!$U579,Ventilation!$A$4:$H$299,7,FALSE)</f>
        <v>0</v>
      </c>
      <c r="Y579">
        <v>9.2899999999999991</v>
      </c>
      <c r="Z579" t="s">
        <v>770</v>
      </c>
      <c r="AA579" t="s">
        <v>898</v>
      </c>
      <c r="AC579" s="58">
        <v>0.22320000000000001</v>
      </c>
      <c r="AD579" t="s">
        <v>808</v>
      </c>
      <c r="AF579" t="s">
        <v>437</v>
      </c>
      <c r="AG579" t="s">
        <v>437</v>
      </c>
      <c r="AH579" t="s">
        <v>437</v>
      </c>
      <c r="AJ579">
        <v>0.37</v>
      </c>
      <c r="AK579">
        <v>0</v>
      </c>
      <c r="AL579">
        <v>0.5</v>
      </c>
      <c r="AM579">
        <v>0</v>
      </c>
      <c r="AN579" t="s">
        <v>865</v>
      </c>
      <c r="AO579" t="s">
        <v>871</v>
      </c>
      <c r="AP579" t="s">
        <v>854</v>
      </c>
      <c r="AQ579">
        <v>52.2</v>
      </c>
      <c r="AR579">
        <v>2260</v>
      </c>
      <c r="AS579">
        <f>IF('Space Types'!$AQ579=0,"",'Space Types'!$AQ579/'Space Types'!$AR579)</f>
        <v>2.3097345132743363E-2</v>
      </c>
      <c r="AT579">
        <v>43.3</v>
      </c>
      <c r="AU579">
        <v>0.2</v>
      </c>
      <c r="AV579">
        <v>0.05</v>
      </c>
      <c r="AW579" t="s">
        <v>917</v>
      </c>
      <c r="AX579">
        <v>0.2812153843741127</v>
      </c>
      <c r="AY579">
        <v>635.66459793154741</v>
      </c>
      <c r="AZ579">
        <v>0.33800000000000002</v>
      </c>
      <c r="BA579">
        <v>0.5</v>
      </c>
      <c r="BB579">
        <v>110.36763444376396</v>
      </c>
      <c r="BC579">
        <f t="shared" ref="BC579:BC586" si="5">IF(ISBLANK(BB579),"",BB579/(AY579/AX579))</f>
        <v>4.8826184191410514E-2</v>
      </c>
    </row>
    <row r="580" spans="1:55">
      <c r="A580" t="s">
        <v>937</v>
      </c>
      <c r="B580" t="s">
        <v>265</v>
      </c>
      <c r="C580" t="s">
        <v>252</v>
      </c>
      <c r="D580" t="s">
        <v>467</v>
      </c>
      <c r="E580" t="s">
        <v>435</v>
      </c>
      <c r="F580" t="s">
        <v>351</v>
      </c>
      <c r="G580" t="s">
        <v>223</v>
      </c>
      <c r="H580" t="str">
        <f>'Space Types'!$E580&amp;'Space Types'!$F580&amp;'Space Types'!$G580</f>
        <v>ASHRAE 189.1-2009RestroomsGeneral</v>
      </c>
      <c r="K580">
        <f>VLOOKUP('Space Types'!$H580,'Interior Lighting'!$A$4:$G$813,5,FALSE)</f>
        <v>0.81</v>
      </c>
      <c r="N580">
        <v>0</v>
      </c>
      <c r="O580">
        <v>0.37</v>
      </c>
      <c r="P580">
        <v>0.2</v>
      </c>
      <c r="Q580" t="s">
        <v>748</v>
      </c>
      <c r="R580" t="s">
        <v>108</v>
      </c>
      <c r="S580" t="s">
        <v>41</v>
      </c>
      <c r="T580" t="s">
        <v>43</v>
      </c>
      <c r="U580" s="58" t="str">
        <f>'Space Types'!$R580&amp;'Space Types'!$S580&amp;'Space Types'!$T580</f>
        <v>ASHRAE 62.1-1999Public SpacesPublic restrooms (Assume 12 toilet/625 ft^2)</v>
      </c>
      <c r="V580">
        <f>VLOOKUP('Space Types'!$U580,Ventilation!$A$4:$H$299,6,FALSE)</f>
        <v>0.96</v>
      </c>
      <c r="W580">
        <f>VLOOKUP('Space Types'!$U580,Ventilation!$A$4:$H$299,5,FALSE)</f>
        <v>0</v>
      </c>
      <c r="X580">
        <f>VLOOKUP('Space Types'!$U580,Ventilation!$A$4:$H$299,7,FALSE)</f>
        <v>0</v>
      </c>
      <c r="Y580">
        <v>9.2899999999999991</v>
      </c>
      <c r="Z580" s="58" t="s">
        <v>770</v>
      </c>
      <c r="AA580" s="58" t="s">
        <v>898</v>
      </c>
      <c r="AB580">
        <v>4.4600000000000001E-2</v>
      </c>
      <c r="AD580" s="58" t="s">
        <v>808</v>
      </c>
      <c r="AF580" t="s">
        <v>437</v>
      </c>
      <c r="AG580" t="s">
        <v>437</v>
      </c>
      <c r="AH580" t="s">
        <v>437</v>
      </c>
      <c r="AJ580">
        <v>0.27</v>
      </c>
      <c r="AK580">
        <v>0</v>
      </c>
      <c r="AL580">
        <v>0.5</v>
      </c>
      <c r="AM580">
        <v>0</v>
      </c>
      <c r="AN580" s="58" t="s">
        <v>865</v>
      </c>
      <c r="AO580" s="58" t="s">
        <v>871</v>
      </c>
      <c r="AP580" s="58" t="s">
        <v>854</v>
      </c>
      <c r="AQ580">
        <v>52.2</v>
      </c>
      <c r="AR580">
        <v>2260</v>
      </c>
      <c r="AS580">
        <f>IF('Space Types'!$AQ580=0,"",'Space Types'!$AQ580/'Space Types'!$AR580)</f>
        <v>2.3097345132743363E-2</v>
      </c>
      <c r="AT580">
        <v>43.3</v>
      </c>
      <c r="AU580">
        <v>0.2</v>
      </c>
      <c r="AV580">
        <v>0.05</v>
      </c>
      <c r="AW580" t="s">
        <v>917</v>
      </c>
      <c r="AX580">
        <v>0.2812153843741127</v>
      </c>
      <c r="AY580">
        <v>635.66459793154741</v>
      </c>
      <c r="AZ580">
        <v>0.33800000000000002</v>
      </c>
      <c r="BA580">
        <v>0.5</v>
      </c>
      <c r="BB580">
        <v>110.36763444376396</v>
      </c>
      <c r="BC580">
        <f t="shared" si="5"/>
        <v>4.8826184191410514E-2</v>
      </c>
    </row>
    <row r="581" spans="1:55">
      <c r="A581" t="s">
        <v>935</v>
      </c>
      <c r="B581" t="s">
        <v>265</v>
      </c>
      <c r="C581" t="s">
        <v>252</v>
      </c>
      <c r="D581" t="s">
        <v>467</v>
      </c>
      <c r="H581" t="str">
        <f>'Space Types'!$E581&amp;'Space Types'!$F581&amp;'Space Types'!$G581</f>
        <v/>
      </c>
      <c r="K581">
        <v>1.08</v>
      </c>
      <c r="N581">
        <v>0</v>
      </c>
      <c r="O581">
        <v>0.37</v>
      </c>
      <c r="P581">
        <v>0.2</v>
      </c>
      <c r="Q581" t="s">
        <v>748</v>
      </c>
      <c r="R581" t="s">
        <v>108</v>
      </c>
      <c r="S581" t="s">
        <v>41</v>
      </c>
      <c r="T581" t="s">
        <v>43</v>
      </c>
      <c r="U581" s="58" t="str">
        <f>'Space Types'!$R581&amp;'Space Types'!$S581&amp;'Space Types'!$T581</f>
        <v>ASHRAE 62.1-1999Public SpacesPublic restrooms (Assume 12 toilet/625 ft^2)</v>
      </c>
      <c r="V581">
        <f>VLOOKUP('Space Types'!$U581,Ventilation!$A$4:$H$299,6,FALSE)</f>
        <v>0.96</v>
      </c>
      <c r="W581">
        <f>VLOOKUP('Space Types'!$U581,Ventilation!$A$4:$H$299,5,FALSE)</f>
        <v>0</v>
      </c>
      <c r="X581">
        <f>VLOOKUP('Space Types'!$U581,Ventilation!$A$4:$H$299,7,FALSE)</f>
        <v>0</v>
      </c>
      <c r="Y581">
        <v>9.2899999999999991</v>
      </c>
      <c r="Z581" t="s">
        <v>770</v>
      </c>
      <c r="AA581" t="s">
        <v>898</v>
      </c>
      <c r="AC581" s="58">
        <v>0.22320000000000001</v>
      </c>
      <c r="AD581" t="s">
        <v>808</v>
      </c>
      <c r="AF581" t="s">
        <v>437</v>
      </c>
      <c r="AG581" t="s">
        <v>437</v>
      </c>
      <c r="AH581" t="s">
        <v>437</v>
      </c>
      <c r="AJ581">
        <v>0.37</v>
      </c>
      <c r="AK581">
        <v>0</v>
      </c>
      <c r="AL581">
        <v>0.5</v>
      </c>
      <c r="AM581">
        <v>0</v>
      </c>
      <c r="AN581" t="s">
        <v>865</v>
      </c>
      <c r="AO581" t="s">
        <v>871</v>
      </c>
      <c r="AP581" t="s">
        <v>854</v>
      </c>
      <c r="AQ581">
        <v>52.2</v>
      </c>
      <c r="AR581">
        <v>2260</v>
      </c>
      <c r="AS581">
        <f>IF('Space Types'!$AQ581=0,"",'Space Types'!$AQ581/'Space Types'!$AR581)</f>
        <v>2.3097345132743363E-2</v>
      </c>
      <c r="AT581">
        <v>43.3</v>
      </c>
      <c r="AU581">
        <v>0.2</v>
      </c>
      <c r="AV581">
        <v>0.05</v>
      </c>
      <c r="AW581" t="s">
        <v>917</v>
      </c>
      <c r="AX581">
        <v>0.2812153843741127</v>
      </c>
      <c r="AY581">
        <v>635.66459793154741</v>
      </c>
      <c r="AZ581">
        <v>0.33800000000000002</v>
      </c>
      <c r="BA581">
        <v>0.5</v>
      </c>
      <c r="BB581">
        <v>110.36763444376396</v>
      </c>
      <c r="BC581">
        <f t="shared" si="5"/>
        <v>4.8826184191410514E-2</v>
      </c>
    </row>
    <row r="582" spans="1:55">
      <c r="A582" t="s">
        <v>936</v>
      </c>
      <c r="B582" t="s">
        <v>265</v>
      </c>
      <c r="C582" t="s">
        <v>222</v>
      </c>
      <c r="D582" t="s">
        <v>459</v>
      </c>
      <c r="H582" t="str">
        <f>'Space Types'!$E582&amp;'Space Types'!$F582&amp;'Space Types'!$G582</f>
        <v/>
      </c>
      <c r="K582">
        <v>1.87</v>
      </c>
      <c r="N582">
        <v>0</v>
      </c>
      <c r="O582">
        <v>0.37</v>
      </c>
      <c r="P582">
        <v>0.2</v>
      </c>
      <c r="Q582" t="s">
        <v>748</v>
      </c>
      <c r="R582" t="s">
        <v>108</v>
      </c>
      <c r="S582" t="s">
        <v>37</v>
      </c>
      <c r="T582" t="s">
        <v>432</v>
      </c>
      <c r="U582" s="58" t="str">
        <f>'Space Types'!$R582&amp;'Space Types'!$S582&amp;'Space Types'!$T582</f>
        <v>ASHRAE 62.1-1999OfficesOffice Space</v>
      </c>
      <c r="V582">
        <f>VLOOKUP('Space Types'!$U582,Ventilation!$A$4:$H$299,6,FALSE)</f>
        <v>0</v>
      </c>
      <c r="W582">
        <f>VLOOKUP('Space Types'!$U582,Ventilation!$A$4:$H$299,5,FALSE)</f>
        <v>21.2</v>
      </c>
      <c r="X582">
        <f>VLOOKUP('Space Types'!$U582,Ventilation!$A$4:$H$299,7,FALSE)</f>
        <v>0</v>
      </c>
      <c r="Y582">
        <v>4.6500000000000004</v>
      </c>
      <c r="Z582" s="58" t="s">
        <v>771</v>
      </c>
      <c r="AA582" s="58" t="s">
        <v>898</v>
      </c>
      <c r="AC582" s="58">
        <v>0.22320000000000001</v>
      </c>
      <c r="AD582" s="58" t="s">
        <v>808</v>
      </c>
      <c r="AF582" t="s">
        <v>437</v>
      </c>
      <c r="AG582" t="s">
        <v>437</v>
      </c>
      <c r="AH582" t="s">
        <v>437</v>
      </c>
      <c r="AJ582">
        <v>1</v>
      </c>
      <c r="AK582">
        <v>0</v>
      </c>
      <c r="AL582">
        <v>0.5</v>
      </c>
      <c r="AM582">
        <v>0</v>
      </c>
      <c r="AN582" s="58" t="s">
        <v>865</v>
      </c>
      <c r="AO582" s="58" t="s">
        <v>833</v>
      </c>
      <c r="AP582" s="58" t="s">
        <v>847</v>
      </c>
      <c r="AS582" t="str">
        <f>IF('Space Types'!$AQ582=0,"",'Space Types'!$AQ582/'Space Types'!$AR582)</f>
        <v/>
      </c>
      <c r="BC582" t="str">
        <f t="shared" si="5"/>
        <v/>
      </c>
    </row>
    <row r="583" spans="1:55">
      <c r="A583" t="s">
        <v>937</v>
      </c>
      <c r="B583" t="s">
        <v>265</v>
      </c>
      <c r="C583" t="s">
        <v>222</v>
      </c>
      <c r="D583" t="s">
        <v>459</v>
      </c>
      <c r="E583" t="s">
        <v>435</v>
      </c>
      <c r="F583" t="s">
        <v>347</v>
      </c>
      <c r="G583" t="s">
        <v>223</v>
      </c>
      <c r="H583" t="str">
        <f>'Space Types'!$E583&amp;'Space Types'!$F583&amp;'Space Types'!$G583</f>
        <v>ASHRAE 189.1-2009Office-EnclosedGeneral</v>
      </c>
      <c r="K583">
        <f>VLOOKUP('Space Types'!$H583,'Interior Lighting'!$A$4:$G$813,5,FALSE)</f>
        <v>0.9900000000000001</v>
      </c>
      <c r="N583">
        <v>0</v>
      </c>
      <c r="O583">
        <v>0.37</v>
      </c>
      <c r="P583">
        <v>0.2</v>
      </c>
      <c r="Q583" t="s">
        <v>748</v>
      </c>
      <c r="R583" t="s">
        <v>108</v>
      </c>
      <c r="S583" t="s">
        <v>37</v>
      </c>
      <c r="T583" t="s">
        <v>432</v>
      </c>
      <c r="U583" s="58" t="str">
        <f>'Space Types'!$R583&amp;'Space Types'!$S583&amp;'Space Types'!$T583</f>
        <v>ASHRAE 62.1-1999OfficesOffice Space</v>
      </c>
      <c r="V583">
        <f>VLOOKUP('Space Types'!$U583,Ventilation!$A$4:$H$299,6,FALSE)</f>
        <v>0</v>
      </c>
      <c r="W583">
        <f>VLOOKUP('Space Types'!$U583,Ventilation!$A$4:$H$299,5,FALSE)</f>
        <v>21.2</v>
      </c>
      <c r="X583">
        <f>VLOOKUP('Space Types'!$U583,Ventilation!$A$4:$H$299,7,FALSE)</f>
        <v>0</v>
      </c>
      <c r="Y583">
        <v>4.6500000000000004</v>
      </c>
      <c r="Z583" t="s">
        <v>771</v>
      </c>
      <c r="AA583" t="s">
        <v>898</v>
      </c>
      <c r="AB583">
        <v>4.4600000000000001E-2</v>
      </c>
      <c r="AD583" t="s">
        <v>808</v>
      </c>
      <c r="AF583" t="s">
        <v>437</v>
      </c>
      <c r="AG583" t="s">
        <v>437</v>
      </c>
      <c r="AH583" t="s">
        <v>437</v>
      </c>
      <c r="AJ583">
        <v>0.73</v>
      </c>
      <c r="AK583">
        <v>0</v>
      </c>
      <c r="AL583">
        <v>0.5</v>
      </c>
      <c r="AM583">
        <v>0</v>
      </c>
      <c r="AN583" t="s">
        <v>865</v>
      </c>
      <c r="AO583" t="s">
        <v>833</v>
      </c>
      <c r="AP583" t="s">
        <v>847</v>
      </c>
      <c r="AS583" t="str">
        <f>IF('Space Types'!$AQ583=0,"",'Space Types'!$AQ583/'Space Types'!$AR583)</f>
        <v/>
      </c>
      <c r="BC583" t="str">
        <f t="shared" si="5"/>
        <v/>
      </c>
    </row>
    <row r="584" spans="1:55">
      <c r="A584" t="s">
        <v>935</v>
      </c>
      <c r="B584" t="s">
        <v>265</v>
      </c>
      <c r="C584" t="s">
        <v>222</v>
      </c>
      <c r="D584" t="s">
        <v>459</v>
      </c>
      <c r="H584" t="str">
        <f>'Space Types'!$E584&amp;'Space Types'!$F584&amp;'Space Types'!$G584</f>
        <v/>
      </c>
      <c r="K584">
        <v>2.9000000000000004</v>
      </c>
      <c r="N584">
        <v>0</v>
      </c>
      <c r="O584">
        <v>0.37</v>
      </c>
      <c r="P584">
        <v>0.2</v>
      </c>
      <c r="Q584" t="s">
        <v>748</v>
      </c>
      <c r="R584" t="s">
        <v>108</v>
      </c>
      <c r="S584" t="s">
        <v>37</v>
      </c>
      <c r="T584" t="s">
        <v>432</v>
      </c>
      <c r="U584" s="58" t="str">
        <f>'Space Types'!$R584&amp;'Space Types'!$S584&amp;'Space Types'!$T584</f>
        <v>ASHRAE 62.1-1999OfficesOffice Space</v>
      </c>
      <c r="V584">
        <f>VLOOKUP('Space Types'!$U584,Ventilation!$A$4:$H$299,6,FALSE)</f>
        <v>0</v>
      </c>
      <c r="W584">
        <f>VLOOKUP('Space Types'!$U584,Ventilation!$A$4:$H$299,5,FALSE)</f>
        <v>21.2</v>
      </c>
      <c r="X584">
        <f>VLOOKUP('Space Types'!$U584,Ventilation!$A$4:$H$299,7,FALSE)</f>
        <v>0</v>
      </c>
      <c r="Y584">
        <v>4.6500000000000004</v>
      </c>
      <c r="Z584" t="s">
        <v>771</v>
      </c>
      <c r="AA584" t="s">
        <v>898</v>
      </c>
      <c r="AC584" s="58">
        <v>0.22320000000000001</v>
      </c>
      <c r="AD584" t="s">
        <v>808</v>
      </c>
      <c r="AF584" t="s">
        <v>437</v>
      </c>
      <c r="AG584" t="s">
        <v>437</v>
      </c>
      <c r="AH584" t="s">
        <v>437</v>
      </c>
      <c r="AJ584">
        <v>1</v>
      </c>
      <c r="AK584">
        <v>0</v>
      </c>
      <c r="AL584">
        <v>0.5</v>
      </c>
      <c r="AM584">
        <v>0</v>
      </c>
      <c r="AN584" t="s">
        <v>865</v>
      </c>
      <c r="AO584" t="s">
        <v>833</v>
      </c>
      <c r="AP584" t="s">
        <v>847</v>
      </c>
      <c r="AS584" t="str">
        <f>IF('Space Types'!$AQ584=0,"",'Space Types'!$AQ584/'Space Types'!$AR584)</f>
        <v/>
      </c>
      <c r="BC584" t="str">
        <f t="shared" si="5"/>
        <v/>
      </c>
    </row>
    <row r="585" spans="1:55">
      <c r="A585" t="s">
        <v>938</v>
      </c>
      <c r="B585" t="s">
        <v>265</v>
      </c>
      <c r="C585" t="s">
        <v>222</v>
      </c>
      <c r="D585" t="s">
        <v>459</v>
      </c>
      <c r="E585" t="s">
        <v>218</v>
      </c>
      <c r="F585" t="s">
        <v>347</v>
      </c>
      <c r="G585" t="s">
        <v>223</v>
      </c>
      <c r="H585" t="str">
        <f>'Space Types'!$E585&amp;'Space Types'!$F585&amp;'Space Types'!$G585</f>
        <v>ASHRAE 90.1-2007Office-EnclosedGeneral</v>
      </c>
      <c r="K585">
        <f>VLOOKUP('Space Types'!$H585,'Interior Lighting'!$A$4:$G$813,5,FALSE)</f>
        <v>1.1000000000000001</v>
      </c>
      <c r="N585">
        <v>0</v>
      </c>
      <c r="O585">
        <v>0.37</v>
      </c>
      <c r="P585">
        <v>0.2</v>
      </c>
      <c r="Q585" t="s">
        <v>3203</v>
      </c>
      <c r="R585" t="s">
        <v>109</v>
      </c>
      <c r="S585" t="s">
        <v>678</v>
      </c>
      <c r="T585" t="s">
        <v>38</v>
      </c>
      <c r="U585" s="58" t="str">
        <f>'Space Types'!$R585&amp;'Space Types'!$S585&amp;'Space Types'!$T585</f>
        <v>ASHRAE 62.1-2004Office BuildingsOffice space</v>
      </c>
      <c r="V585">
        <f>VLOOKUP('Space Types'!$U585,Ventilation!$A$4:$H$299,6,FALSE)</f>
        <v>0.06</v>
      </c>
      <c r="W585">
        <f>VLOOKUP('Space Types'!$U585,Ventilation!$A$4:$H$299,5,FALSE)</f>
        <v>5</v>
      </c>
      <c r="X585">
        <f>VLOOKUP('Space Types'!$U585,Ventilation!$A$4:$H$299,7,FALSE)</f>
        <v>0</v>
      </c>
      <c r="Y585">
        <v>5</v>
      </c>
      <c r="Z585" s="58" t="s">
        <v>3210</v>
      </c>
      <c r="AA585" s="58" t="s">
        <v>3183</v>
      </c>
      <c r="AB585">
        <v>4.4600000000000001E-2</v>
      </c>
      <c r="AD585" s="58" t="s">
        <v>3251</v>
      </c>
      <c r="AF585" t="s">
        <v>437</v>
      </c>
      <c r="AG585" t="s">
        <v>437</v>
      </c>
      <c r="AH585" t="s">
        <v>437</v>
      </c>
      <c r="AJ585" s="68">
        <v>1</v>
      </c>
      <c r="AK585">
        <v>0</v>
      </c>
      <c r="AL585">
        <v>0.5</v>
      </c>
      <c r="AM585">
        <v>0</v>
      </c>
      <c r="AN585" s="58" t="s">
        <v>3196</v>
      </c>
      <c r="AO585" s="58" t="s">
        <v>3237</v>
      </c>
      <c r="AP585" s="58" t="s">
        <v>3214</v>
      </c>
      <c r="AS585" t="str">
        <f>IF('Space Types'!$AQ585=0,"",'Space Types'!$AQ585/'Space Types'!$AR585)</f>
        <v/>
      </c>
      <c r="BC585" t="str">
        <f t="shared" si="5"/>
        <v/>
      </c>
    </row>
    <row r="586" spans="1:55">
      <c r="A586" t="s">
        <v>3322</v>
      </c>
      <c r="B586" t="s">
        <v>265</v>
      </c>
      <c r="C586" t="s">
        <v>222</v>
      </c>
      <c r="D586" t="s">
        <v>459</v>
      </c>
      <c r="E586" t="s">
        <v>217</v>
      </c>
      <c r="F586" t="s">
        <v>347</v>
      </c>
      <c r="G586" t="s">
        <v>223</v>
      </c>
      <c r="H586" t="str">
        <f>'Space Types'!$E586&amp;'Space Types'!$F586&amp;'Space Types'!$G586</f>
        <v>ASHRAE 90.1-2004Office-EnclosedGeneral</v>
      </c>
      <c r="K586">
        <f>VLOOKUP('Space Types'!$H586,'Interior Lighting'!$A$4:$G$813,5,FALSE)</f>
        <v>1.1000000000000001</v>
      </c>
      <c r="N586">
        <v>0</v>
      </c>
      <c r="O586">
        <v>0.37</v>
      </c>
      <c r="P586">
        <v>0.2</v>
      </c>
      <c r="Q586" t="s">
        <v>3203</v>
      </c>
      <c r="R586" t="s">
        <v>108</v>
      </c>
      <c r="S586" t="s">
        <v>37</v>
      </c>
      <c r="T586" t="s">
        <v>432</v>
      </c>
      <c r="U586" s="58" t="str">
        <f>'Space Types'!$R586&amp;'Space Types'!$S586&amp;'Space Types'!$T586</f>
        <v>ASHRAE 62.1-1999OfficesOffice Space</v>
      </c>
      <c r="V586">
        <f>VLOOKUP('Space Types'!$U586,Ventilation!$A$4:$H$299,6,FALSE)</f>
        <v>0</v>
      </c>
      <c r="W586">
        <f>VLOOKUP('Space Types'!$U586,Ventilation!$A$4:$H$299,5,FALSE)</f>
        <v>21.2</v>
      </c>
      <c r="X586">
        <f>VLOOKUP('Space Types'!$U586,Ventilation!$A$4:$H$299,7,FALSE)</f>
        <v>0</v>
      </c>
      <c r="Y586">
        <v>5</v>
      </c>
      <c r="Z586" s="58" t="s">
        <v>3210</v>
      </c>
      <c r="AA586" s="58" t="s">
        <v>3183</v>
      </c>
      <c r="AB586">
        <v>5.9499999999999997E-2</v>
      </c>
      <c r="AD586" s="58" t="s">
        <v>3251</v>
      </c>
      <c r="AF586" t="s">
        <v>437</v>
      </c>
      <c r="AG586" t="s">
        <v>437</v>
      </c>
      <c r="AH586" t="s">
        <v>437</v>
      </c>
      <c r="AJ586">
        <v>1</v>
      </c>
      <c r="AK586">
        <v>0</v>
      </c>
      <c r="AL586">
        <v>0.5</v>
      </c>
      <c r="AM586">
        <v>0</v>
      </c>
      <c r="AN586" s="58" t="s">
        <v>3196</v>
      </c>
      <c r="AO586" s="58" t="s">
        <v>3237</v>
      </c>
      <c r="AP586" s="58" t="s">
        <v>3214</v>
      </c>
      <c r="BC586" t="str">
        <f t="shared" si="5"/>
        <v/>
      </c>
    </row>
    <row r="587" spans="1:55">
      <c r="A587" s="58" t="s">
        <v>982</v>
      </c>
      <c r="B587" s="58" t="s">
        <v>265</v>
      </c>
      <c r="C587" s="58" t="s">
        <v>222</v>
      </c>
      <c r="D587" t="s">
        <v>459</v>
      </c>
      <c r="E587" t="s">
        <v>981</v>
      </c>
      <c r="F587" t="s">
        <v>347</v>
      </c>
      <c r="G587" t="s">
        <v>223</v>
      </c>
      <c r="H587" t="str">
        <f>'Space Types'!$E587&amp;'Space Types'!$F587&amp;'Space Types'!$G587</f>
        <v>ASHRAE 90.1-2010Office-EnclosedGeneral</v>
      </c>
      <c r="K587">
        <f>VLOOKUP('Space Types'!$H587,'Interior Lighting'!$A$4:$G$813,5,FALSE)</f>
        <v>1.1100000000000001</v>
      </c>
      <c r="N587">
        <v>0</v>
      </c>
      <c r="O587">
        <v>0.37</v>
      </c>
      <c r="P587">
        <v>0.2</v>
      </c>
      <c r="Q587" t="s">
        <v>3203</v>
      </c>
      <c r="R587" t="s">
        <v>110</v>
      </c>
      <c r="S587" t="s">
        <v>678</v>
      </c>
      <c r="T587" t="s">
        <v>38</v>
      </c>
      <c r="U587" s="58" t="str">
        <f>'Space Types'!$R587&amp;'Space Types'!$S587&amp;'Space Types'!$T587</f>
        <v>ASHRAE 62.1-2007Office BuildingsOffice space</v>
      </c>
      <c r="V587">
        <f>VLOOKUP('Space Types'!$U587,Ventilation!$A$4:$H$299,6,FALSE)</f>
        <v>0.06</v>
      </c>
      <c r="W587">
        <f>VLOOKUP('Space Types'!$U587,Ventilation!$A$4:$H$299,5,FALSE)</f>
        <v>5</v>
      </c>
      <c r="X587">
        <f>VLOOKUP('Space Types'!$U587,Ventilation!$A$4:$H$299,7,FALSE)</f>
        <v>0</v>
      </c>
      <c r="Y587">
        <v>5</v>
      </c>
      <c r="Z587" t="s">
        <v>3210</v>
      </c>
      <c r="AA587" t="s">
        <v>3183</v>
      </c>
      <c r="AB587">
        <v>4.4600000000000001E-2</v>
      </c>
      <c r="AD587" t="s">
        <v>3251</v>
      </c>
      <c r="AF587" t="s">
        <v>437</v>
      </c>
      <c r="AG587" t="s">
        <v>437</v>
      </c>
      <c r="AH587" t="s">
        <v>437</v>
      </c>
      <c r="AJ587" s="68">
        <v>1</v>
      </c>
      <c r="AK587">
        <v>0</v>
      </c>
      <c r="AL587">
        <v>0.5</v>
      </c>
      <c r="AM587">
        <v>0</v>
      </c>
      <c r="AN587" t="s">
        <v>3196</v>
      </c>
      <c r="AO587" t="s">
        <v>3244</v>
      </c>
      <c r="AP587" t="s">
        <v>3215</v>
      </c>
      <c r="AS587" t="s">
        <v>437</v>
      </c>
      <c r="BC587" t="s">
        <v>437</v>
      </c>
    </row>
    <row r="588" spans="1:55">
      <c r="A588" t="s">
        <v>936</v>
      </c>
      <c r="B588" s="58" t="s">
        <v>265</v>
      </c>
      <c r="C588" s="58" t="s">
        <v>275</v>
      </c>
      <c r="D588" t="s">
        <v>465</v>
      </c>
      <c r="H588" t="str">
        <f>'Space Types'!$E588&amp;'Space Types'!$F588&amp;'Space Types'!$G588</f>
        <v/>
      </c>
      <c r="K588">
        <v>0.75</v>
      </c>
      <c r="N588">
        <v>0</v>
      </c>
      <c r="O588">
        <v>0.37</v>
      </c>
      <c r="P588">
        <v>0.2</v>
      </c>
      <c r="Q588" t="s">
        <v>748</v>
      </c>
      <c r="R588" t="s">
        <v>108</v>
      </c>
      <c r="S588" t="s">
        <v>41</v>
      </c>
      <c r="T588" t="s">
        <v>42</v>
      </c>
      <c r="U588" s="58" t="str">
        <f>'Space Types'!$R588&amp;'Space Types'!$S588&amp;'Space Types'!$T588</f>
        <v>ASHRAE 62.1-1999Public SpacesCorridors and utilities</v>
      </c>
      <c r="V588">
        <f>VLOOKUP('Space Types'!$U588,Ventilation!$A$4:$H$299,6,FALSE)</f>
        <v>0.05</v>
      </c>
      <c r="W588">
        <f>VLOOKUP('Space Types'!$U588,Ventilation!$A$4:$H$299,5,FALSE)</f>
        <v>0</v>
      </c>
      <c r="X588">
        <f>VLOOKUP('Space Types'!$U588,Ventilation!$A$4:$H$299,7,FALSE)</f>
        <v>0</v>
      </c>
      <c r="Y588">
        <v>0.93</v>
      </c>
      <c r="Z588" s="58" t="s">
        <v>770</v>
      </c>
      <c r="AA588" s="58" t="s">
        <v>898</v>
      </c>
      <c r="AC588" s="58">
        <v>0.22320000000000001</v>
      </c>
      <c r="AD588" s="58" t="s">
        <v>808</v>
      </c>
      <c r="AF588" t="s">
        <v>437</v>
      </c>
      <c r="AG588" t="s">
        <v>437</v>
      </c>
      <c r="AH588" t="s">
        <v>437</v>
      </c>
      <c r="AJ588">
        <v>0.37</v>
      </c>
      <c r="AK588">
        <v>0</v>
      </c>
      <c r="AL588">
        <v>0.5</v>
      </c>
      <c r="AM588">
        <v>0</v>
      </c>
      <c r="AN588" s="58" t="s">
        <v>865</v>
      </c>
      <c r="AO588" s="58" t="s">
        <v>871</v>
      </c>
      <c r="AP588" s="58" t="s">
        <v>854</v>
      </c>
      <c r="AS588" t="str">
        <f>IF('Space Types'!$AQ588=0,"",'Space Types'!$AQ588/'Space Types'!$AR588)</f>
        <v/>
      </c>
      <c r="BC588" t="str">
        <f>IF(ISBLANK(BB588),"",BB588/(AY588/AX588))</f>
        <v/>
      </c>
    </row>
    <row r="589" spans="1:55">
      <c r="A589" s="58" t="s">
        <v>937</v>
      </c>
      <c r="B589" s="58" t="s">
        <v>265</v>
      </c>
      <c r="C589" s="58" t="s">
        <v>275</v>
      </c>
      <c r="D589" t="s">
        <v>465</v>
      </c>
      <c r="E589" t="s">
        <v>435</v>
      </c>
      <c r="F589" t="s">
        <v>211</v>
      </c>
      <c r="G589" t="s">
        <v>223</v>
      </c>
      <c r="H589" t="str">
        <f>'Space Types'!$E589&amp;'Space Types'!$F589&amp;'Space Types'!$G589</f>
        <v>ASHRAE 189.1-2009Electrical/MechanicalGeneral</v>
      </c>
      <c r="K589" t="e">
        <f>'Construction Sets'!#REF!</f>
        <v>#REF!</v>
      </c>
      <c r="N589">
        <v>0</v>
      </c>
      <c r="O589">
        <v>0.37</v>
      </c>
      <c r="P589">
        <v>0.2</v>
      </c>
      <c r="Q589" t="s">
        <v>748</v>
      </c>
      <c r="R589" t="s">
        <v>108</v>
      </c>
      <c r="S589" t="s">
        <v>41</v>
      </c>
      <c r="T589" t="s">
        <v>42</v>
      </c>
      <c r="U589" s="58" t="str">
        <f>'Space Types'!$R589&amp;'Space Types'!$S589&amp;'Space Types'!$T589</f>
        <v>ASHRAE 62.1-1999Public SpacesCorridors and utilities</v>
      </c>
      <c r="V589">
        <f>VLOOKUP('Space Types'!$U589,Ventilation!$A$4:$H$299,6,FALSE)</f>
        <v>0.05</v>
      </c>
      <c r="W589">
        <f>VLOOKUP('Space Types'!$U589,Ventilation!$A$4:$H$299,5,FALSE)</f>
        <v>0</v>
      </c>
      <c r="X589">
        <f>VLOOKUP('Space Types'!$U589,Ventilation!$A$4:$H$299,7,FALSE)</f>
        <v>0</v>
      </c>
      <c r="Y589">
        <v>0.93</v>
      </c>
      <c r="Z589" t="s">
        <v>770</v>
      </c>
      <c r="AA589" t="s">
        <v>898</v>
      </c>
      <c r="AB589">
        <v>4.4600000000000001E-2</v>
      </c>
      <c r="AD589" t="s">
        <v>808</v>
      </c>
      <c r="AF589" t="s">
        <v>437</v>
      </c>
      <c r="AG589" t="s">
        <v>437</v>
      </c>
      <c r="AH589" t="s">
        <v>437</v>
      </c>
      <c r="AJ589">
        <v>0.27</v>
      </c>
      <c r="AK589">
        <v>0</v>
      </c>
      <c r="AL589">
        <v>0.5</v>
      </c>
      <c r="AM589">
        <v>0</v>
      </c>
      <c r="AN589" t="s">
        <v>865</v>
      </c>
      <c r="AO589" t="s">
        <v>871</v>
      </c>
      <c r="AP589" t="s">
        <v>854</v>
      </c>
      <c r="AS589" t="str">
        <f>IF('Space Types'!$AQ589=0,"",'Space Types'!$AQ589/'Space Types'!$AR589)</f>
        <v/>
      </c>
      <c r="BC589" t="str">
        <f>IF(ISBLANK(BB589),"",BB589/(AY589/AX589))</f>
        <v/>
      </c>
    </row>
    <row r="590" spans="1:55">
      <c r="A590" s="58" t="s">
        <v>935</v>
      </c>
      <c r="B590" s="58" t="s">
        <v>265</v>
      </c>
      <c r="C590" s="58" t="s">
        <v>275</v>
      </c>
      <c r="D590" t="s">
        <v>465</v>
      </c>
      <c r="H590" t="str">
        <f>'Space Types'!$E590&amp;'Space Types'!$F590&amp;'Space Types'!$G590</f>
        <v/>
      </c>
      <c r="K590">
        <v>0.6</v>
      </c>
      <c r="N590">
        <v>0</v>
      </c>
      <c r="O590">
        <v>0.37</v>
      </c>
      <c r="P590">
        <v>0.2</v>
      </c>
      <c r="Q590" t="s">
        <v>748</v>
      </c>
      <c r="R590" t="s">
        <v>108</v>
      </c>
      <c r="S590" t="s">
        <v>41</v>
      </c>
      <c r="T590" t="s">
        <v>42</v>
      </c>
      <c r="U590" s="58" t="str">
        <f>'Space Types'!$R590&amp;'Space Types'!$S590&amp;'Space Types'!$T590</f>
        <v>ASHRAE 62.1-1999Public SpacesCorridors and utilities</v>
      </c>
      <c r="V590">
        <f>VLOOKUP('Space Types'!$U590,Ventilation!$A$4:$H$299,6,FALSE)</f>
        <v>0.05</v>
      </c>
      <c r="W590">
        <f>VLOOKUP('Space Types'!$U590,Ventilation!$A$4:$H$299,5,FALSE)</f>
        <v>0</v>
      </c>
      <c r="X590">
        <f>VLOOKUP('Space Types'!$U590,Ventilation!$A$4:$H$299,7,FALSE)</f>
        <v>0</v>
      </c>
      <c r="Y590">
        <v>0.93</v>
      </c>
      <c r="Z590" t="s">
        <v>770</v>
      </c>
      <c r="AA590" t="s">
        <v>898</v>
      </c>
      <c r="AC590" s="58">
        <v>0.22320000000000001</v>
      </c>
      <c r="AD590" t="s">
        <v>808</v>
      </c>
      <c r="AF590" t="s">
        <v>437</v>
      </c>
      <c r="AG590" t="s">
        <v>437</v>
      </c>
      <c r="AH590" t="s">
        <v>437</v>
      </c>
      <c r="AJ590">
        <v>0.37</v>
      </c>
      <c r="AK590">
        <v>0</v>
      </c>
      <c r="AL590">
        <v>0.5</v>
      </c>
      <c r="AM590">
        <v>0</v>
      </c>
      <c r="AN590" t="s">
        <v>865</v>
      </c>
      <c r="AO590" t="s">
        <v>871</v>
      </c>
      <c r="AP590" t="s">
        <v>854</v>
      </c>
      <c r="AS590" t="str">
        <f>IF('Space Types'!$AQ590=0,"",'Space Types'!$AQ590/'Space Types'!$AR590)</f>
        <v/>
      </c>
      <c r="BC590" t="str">
        <f>IF(ISBLANK(BB590),"",BB590/(AY590/AX590))</f>
        <v/>
      </c>
    </row>
    <row r="591" spans="1:55">
      <c r="A591" s="58" t="s">
        <v>938</v>
      </c>
      <c r="B591" s="58" t="s">
        <v>265</v>
      </c>
      <c r="C591" s="58" t="s">
        <v>275</v>
      </c>
      <c r="D591" t="s">
        <v>465</v>
      </c>
      <c r="E591" t="s">
        <v>218</v>
      </c>
      <c r="F591" t="s">
        <v>211</v>
      </c>
      <c r="G591" t="s">
        <v>223</v>
      </c>
      <c r="H591" t="str">
        <f>'Space Types'!$E591&amp;'Space Types'!$F591&amp;'Space Types'!$G591</f>
        <v>ASHRAE 90.1-2007Electrical/MechanicalGeneral</v>
      </c>
      <c r="K591">
        <f>VLOOKUP('Space Types'!$H591,'Interior Lighting'!$A$4:$G$813,5,FALSE)</f>
        <v>1.5</v>
      </c>
      <c r="N591">
        <v>0</v>
      </c>
      <c r="O591">
        <v>0.37</v>
      </c>
      <c r="P591">
        <v>0.2</v>
      </c>
      <c r="Q591" t="s">
        <v>3204</v>
      </c>
      <c r="R591" t="s">
        <v>109</v>
      </c>
      <c r="S591" t="s">
        <v>223</v>
      </c>
      <c r="T591" t="s">
        <v>51</v>
      </c>
      <c r="U591" s="58" t="str">
        <f>'Space Types'!$R591&amp;'Space Types'!$S591&amp;'Space Types'!$T591</f>
        <v>ASHRAE 62.1-2004GeneralStorage rooms</v>
      </c>
      <c r="V591">
        <f>VLOOKUP('Space Types'!$U591,Ventilation!$A$4:$H$299,6,FALSE)</f>
        <v>0.12</v>
      </c>
      <c r="W591">
        <f>VLOOKUP('Space Types'!$U591,Ventilation!$A$4:$H$299,5,FALSE)</f>
        <v>0</v>
      </c>
      <c r="X591">
        <f>VLOOKUP('Space Types'!$U591,Ventilation!$A$4:$H$299,7,FALSE)</f>
        <v>0</v>
      </c>
      <c r="Y591">
        <v>0</v>
      </c>
      <c r="Z591" s="58" t="s">
        <v>3205</v>
      </c>
      <c r="AA591" s="58" t="s">
        <v>3183</v>
      </c>
      <c r="AB591">
        <v>4.4600000000000001E-2</v>
      </c>
      <c r="AD591" s="58" t="s">
        <v>3251</v>
      </c>
      <c r="AF591" t="s">
        <v>437</v>
      </c>
      <c r="AG591" t="s">
        <v>437</v>
      </c>
      <c r="AH591" t="s">
        <v>437</v>
      </c>
      <c r="AJ591" s="68">
        <v>0.37</v>
      </c>
      <c r="AK591">
        <v>0</v>
      </c>
      <c r="AL591">
        <v>0.5</v>
      </c>
      <c r="AM591">
        <v>0</v>
      </c>
      <c r="AN591" s="58" t="s">
        <v>3196</v>
      </c>
      <c r="AO591" s="58" t="s">
        <v>3237</v>
      </c>
      <c r="AP591" s="58" t="s">
        <v>3214</v>
      </c>
      <c r="AS591" t="str">
        <f>IF('Space Types'!$AQ591=0,"",'Space Types'!$AQ591/'Space Types'!$AR591)</f>
        <v/>
      </c>
      <c r="BC591" t="str">
        <f>IF(ISBLANK(BB591),"",BB591/(AY591/AX591))</f>
        <v/>
      </c>
    </row>
    <row r="592" spans="1:55">
      <c r="A592" s="58" t="s">
        <v>3322</v>
      </c>
      <c r="B592" s="58" t="s">
        <v>265</v>
      </c>
      <c r="C592" s="58" t="s">
        <v>275</v>
      </c>
      <c r="D592" t="s">
        <v>465</v>
      </c>
      <c r="E592" t="s">
        <v>217</v>
      </c>
      <c r="F592" t="s">
        <v>211</v>
      </c>
      <c r="G592" t="s">
        <v>223</v>
      </c>
      <c r="H592" t="str">
        <f>'Space Types'!$E592&amp;'Space Types'!$F592&amp;'Space Types'!$G592</f>
        <v>ASHRAE 90.1-2004Electrical/MechanicalGeneral</v>
      </c>
      <c r="K592">
        <f>VLOOKUP('Space Types'!$H592,'Interior Lighting'!$A$4:$G$813,5,FALSE)</f>
        <v>1.5</v>
      </c>
      <c r="N592">
        <v>0</v>
      </c>
      <c r="O592">
        <v>0.37</v>
      </c>
      <c r="P592">
        <v>0.2</v>
      </c>
      <c r="Q592" s="58" t="s">
        <v>3204</v>
      </c>
      <c r="R592" t="s">
        <v>108</v>
      </c>
      <c r="S592" t="s">
        <v>41</v>
      </c>
      <c r="T592" t="s">
        <v>42</v>
      </c>
      <c r="U592" s="58" t="str">
        <f>'Space Types'!$R592&amp;'Space Types'!$S592&amp;'Space Types'!$T592</f>
        <v>ASHRAE 62.1-1999Public SpacesCorridors and utilities</v>
      </c>
      <c r="V592">
        <f>VLOOKUP('Space Types'!$U592,Ventilation!$A$4:$H$299,6,FALSE)</f>
        <v>0.05</v>
      </c>
      <c r="W592">
        <f>VLOOKUP('Space Types'!$U592,Ventilation!$A$4:$H$299,5,FALSE)</f>
        <v>0</v>
      </c>
      <c r="X592">
        <f>VLOOKUP('Space Types'!$U592,Ventilation!$A$4:$H$299,7,FALSE)</f>
        <v>0</v>
      </c>
      <c r="Y592">
        <v>0</v>
      </c>
      <c r="Z592" s="58" t="s">
        <v>3205</v>
      </c>
      <c r="AA592" s="58" t="s">
        <v>3183</v>
      </c>
      <c r="AB592">
        <v>5.9499999999999997E-2</v>
      </c>
      <c r="AD592" s="58" t="s">
        <v>3251</v>
      </c>
      <c r="AF592" t="s">
        <v>437</v>
      </c>
      <c r="AG592" t="s">
        <v>437</v>
      </c>
      <c r="AH592" t="s">
        <v>437</v>
      </c>
      <c r="AJ592">
        <v>0.37</v>
      </c>
      <c r="AK592">
        <v>0</v>
      </c>
      <c r="AL592">
        <v>0.5</v>
      </c>
      <c r="AM592">
        <v>0</v>
      </c>
      <c r="AN592" s="58" t="s">
        <v>3196</v>
      </c>
      <c r="AO592" s="58" t="s">
        <v>3237</v>
      </c>
      <c r="AP592" s="58" t="s">
        <v>3214</v>
      </c>
      <c r="AS592" t="str">
        <f>IF('Space Types'!$AQ592=0,"",'Space Types'!$AQ592/'Space Types'!$AR592)</f>
        <v/>
      </c>
      <c r="BC592" t="str">
        <f>IF(ISBLANK(BB592),"",BB592/(AY592/AX592))</f>
        <v/>
      </c>
    </row>
    <row r="593" spans="1:56">
      <c r="A593" t="s">
        <v>982</v>
      </c>
      <c r="B593" t="s">
        <v>265</v>
      </c>
      <c r="C593" t="s">
        <v>275</v>
      </c>
      <c r="D593" t="s">
        <v>465</v>
      </c>
      <c r="E593" t="s">
        <v>981</v>
      </c>
      <c r="F593" t="s">
        <v>211</v>
      </c>
      <c r="G593" t="s">
        <v>223</v>
      </c>
      <c r="H593" t="str">
        <f>'Space Types'!$E593&amp;'Space Types'!$F593&amp;'Space Types'!$G593</f>
        <v>ASHRAE 90.1-2010Electrical/MechanicalGeneral</v>
      </c>
      <c r="K593">
        <f>VLOOKUP('Space Types'!$H593,'Interior Lighting'!$A$4:$G$813,5,FALSE)</f>
        <v>0.95</v>
      </c>
      <c r="N593">
        <v>0</v>
      </c>
      <c r="O593">
        <v>0.37</v>
      </c>
      <c r="P593">
        <v>0.2</v>
      </c>
      <c r="Q593" t="s">
        <v>3204</v>
      </c>
      <c r="R593" t="s">
        <v>110</v>
      </c>
      <c r="S593" t="s">
        <v>223</v>
      </c>
      <c r="T593" t="s">
        <v>51</v>
      </c>
      <c r="U593" s="58" t="str">
        <f>'Space Types'!$R593&amp;'Space Types'!$S593&amp;'Space Types'!$T593</f>
        <v>ASHRAE 62.1-2007GeneralStorage rooms</v>
      </c>
      <c r="V593">
        <f>VLOOKUP('Space Types'!$U593,Ventilation!$A$4:$H$299,6,FALSE)</f>
        <v>0.12</v>
      </c>
      <c r="W593">
        <f>VLOOKUP('Space Types'!$U593,Ventilation!$A$4:$H$299,5,FALSE)</f>
        <v>0</v>
      </c>
      <c r="X593">
        <f>VLOOKUP('Space Types'!$U593,Ventilation!$A$4:$H$299,7,FALSE)</f>
        <v>0</v>
      </c>
      <c r="Y593">
        <v>0</v>
      </c>
      <c r="Z593" t="s">
        <v>3205</v>
      </c>
      <c r="AA593" t="s">
        <v>3183</v>
      </c>
      <c r="AB593">
        <v>4.4600000000000001E-2</v>
      </c>
      <c r="AD593" t="s">
        <v>3251</v>
      </c>
      <c r="AF593" t="s">
        <v>437</v>
      </c>
      <c r="AG593" t="s">
        <v>437</v>
      </c>
      <c r="AH593" t="s">
        <v>437</v>
      </c>
      <c r="AJ593" s="68">
        <v>0.37</v>
      </c>
      <c r="AK593">
        <v>0</v>
      </c>
      <c r="AL593">
        <v>0.5</v>
      </c>
      <c r="AM593">
        <v>0</v>
      </c>
      <c r="AN593" t="s">
        <v>3196</v>
      </c>
      <c r="AO593" t="s">
        <v>3244</v>
      </c>
      <c r="AP593" t="s">
        <v>3215</v>
      </c>
      <c r="AS593" t="s">
        <v>437</v>
      </c>
      <c r="BC593" t="s">
        <v>437</v>
      </c>
    </row>
    <row r="594" spans="1:56">
      <c r="A594" t="s">
        <v>936</v>
      </c>
      <c r="B594" t="s">
        <v>265</v>
      </c>
      <c r="C594" t="s">
        <v>246</v>
      </c>
      <c r="D594" t="s">
        <v>464</v>
      </c>
      <c r="H594" t="str">
        <f>'Space Types'!$E594&amp;'Space Types'!$F594&amp;'Space Types'!$G594</f>
        <v/>
      </c>
      <c r="K594">
        <v>1.1200000000000001</v>
      </c>
      <c r="N594">
        <v>0</v>
      </c>
      <c r="O594">
        <v>0.37</v>
      </c>
      <c r="P594">
        <v>0.2</v>
      </c>
      <c r="Q594" s="58" t="s">
        <v>748</v>
      </c>
      <c r="R594" t="s">
        <v>108</v>
      </c>
      <c r="S594" t="s">
        <v>89</v>
      </c>
      <c r="T594" t="s">
        <v>96</v>
      </c>
      <c r="U594" s="58" t="str">
        <f>'Space Types'!$R594&amp;'Space Types'!$S594&amp;'Space Types'!$T594</f>
        <v>ASHRAE 62.1-1999EducationCorridors</v>
      </c>
      <c r="V594">
        <f>VLOOKUP('Space Types'!$U594,Ventilation!$A$4:$H$299,6,FALSE)</f>
        <v>0.1</v>
      </c>
      <c r="W594">
        <f>VLOOKUP('Space Types'!$U594,Ventilation!$A$4:$H$299,5,FALSE)</f>
        <v>0</v>
      </c>
      <c r="X594">
        <f>VLOOKUP('Space Types'!$U594,Ventilation!$A$4:$H$299,7,FALSE)</f>
        <v>0</v>
      </c>
      <c r="Y594">
        <v>0</v>
      </c>
      <c r="Z594" s="58" t="s">
        <v>770</v>
      </c>
      <c r="AA594" s="58" t="s">
        <v>898</v>
      </c>
      <c r="AC594" s="58">
        <v>0.22320000000000001</v>
      </c>
      <c r="AD594" s="58" t="s">
        <v>808</v>
      </c>
      <c r="AF594" t="s">
        <v>437</v>
      </c>
      <c r="AG594" t="s">
        <v>437</v>
      </c>
      <c r="AH594" t="s">
        <v>437</v>
      </c>
      <c r="AJ594">
        <v>0.37</v>
      </c>
      <c r="AK594">
        <v>0</v>
      </c>
      <c r="AL594">
        <v>0.5</v>
      </c>
      <c r="AM594">
        <v>0</v>
      </c>
      <c r="AN594" s="58" t="s">
        <v>865</v>
      </c>
      <c r="AO594" s="58" t="s">
        <v>833</v>
      </c>
      <c r="AP594" s="58" t="s">
        <v>847</v>
      </c>
      <c r="AS594" t="str">
        <f>IF('Space Types'!$AQ594=0,"",'Space Types'!$AQ594/'Space Types'!$AR594)</f>
        <v/>
      </c>
      <c r="AW594" s="58"/>
      <c r="BC594" t="str">
        <f>IF(ISBLANK(BB594),"",BB594/(AY594/AX594))</f>
        <v/>
      </c>
    </row>
    <row r="595" spans="1:56">
      <c r="A595" t="s">
        <v>937</v>
      </c>
      <c r="B595" t="s">
        <v>265</v>
      </c>
      <c r="C595" t="s">
        <v>246</v>
      </c>
      <c r="D595" t="s">
        <v>464</v>
      </c>
      <c r="E595" t="s">
        <v>435</v>
      </c>
      <c r="F595" t="s">
        <v>246</v>
      </c>
      <c r="G595" t="s">
        <v>223</v>
      </c>
      <c r="H595" t="str">
        <f>'Space Types'!$E595&amp;'Space Types'!$F595&amp;'Space Types'!$G595</f>
        <v>ASHRAE 189.1-2009LobbyGeneral</v>
      </c>
      <c r="K595">
        <f>VLOOKUP('Space Types'!$H595,'Interior Lighting'!$A$4:$G$813,5,FALSE)</f>
        <v>1.1700000000000002</v>
      </c>
      <c r="N595">
        <v>0</v>
      </c>
      <c r="O595">
        <v>0.37</v>
      </c>
      <c r="P595">
        <v>0.2</v>
      </c>
      <c r="Q595" t="s">
        <v>748</v>
      </c>
      <c r="R595" t="s">
        <v>108</v>
      </c>
      <c r="S595" t="s">
        <v>89</v>
      </c>
      <c r="T595" t="s">
        <v>96</v>
      </c>
      <c r="U595" s="58" t="str">
        <f>'Space Types'!$R595&amp;'Space Types'!$S595&amp;'Space Types'!$T595</f>
        <v>ASHRAE 62.1-1999EducationCorridors</v>
      </c>
      <c r="V595">
        <f>VLOOKUP('Space Types'!$U595,Ventilation!$A$4:$H$299,6,FALSE)</f>
        <v>0.1</v>
      </c>
      <c r="W595">
        <f>VLOOKUP('Space Types'!$U595,Ventilation!$A$4:$H$299,5,FALSE)</f>
        <v>0</v>
      </c>
      <c r="X595">
        <f>VLOOKUP('Space Types'!$U595,Ventilation!$A$4:$H$299,7,FALSE)</f>
        <v>0</v>
      </c>
      <c r="Y595">
        <v>0</v>
      </c>
      <c r="Z595" t="s">
        <v>770</v>
      </c>
      <c r="AA595" t="s">
        <v>898</v>
      </c>
      <c r="AB595">
        <v>4.4600000000000001E-2</v>
      </c>
      <c r="AD595" t="s">
        <v>808</v>
      </c>
      <c r="AF595" t="s">
        <v>437</v>
      </c>
      <c r="AG595" t="s">
        <v>437</v>
      </c>
      <c r="AH595" t="s">
        <v>437</v>
      </c>
      <c r="AJ595">
        <v>0.27</v>
      </c>
      <c r="AK595">
        <v>0</v>
      </c>
      <c r="AL595">
        <v>0.5</v>
      </c>
      <c r="AM595">
        <v>0</v>
      </c>
      <c r="AN595" t="s">
        <v>865</v>
      </c>
      <c r="AO595" t="s">
        <v>833</v>
      </c>
      <c r="AP595" t="s">
        <v>847</v>
      </c>
      <c r="AS595" t="str">
        <f>IF('Space Types'!$AQ595=0,"",'Space Types'!$AQ595/'Space Types'!$AR595)</f>
        <v/>
      </c>
      <c r="BC595" t="str">
        <f>IF(ISBLANK(BB595),"",BB595/(AY595/AX595))</f>
        <v/>
      </c>
    </row>
    <row r="596" spans="1:56">
      <c r="A596" t="s">
        <v>935</v>
      </c>
      <c r="B596" t="s">
        <v>265</v>
      </c>
      <c r="C596" t="s">
        <v>246</v>
      </c>
      <c r="D596" t="s">
        <v>464</v>
      </c>
      <c r="H596" t="str">
        <f>'Space Types'!$E596&amp;'Space Types'!$F596&amp;'Space Types'!$G596</f>
        <v/>
      </c>
      <c r="K596">
        <v>1.3200000000000003</v>
      </c>
      <c r="N596">
        <v>0</v>
      </c>
      <c r="O596">
        <v>0.37</v>
      </c>
      <c r="P596">
        <v>0.2</v>
      </c>
      <c r="Q596" t="s">
        <v>748</v>
      </c>
      <c r="R596" t="s">
        <v>108</v>
      </c>
      <c r="S596" t="s">
        <v>89</v>
      </c>
      <c r="T596" t="s">
        <v>96</v>
      </c>
      <c r="U596" s="58" t="str">
        <f>'Space Types'!$R596&amp;'Space Types'!$S596&amp;'Space Types'!$T596</f>
        <v>ASHRAE 62.1-1999EducationCorridors</v>
      </c>
      <c r="V596">
        <f>VLOOKUP('Space Types'!$U596,Ventilation!$A$4:$H$299,6,FALSE)</f>
        <v>0.1</v>
      </c>
      <c r="W596">
        <f>VLOOKUP('Space Types'!$U596,Ventilation!$A$4:$H$299,5,FALSE)</f>
        <v>0</v>
      </c>
      <c r="X596">
        <f>VLOOKUP('Space Types'!$U596,Ventilation!$A$4:$H$299,7,FALSE)</f>
        <v>0</v>
      </c>
      <c r="Y596">
        <v>0</v>
      </c>
      <c r="Z596" t="s">
        <v>770</v>
      </c>
      <c r="AA596" t="s">
        <v>898</v>
      </c>
      <c r="AC596" s="58">
        <v>0.22320000000000001</v>
      </c>
      <c r="AD596" t="s">
        <v>808</v>
      </c>
      <c r="AF596" t="s">
        <v>437</v>
      </c>
      <c r="AG596" t="s">
        <v>437</v>
      </c>
      <c r="AH596" t="s">
        <v>437</v>
      </c>
      <c r="AJ596">
        <v>0.37</v>
      </c>
      <c r="AK596">
        <v>0</v>
      </c>
      <c r="AL596">
        <v>0.5</v>
      </c>
      <c r="AM596">
        <v>0</v>
      </c>
      <c r="AN596" t="s">
        <v>865</v>
      </c>
      <c r="AO596" t="s">
        <v>833</v>
      </c>
      <c r="AP596" t="s">
        <v>847</v>
      </c>
      <c r="AS596" t="str">
        <f>IF('Space Types'!$AQ596=0,"",'Space Types'!$AQ596/'Space Types'!$AR596)</f>
        <v/>
      </c>
      <c r="BC596" t="str">
        <f>IF(ISBLANK(BB596),"",BB596/(AY596/AX596))</f>
        <v/>
      </c>
    </row>
    <row r="597" spans="1:56">
      <c r="A597" t="s">
        <v>938</v>
      </c>
      <c r="B597" t="s">
        <v>265</v>
      </c>
      <c r="C597" t="s">
        <v>246</v>
      </c>
      <c r="D597" t="s">
        <v>464</v>
      </c>
      <c r="E597" t="s">
        <v>218</v>
      </c>
      <c r="F597" t="s">
        <v>246</v>
      </c>
      <c r="G597" t="s">
        <v>223</v>
      </c>
      <c r="H597" t="str">
        <f>'Space Types'!$E597&amp;'Space Types'!$F597&amp;'Space Types'!$G597</f>
        <v>ASHRAE 90.1-2007LobbyGeneral</v>
      </c>
      <c r="K597">
        <f>VLOOKUP('Space Types'!$H597,'Interior Lighting'!$A$4:$G$813,5,FALSE)</f>
        <v>1.3</v>
      </c>
      <c r="N597">
        <v>0</v>
      </c>
      <c r="O597">
        <v>0.37</v>
      </c>
      <c r="P597">
        <v>0.2</v>
      </c>
      <c r="Q597" s="58" t="s">
        <v>3202</v>
      </c>
      <c r="R597" t="s">
        <v>109</v>
      </c>
      <c r="S597" t="s">
        <v>223</v>
      </c>
      <c r="T597" t="s">
        <v>96</v>
      </c>
      <c r="U597" s="58" t="str">
        <f>'Space Types'!$R597&amp;'Space Types'!$S597&amp;'Space Types'!$T597</f>
        <v>ASHRAE 62.1-2004GeneralCorridors</v>
      </c>
      <c r="V597">
        <f>VLOOKUP('Space Types'!$U597,Ventilation!$A$4:$H$299,6,FALSE)</f>
        <v>0.06</v>
      </c>
      <c r="W597">
        <f>VLOOKUP('Space Types'!$U597,Ventilation!$A$4:$H$299,5,FALSE)</f>
        <v>0</v>
      </c>
      <c r="X597">
        <f>VLOOKUP('Space Types'!$U597,Ventilation!$A$4:$H$299,7,FALSE)</f>
        <v>0</v>
      </c>
      <c r="Y597">
        <v>0</v>
      </c>
      <c r="Z597" s="58" t="s">
        <v>3205</v>
      </c>
      <c r="AA597" s="58" t="s">
        <v>3183</v>
      </c>
      <c r="AB597">
        <v>4.4600000000000001E-2</v>
      </c>
      <c r="AD597" s="58" t="s">
        <v>3251</v>
      </c>
      <c r="AF597" t="s">
        <v>437</v>
      </c>
      <c r="AG597" t="s">
        <v>437</v>
      </c>
      <c r="AH597" t="s">
        <v>437</v>
      </c>
      <c r="AJ597" s="68">
        <v>0.37</v>
      </c>
      <c r="AK597">
        <v>0</v>
      </c>
      <c r="AL597">
        <v>0.5</v>
      </c>
      <c r="AM597">
        <v>0</v>
      </c>
      <c r="AN597" s="58" t="s">
        <v>3196</v>
      </c>
      <c r="AO597" s="58" t="s">
        <v>3237</v>
      </c>
      <c r="AP597" s="58" t="s">
        <v>3214</v>
      </c>
      <c r="AS597" t="str">
        <f>IF('Space Types'!$AQ597=0,"",'Space Types'!$AQ597/'Space Types'!$AR597)</f>
        <v/>
      </c>
      <c r="AW597" s="58"/>
      <c r="BC597" t="str">
        <f>IF(ISBLANK(BB597),"",BB597/(AY597/AX597))</f>
        <v/>
      </c>
    </row>
    <row r="598" spans="1:56">
      <c r="A598" t="s">
        <v>3322</v>
      </c>
      <c r="B598" t="s">
        <v>265</v>
      </c>
      <c r="C598" t="s">
        <v>246</v>
      </c>
      <c r="D598" t="s">
        <v>464</v>
      </c>
      <c r="E598" t="s">
        <v>217</v>
      </c>
      <c r="F598" t="s">
        <v>246</v>
      </c>
      <c r="G598" t="s">
        <v>223</v>
      </c>
      <c r="H598" t="str">
        <f>'Space Types'!$E598&amp;'Space Types'!$F598&amp;'Space Types'!$G598</f>
        <v>ASHRAE 90.1-2004LobbyGeneral</v>
      </c>
      <c r="K598">
        <f>VLOOKUP('Space Types'!$H598,'Interior Lighting'!$A$4:$G$813,5,FALSE)</f>
        <v>1.3</v>
      </c>
      <c r="N598">
        <v>0</v>
      </c>
      <c r="O598">
        <v>0.37</v>
      </c>
      <c r="P598">
        <v>0.2</v>
      </c>
      <c r="Q598" s="58" t="s">
        <v>3202</v>
      </c>
      <c r="R598" t="s">
        <v>108</v>
      </c>
      <c r="S598" t="s">
        <v>89</v>
      </c>
      <c r="T598" t="s">
        <v>96</v>
      </c>
      <c r="U598" s="58" t="str">
        <f>'Space Types'!$R598&amp;'Space Types'!$S598&amp;'Space Types'!$T598</f>
        <v>ASHRAE 62.1-1999EducationCorridors</v>
      </c>
      <c r="V598">
        <f>VLOOKUP('Space Types'!$U598,Ventilation!$A$4:$H$299,6,FALSE)</f>
        <v>0.1</v>
      </c>
      <c r="W598">
        <f>VLOOKUP('Space Types'!$U598,Ventilation!$A$4:$H$299,5,FALSE)</f>
        <v>0</v>
      </c>
      <c r="X598">
        <f>VLOOKUP('Space Types'!$U598,Ventilation!$A$4:$H$299,7,FALSE)</f>
        <v>0</v>
      </c>
      <c r="Y598">
        <v>0</v>
      </c>
      <c r="Z598" s="58" t="s">
        <v>3205</v>
      </c>
      <c r="AA598" s="58" t="s">
        <v>3183</v>
      </c>
      <c r="AB598">
        <v>5.9499999999999997E-2</v>
      </c>
      <c r="AD598" s="58" t="s">
        <v>3251</v>
      </c>
      <c r="AF598" t="s">
        <v>437</v>
      </c>
      <c r="AG598" t="s">
        <v>437</v>
      </c>
      <c r="AH598" t="s">
        <v>437</v>
      </c>
      <c r="AJ598">
        <v>0.37</v>
      </c>
      <c r="AK598">
        <v>0</v>
      </c>
      <c r="AL598">
        <v>0.5</v>
      </c>
      <c r="AM598">
        <v>0</v>
      </c>
      <c r="AN598" s="58" t="s">
        <v>3196</v>
      </c>
      <c r="AO598" s="58" t="s">
        <v>3237</v>
      </c>
      <c r="AP598" s="58" t="s">
        <v>3214</v>
      </c>
      <c r="AS598" t="str">
        <f>IF('Space Types'!$AQ598=0,"",'Space Types'!$AQ598/'Space Types'!$AR598)</f>
        <v/>
      </c>
      <c r="AW598" s="58"/>
      <c r="BC598" t="str">
        <f>IF(ISBLANK(BB598),"",BB598/(AY598/AX598))</f>
        <v/>
      </c>
    </row>
    <row r="599" spans="1:56">
      <c r="A599" t="s">
        <v>982</v>
      </c>
      <c r="B599" t="s">
        <v>265</v>
      </c>
      <c r="C599" t="s">
        <v>246</v>
      </c>
      <c r="D599" t="s">
        <v>464</v>
      </c>
      <c r="E599" t="s">
        <v>981</v>
      </c>
      <c r="F599" t="s">
        <v>246</v>
      </c>
      <c r="G599" t="s">
        <v>223</v>
      </c>
      <c r="H599" t="str">
        <f>'Space Types'!$E599&amp;'Space Types'!$F599&amp;'Space Types'!$G599</f>
        <v>ASHRAE 90.1-2010LobbyGeneral</v>
      </c>
      <c r="K599">
        <f>VLOOKUP('Space Types'!$H599,'Interior Lighting'!$A$4:$G$813,5,FALSE)</f>
        <v>0.9</v>
      </c>
      <c r="N599">
        <v>0</v>
      </c>
      <c r="O599">
        <v>0.37</v>
      </c>
      <c r="P599">
        <v>0.2</v>
      </c>
      <c r="Q599" t="s">
        <v>3202</v>
      </c>
      <c r="R599" t="s">
        <v>110</v>
      </c>
      <c r="S599" t="s">
        <v>223</v>
      </c>
      <c r="T599" t="s">
        <v>96</v>
      </c>
      <c r="U599" s="58" t="str">
        <f>'Space Types'!$R599&amp;'Space Types'!$S599&amp;'Space Types'!$T599</f>
        <v>ASHRAE 62.1-2007GeneralCorridors</v>
      </c>
      <c r="V599">
        <f>VLOOKUP('Space Types'!$U599,Ventilation!$A$4:$H$299,6,FALSE)</f>
        <v>0.06</v>
      </c>
      <c r="W599">
        <f>VLOOKUP('Space Types'!$U599,Ventilation!$A$4:$H$299,5,FALSE)</f>
        <v>0</v>
      </c>
      <c r="X599">
        <f>VLOOKUP('Space Types'!$U599,Ventilation!$A$4:$H$299,7,FALSE)</f>
        <v>0</v>
      </c>
      <c r="Y599">
        <v>0</v>
      </c>
      <c r="Z599" t="s">
        <v>3205</v>
      </c>
      <c r="AA599" t="s">
        <v>3183</v>
      </c>
      <c r="AB599">
        <v>4.4600000000000001E-2</v>
      </c>
      <c r="AD599" t="s">
        <v>3251</v>
      </c>
      <c r="AF599" t="s">
        <v>437</v>
      </c>
      <c r="AG599" t="s">
        <v>437</v>
      </c>
      <c r="AH599" t="s">
        <v>437</v>
      </c>
      <c r="AJ599" s="68">
        <v>0.37</v>
      </c>
      <c r="AK599">
        <v>0</v>
      </c>
      <c r="AL599">
        <v>0.5</v>
      </c>
      <c r="AM599">
        <v>0</v>
      </c>
      <c r="AN599" t="s">
        <v>3196</v>
      </c>
      <c r="AO599" t="s">
        <v>3244</v>
      </c>
      <c r="AP599" t="s">
        <v>3215</v>
      </c>
      <c r="AS599" t="s">
        <v>437</v>
      </c>
      <c r="BC599" t="s">
        <v>437</v>
      </c>
    </row>
    <row r="600" spans="1:56">
      <c r="A600" t="s">
        <v>936</v>
      </c>
      <c r="B600" t="s">
        <v>265</v>
      </c>
      <c r="C600" t="s">
        <v>204</v>
      </c>
      <c r="D600" t="s">
        <v>462</v>
      </c>
      <c r="H600" t="str">
        <f>'Space Types'!$E600&amp;'Space Types'!$F600&amp;'Space Types'!$G600</f>
        <v/>
      </c>
      <c r="K600">
        <v>1.52</v>
      </c>
      <c r="N600">
        <v>0</v>
      </c>
      <c r="O600">
        <v>0.37</v>
      </c>
      <c r="P600">
        <v>0.2</v>
      </c>
      <c r="Q600" s="58" t="s">
        <v>748</v>
      </c>
      <c r="R600" t="s">
        <v>108</v>
      </c>
      <c r="S600" t="s">
        <v>89</v>
      </c>
      <c r="T600" t="s">
        <v>94</v>
      </c>
      <c r="U600" s="58" t="str">
        <f>'Space Types'!$R600&amp;'Space Types'!$S600&amp;'Space Types'!$T600</f>
        <v>ASHRAE 62.1-1999EducationLibraries</v>
      </c>
      <c r="V600">
        <f>VLOOKUP('Space Types'!$U600,Ventilation!$A$4:$H$299,6,FALSE)</f>
        <v>0</v>
      </c>
      <c r="W600">
        <f>VLOOKUP('Space Types'!$U600,Ventilation!$A$4:$H$299,5,FALSE)</f>
        <v>16.95</v>
      </c>
      <c r="X600">
        <f>VLOOKUP('Space Types'!$U600,Ventilation!$A$4:$H$299,7,FALSE)</f>
        <v>0</v>
      </c>
      <c r="Y600">
        <v>21.34</v>
      </c>
      <c r="Z600" s="58" t="s">
        <v>770</v>
      </c>
      <c r="AA600" s="58" t="s">
        <v>898</v>
      </c>
      <c r="AC600" s="58">
        <v>0.22320000000000001</v>
      </c>
      <c r="AD600" s="58" t="s">
        <v>808</v>
      </c>
      <c r="AF600" t="s">
        <v>437</v>
      </c>
      <c r="AG600" t="s">
        <v>437</v>
      </c>
      <c r="AH600" t="s">
        <v>437</v>
      </c>
      <c r="AJ600">
        <v>0.93</v>
      </c>
      <c r="AK600">
        <v>0</v>
      </c>
      <c r="AL600">
        <v>0.5</v>
      </c>
      <c r="AM600">
        <v>0</v>
      </c>
      <c r="AN600" s="58" t="s">
        <v>865</v>
      </c>
      <c r="AO600" s="58" t="s">
        <v>833</v>
      </c>
      <c r="AP600" s="58" t="s">
        <v>847</v>
      </c>
      <c r="AS600" t="str">
        <f>IF('Space Types'!$AQ600=0,"",'Space Types'!$AQ600/'Space Types'!$AR600)</f>
        <v/>
      </c>
      <c r="AW600" s="58"/>
      <c r="BC600" t="str">
        <f>IF(ISBLANK(BB600),"",BB600/(AY600/AX600))</f>
        <v/>
      </c>
      <c r="BD600" s="58"/>
    </row>
    <row r="601" spans="1:56">
      <c r="A601" t="s">
        <v>937</v>
      </c>
      <c r="B601" t="s">
        <v>265</v>
      </c>
      <c r="C601" t="s">
        <v>204</v>
      </c>
      <c r="D601" t="s">
        <v>462</v>
      </c>
      <c r="E601" t="s">
        <v>435</v>
      </c>
      <c r="F601" t="s">
        <v>204</v>
      </c>
      <c r="G601" t="s">
        <v>350</v>
      </c>
      <c r="H601" t="str">
        <f>'Space Types'!$E601&amp;'Space Types'!$F601&amp;'Space Types'!$G601</f>
        <v>ASHRAE 189.1-2009LibraryReading Area</v>
      </c>
      <c r="K601">
        <f>VLOOKUP('Space Types'!$H601,'Interior Lighting'!$A$4:$G$813,5,FALSE)</f>
        <v>1.08</v>
      </c>
      <c r="N601">
        <v>0</v>
      </c>
      <c r="O601">
        <v>0.37</v>
      </c>
      <c r="P601">
        <v>0.2</v>
      </c>
      <c r="Q601" t="s">
        <v>748</v>
      </c>
      <c r="R601" t="s">
        <v>108</v>
      </c>
      <c r="S601" t="s">
        <v>89</v>
      </c>
      <c r="T601" t="s">
        <v>94</v>
      </c>
      <c r="U601" s="58" t="str">
        <f>'Space Types'!$R601&amp;'Space Types'!$S601&amp;'Space Types'!$T601</f>
        <v>ASHRAE 62.1-1999EducationLibraries</v>
      </c>
      <c r="V601">
        <f>VLOOKUP('Space Types'!$U601,Ventilation!$A$4:$H$299,6,FALSE)</f>
        <v>0</v>
      </c>
      <c r="W601">
        <f>VLOOKUP('Space Types'!$U601,Ventilation!$A$4:$H$299,5,FALSE)</f>
        <v>16.95</v>
      </c>
      <c r="X601">
        <f>VLOOKUP('Space Types'!$U601,Ventilation!$A$4:$H$299,7,FALSE)</f>
        <v>0</v>
      </c>
      <c r="Y601">
        <v>21.34</v>
      </c>
      <c r="Z601" t="s">
        <v>770</v>
      </c>
      <c r="AA601" t="s">
        <v>898</v>
      </c>
      <c r="AB601">
        <v>4.4600000000000001E-2</v>
      </c>
      <c r="AD601" t="s">
        <v>808</v>
      </c>
      <c r="AF601" t="s">
        <v>437</v>
      </c>
      <c r="AG601" t="s">
        <v>437</v>
      </c>
      <c r="AH601" t="s">
        <v>437</v>
      </c>
      <c r="AJ601">
        <v>0.68</v>
      </c>
      <c r="AK601">
        <v>0</v>
      </c>
      <c r="AL601">
        <v>0.5</v>
      </c>
      <c r="AM601">
        <v>0</v>
      </c>
      <c r="AN601" t="s">
        <v>865</v>
      </c>
      <c r="AO601" t="s">
        <v>833</v>
      </c>
      <c r="AP601" t="s">
        <v>847</v>
      </c>
      <c r="AS601" t="str">
        <f>IF('Space Types'!$AQ601=0,"",'Space Types'!$AQ601/'Space Types'!$AR601)</f>
        <v/>
      </c>
      <c r="BC601" t="str">
        <f>IF(ISBLANK(BB601),"",BB601/(AY601/AX601))</f>
        <v/>
      </c>
    </row>
    <row r="602" spans="1:56">
      <c r="A602" t="s">
        <v>935</v>
      </c>
      <c r="B602" t="s">
        <v>265</v>
      </c>
      <c r="C602" t="s">
        <v>204</v>
      </c>
      <c r="D602" t="s">
        <v>462</v>
      </c>
      <c r="H602" t="str">
        <f>'Space Types'!$E602&amp;'Space Types'!$F602&amp;'Space Types'!$G602</f>
        <v/>
      </c>
      <c r="K602">
        <v>2.9000000000000004</v>
      </c>
      <c r="N602">
        <v>0</v>
      </c>
      <c r="O602">
        <v>0.37</v>
      </c>
      <c r="P602">
        <v>0.2</v>
      </c>
      <c r="Q602" t="s">
        <v>748</v>
      </c>
      <c r="R602" t="s">
        <v>108</v>
      </c>
      <c r="S602" t="s">
        <v>89</v>
      </c>
      <c r="T602" t="s">
        <v>94</v>
      </c>
      <c r="U602" s="58" t="str">
        <f>'Space Types'!$R602&amp;'Space Types'!$S602&amp;'Space Types'!$T602</f>
        <v>ASHRAE 62.1-1999EducationLibraries</v>
      </c>
      <c r="V602">
        <f>VLOOKUP('Space Types'!$U602,Ventilation!$A$4:$H$299,6,FALSE)</f>
        <v>0</v>
      </c>
      <c r="W602">
        <f>VLOOKUP('Space Types'!$U602,Ventilation!$A$4:$H$299,5,FALSE)</f>
        <v>16.95</v>
      </c>
      <c r="X602">
        <f>VLOOKUP('Space Types'!$U602,Ventilation!$A$4:$H$299,7,FALSE)</f>
        <v>0</v>
      </c>
      <c r="Y602">
        <v>21.34</v>
      </c>
      <c r="Z602" t="s">
        <v>770</v>
      </c>
      <c r="AA602" t="s">
        <v>898</v>
      </c>
      <c r="AC602" s="58">
        <v>0.22320000000000001</v>
      </c>
      <c r="AD602" t="s">
        <v>808</v>
      </c>
      <c r="AF602" t="s">
        <v>437</v>
      </c>
      <c r="AG602" t="s">
        <v>437</v>
      </c>
      <c r="AH602" t="s">
        <v>437</v>
      </c>
      <c r="AJ602">
        <v>0.93</v>
      </c>
      <c r="AK602">
        <v>0</v>
      </c>
      <c r="AL602">
        <v>0.5</v>
      </c>
      <c r="AM602">
        <v>0</v>
      </c>
      <c r="AN602" t="s">
        <v>865</v>
      </c>
      <c r="AO602" t="s">
        <v>833</v>
      </c>
      <c r="AP602" t="s">
        <v>847</v>
      </c>
      <c r="AS602" t="str">
        <f>IF('Space Types'!$AQ602=0,"",'Space Types'!$AQ602/'Space Types'!$AR602)</f>
        <v/>
      </c>
      <c r="BC602" t="str">
        <f>IF(ISBLANK(BB602),"",BB602/(AY602/AX602))</f>
        <v/>
      </c>
    </row>
    <row r="603" spans="1:56">
      <c r="A603" t="s">
        <v>938</v>
      </c>
      <c r="B603" t="s">
        <v>265</v>
      </c>
      <c r="C603" t="s">
        <v>204</v>
      </c>
      <c r="D603" t="s">
        <v>462</v>
      </c>
      <c r="E603" t="s">
        <v>218</v>
      </c>
      <c r="F603" t="s">
        <v>204</v>
      </c>
      <c r="G603" t="s">
        <v>350</v>
      </c>
      <c r="H603" t="str">
        <f>'Space Types'!$E603&amp;'Space Types'!$F603&amp;'Space Types'!$G603</f>
        <v>ASHRAE 90.1-2007LibraryReading Area</v>
      </c>
      <c r="K603">
        <f>VLOOKUP('Space Types'!$H603,'Interior Lighting'!$A$4:$G$813,5,FALSE)</f>
        <v>1.2</v>
      </c>
      <c r="N603">
        <v>0</v>
      </c>
      <c r="O603">
        <v>0.37</v>
      </c>
      <c r="P603">
        <v>0.2</v>
      </c>
      <c r="Q603" s="58" t="s">
        <v>3201</v>
      </c>
      <c r="R603" t="s">
        <v>109</v>
      </c>
      <c r="S603" t="s">
        <v>677</v>
      </c>
      <c r="T603" t="s">
        <v>951</v>
      </c>
      <c r="U603" s="58" t="str">
        <f>'Space Types'!$R603&amp;'Space Types'!$S603&amp;'Space Types'!$T603</f>
        <v>ASHRAE 62.1-2004Educational FacilitiesMedia center</v>
      </c>
      <c r="V603">
        <f>VLOOKUP('Space Types'!$U603,Ventilation!$A$4:$H$299,6,FALSE)</f>
        <v>0.12</v>
      </c>
      <c r="W603">
        <f>VLOOKUP('Space Types'!$U603,Ventilation!$A$4:$H$299,5,FALSE)</f>
        <v>10</v>
      </c>
      <c r="X603">
        <f>VLOOKUP('Space Types'!$U603,Ventilation!$A$4:$H$299,7,FALSE)</f>
        <v>0</v>
      </c>
      <c r="Y603">
        <v>10</v>
      </c>
      <c r="Z603" s="58" t="s">
        <v>3205</v>
      </c>
      <c r="AA603" s="58" t="s">
        <v>3183</v>
      </c>
      <c r="AB603">
        <v>4.4600000000000001E-2</v>
      </c>
      <c r="AD603" s="58" t="s">
        <v>3251</v>
      </c>
      <c r="AF603" t="s">
        <v>437</v>
      </c>
      <c r="AG603" t="s">
        <v>437</v>
      </c>
      <c r="AH603" t="s">
        <v>437</v>
      </c>
      <c r="AI603" s="58"/>
      <c r="AJ603" s="68">
        <v>0.93</v>
      </c>
      <c r="AK603">
        <v>0</v>
      </c>
      <c r="AL603">
        <v>0.5</v>
      </c>
      <c r="AM603">
        <v>0</v>
      </c>
      <c r="AN603" s="58" t="s">
        <v>3196</v>
      </c>
      <c r="AO603" s="58" t="s">
        <v>3237</v>
      </c>
      <c r="AP603" s="58" t="s">
        <v>3214</v>
      </c>
      <c r="AS603" t="str">
        <f>IF('Space Types'!$AQ603=0,"",'Space Types'!$AQ603/'Space Types'!$AR603)</f>
        <v/>
      </c>
      <c r="AW603" s="58"/>
      <c r="BC603" t="str">
        <f>IF(ISBLANK(BB603),"",BB603/(AY603/AX603))</f>
        <v/>
      </c>
      <c r="BD603" s="58"/>
    </row>
    <row r="604" spans="1:56">
      <c r="A604" t="s">
        <v>3322</v>
      </c>
      <c r="B604" t="s">
        <v>265</v>
      </c>
      <c r="C604" t="s">
        <v>204</v>
      </c>
      <c r="D604" t="s">
        <v>462</v>
      </c>
      <c r="E604" t="s">
        <v>217</v>
      </c>
      <c r="F604" t="s">
        <v>204</v>
      </c>
      <c r="G604" t="s">
        <v>350</v>
      </c>
      <c r="H604" t="str">
        <f>'Space Types'!$E604&amp;'Space Types'!$F604&amp;'Space Types'!$G604</f>
        <v>ASHRAE 90.1-2004LibraryReading Area</v>
      </c>
      <c r="K604">
        <f>VLOOKUP('Space Types'!$H604,'Interior Lighting'!$A$4:$G$813,5,FALSE)</f>
        <v>1.2</v>
      </c>
      <c r="N604">
        <v>0</v>
      </c>
      <c r="O604">
        <v>0.37</v>
      </c>
      <c r="P604">
        <v>0.2</v>
      </c>
      <c r="Q604" s="58" t="s">
        <v>3201</v>
      </c>
      <c r="R604" t="s">
        <v>108</v>
      </c>
      <c r="S604" t="s">
        <v>89</v>
      </c>
      <c r="T604" t="s">
        <v>94</v>
      </c>
      <c r="U604" s="58" t="str">
        <f>'Space Types'!$R604&amp;'Space Types'!$S604&amp;'Space Types'!$T604</f>
        <v>ASHRAE 62.1-1999EducationLibraries</v>
      </c>
      <c r="V604">
        <f>VLOOKUP('Space Types'!$U604,Ventilation!$A$4:$H$299,6,FALSE)</f>
        <v>0</v>
      </c>
      <c r="W604">
        <f>VLOOKUP('Space Types'!$U604,Ventilation!$A$4:$H$299,5,FALSE)</f>
        <v>16.95</v>
      </c>
      <c r="X604">
        <f>VLOOKUP('Space Types'!$U604,Ventilation!$A$4:$H$299,7,FALSE)</f>
        <v>0</v>
      </c>
      <c r="Y604">
        <v>10</v>
      </c>
      <c r="Z604" s="58" t="s">
        <v>3205</v>
      </c>
      <c r="AA604" s="58" t="s">
        <v>3183</v>
      </c>
      <c r="AB604">
        <v>5.9499999999999997E-2</v>
      </c>
      <c r="AD604" s="58" t="s">
        <v>3251</v>
      </c>
      <c r="AF604" t="s">
        <v>437</v>
      </c>
      <c r="AG604" t="s">
        <v>437</v>
      </c>
      <c r="AH604" t="s">
        <v>437</v>
      </c>
      <c r="AI604" s="58"/>
      <c r="AJ604">
        <v>0.93</v>
      </c>
      <c r="AK604">
        <v>0</v>
      </c>
      <c r="AL604">
        <v>0.5</v>
      </c>
      <c r="AM604">
        <v>0</v>
      </c>
      <c r="AN604" s="58" t="s">
        <v>3196</v>
      </c>
      <c r="AO604" s="58" t="s">
        <v>3237</v>
      </c>
      <c r="AP604" s="58" t="s">
        <v>3214</v>
      </c>
      <c r="AS604" t="str">
        <f>IF('Space Types'!$AQ604=0,"",'Space Types'!$AQ604/'Space Types'!$AR604)</f>
        <v/>
      </c>
      <c r="AW604" s="58"/>
      <c r="BC604" t="str">
        <f>IF(ISBLANK(BB604),"",BB604/(AY604/AX604))</f>
        <v/>
      </c>
      <c r="BD604" s="58"/>
    </row>
    <row r="605" spans="1:56">
      <c r="A605" s="58" t="s">
        <v>982</v>
      </c>
      <c r="B605" s="58" t="s">
        <v>265</v>
      </c>
      <c r="C605" s="58" t="s">
        <v>204</v>
      </c>
      <c r="D605" t="s">
        <v>462</v>
      </c>
      <c r="E605" t="s">
        <v>981</v>
      </c>
      <c r="F605" t="s">
        <v>204</v>
      </c>
      <c r="G605" t="s">
        <v>350</v>
      </c>
      <c r="H605" t="str">
        <f>'Space Types'!$E605&amp;'Space Types'!$F605&amp;'Space Types'!$G605</f>
        <v>ASHRAE 90.1-2010LibraryReading Area</v>
      </c>
      <c r="K605">
        <f>VLOOKUP('Space Types'!$H605,'Interior Lighting'!$A$4:$G$813,5,FALSE)</f>
        <v>0.93</v>
      </c>
      <c r="N605">
        <v>0</v>
      </c>
      <c r="O605">
        <v>0.37</v>
      </c>
      <c r="P605">
        <v>0.2</v>
      </c>
      <c r="Q605" t="s">
        <v>3201</v>
      </c>
      <c r="R605" t="s">
        <v>110</v>
      </c>
      <c r="S605" t="s">
        <v>677</v>
      </c>
      <c r="T605" t="s">
        <v>951</v>
      </c>
      <c r="U605" s="58" t="str">
        <f>'Space Types'!$R605&amp;'Space Types'!$S605&amp;'Space Types'!$T605</f>
        <v>ASHRAE 62.1-2007Educational FacilitiesMedia center</v>
      </c>
      <c r="V605">
        <f>VLOOKUP('Space Types'!$U605,Ventilation!$A$4:$H$299,6,FALSE)</f>
        <v>0.12</v>
      </c>
      <c r="W605">
        <f>VLOOKUP('Space Types'!$U605,Ventilation!$A$4:$H$299,5,FALSE)</f>
        <v>10</v>
      </c>
      <c r="X605">
        <f>VLOOKUP('Space Types'!$U605,Ventilation!$A$4:$H$299,7,FALSE)</f>
        <v>0</v>
      </c>
      <c r="Y605">
        <v>10</v>
      </c>
      <c r="Z605" t="s">
        <v>3205</v>
      </c>
      <c r="AA605" t="s">
        <v>3183</v>
      </c>
      <c r="AB605">
        <v>4.4600000000000001E-2</v>
      </c>
      <c r="AD605" t="s">
        <v>3251</v>
      </c>
      <c r="AF605" t="s">
        <v>437</v>
      </c>
      <c r="AG605" t="s">
        <v>437</v>
      </c>
      <c r="AH605" t="s">
        <v>437</v>
      </c>
      <c r="AJ605" s="68">
        <v>0.93</v>
      </c>
      <c r="AK605">
        <v>0</v>
      </c>
      <c r="AL605">
        <v>0.5</v>
      </c>
      <c r="AM605">
        <v>0</v>
      </c>
      <c r="AN605" t="s">
        <v>3196</v>
      </c>
      <c r="AO605" t="s">
        <v>3244</v>
      </c>
      <c r="AP605" t="s">
        <v>3215</v>
      </c>
      <c r="AS605" t="s">
        <v>437</v>
      </c>
      <c r="BC605" t="s">
        <v>437</v>
      </c>
    </row>
    <row r="606" spans="1:56">
      <c r="A606" t="s">
        <v>936</v>
      </c>
      <c r="B606" s="58" t="s">
        <v>265</v>
      </c>
      <c r="C606" s="58" t="s">
        <v>273</v>
      </c>
      <c r="D606" t="s">
        <v>453</v>
      </c>
      <c r="H606" t="str">
        <f>'Space Types'!$E606&amp;'Space Types'!$F606&amp;'Space Types'!$G606</f>
        <v/>
      </c>
      <c r="K606">
        <v>1.56</v>
      </c>
      <c r="N606">
        <v>0</v>
      </c>
      <c r="O606">
        <v>0.37</v>
      </c>
      <c r="P606">
        <v>0.2</v>
      </c>
      <c r="Q606" s="58" t="s">
        <v>748</v>
      </c>
      <c r="R606" t="s">
        <v>108</v>
      </c>
      <c r="S606" t="s">
        <v>18</v>
      </c>
      <c r="T606" t="s">
        <v>22</v>
      </c>
      <c r="U606" s="58" t="str">
        <f>'Space Types'!$R606&amp;'Space Types'!$S606&amp;'Space Types'!$T606</f>
        <v>ASHRAE 62.1-1999Food and Beverage ServiceKitchens (cooking)</v>
      </c>
      <c r="V606">
        <f>VLOOKUP('Space Types'!$U606,Ventilation!$A$4:$H$299,6,FALSE)</f>
        <v>0</v>
      </c>
      <c r="W606">
        <f>VLOOKUP('Space Types'!$U606,Ventilation!$A$4:$H$299,5,FALSE)</f>
        <v>16.95</v>
      </c>
      <c r="X606">
        <f>VLOOKUP('Space Types'!$U606,Ventilation!$A$4:$H$299,7,FALSE)</f>
        <v>0</v>
      </c>
      <c r="Y606">
        <v>15.48</v>
      </c>
      <c r="Z606" s="58" t="s">
        <v>770</v>
      </c>
      <c r="AA606" s="58" t="s">
        <v>898</v>
      </c>
      <c r="AC606" s="58">
        <v>0.22320000000000001</v>
      </c>
      <c r="AD606" s="58" t="s">
        <v>808</v>
      </c>
      <c r="AE606">
        <v>354.9</v>
      </c>
      <c r="AF606">
        <v>0.1</v>
      </c>
      <c r="AG606">
        <v>0.2</v>
      </c>
      <c r="AH606">
        <v>0.7</v>
      </c>
      <c r="AI606" t="s">
        <v>815</v>
      </c>
      <c r="AJ606">
        <v>20.65</v>
      </c>
      <c r="AK606">
        <v>0.25</v>
      </c>
      <c r="AL606">
        <v>0.3</v>
      </c>
      <c r="AM606">
        <v>0.2</v>
      </c>
      <c r="AN606" s="58" t="s">
        <v>891</v>
      </c>
      <c r="AO606" s="58" t="s">
        <v>871</v>
      </c>
      <c r="AP606" s="58" t="s">
        <v>854</v>
      </c>
      <c r="AQ606">
        <v>133</v>
      </c>
      <c r="AR606">
        <v>2325</v>
      </c>
      <c r="AS606">
        <f>IF('Space Types'!$AQ606=0,"",'Space Types'!$AQ606/'Space Types'!$AR606)</f>
        <v>5.7204301075268818E-2</v>
      </c>
      <c r="AT606">
        <v>49</v>
      </c>
      <c r="AU606">
        <v>0.2</v>
      </c>
      <c r="AV606">
        <v>0.05</v>
      </c>
      <c r="AW606" t="s">
        <v>917</v>
      </c>
      <c r="AX606">
        <v>0.7</v>
      </c>
      <c r="AY606">
        <v>4000</v>
      </c>
      <c r="AZ606">
        <v>0.33800000000000002</v>
      </c>
      <c r="BA606">
        <v>0.5</v>
      </c>
      <c r="BB606">
        <v>694.50231963774752</v>
      </c>
      <c r="BC606">
        <f>IF(ISBLANK(BB606),"",BB606/(AY606/AX606))</f>
        <v>0.12153790593660581</v>
      </c>
      <c r="BD606" t="s">
        <v>892</v>
      </c>
    </row>
    <row r="607" spans="1:56">
      <c r="A607" s="58" t="s">
        <v>937</v>
      </c>
      <c r="B607" s="58" t="s">
        <v>265</v>
      </c>
      <c r="C607" s="58" t="s">
        <v>273</v>
      </c>
      <c r="D607" t="s">
        <v>453</v>
      </c>
      <c r="E607" t="s">
        <v>435</v>
      </c>
      <c r="F607" t="s">
        <v>138</v>
      </c>
      <c r="G607" t="s">
        <v>223</v>
      </c>
      <c r="H607" t="str">
        <f>'Space Types'!$E607&amp;'Space Types'!$F607&amp;'Space Types'!$G607</f>
        <v>ASHRAE 189.1-2009Food PreparationGeneral</v>
      </c>
      <c r="K607">
        <f>VLOOKUP('Space Types'!$H607,'Interior Lighting'!$A$4:$G$813,5,FALSE)</f>
        <v>1.08</v>
      </c>
      <c r="N607">
        <v>0</v>
      </c>
      <c r="O607">
        <v>0.37</v>
      </c>
      <c r="P607">
        <v>0.2</v>
      </c>
      <c r="Q607" t="s">
        <v>748</v>
      </c>
      <c r="R607" t="s">
        <v>108</v>
      </c>
      <c r="S607" t="s">
        <v>18</v>
      </c>
      <c r="T607" t="s">
        <v>22</v>
      </c>
      <c r="U607" s="58" t="str">
        <f>'Space Types'!$R607&amp;'Space Types'!$S607&amp;'Space Types'!$T607</f>
        <v>ASHRAE 62.1-1999Food and Beverage ServiceKitchens (cooking)</v>
      </c>
      <c r="V607">
        <f>VLOOKUP('Space Types'!$U607,Ventilation!$A$4:$H$299,6,FALSE)</f>
        <v>0</v>
      </c>
      <c r="W607">
        <f>VLOOKUP('Space Types'!$U607,Ventilation!$A$4:$H$299,5,FALSE)</f>
        <v>16.95</v>
      </c>
      <c r="X607">
        <f>VLOOKUP('Space Types'!$U607,Ventilation!$A$4:$H$299,7,FALSE)</f>
        <v>0</v>
      </c>
      <c r="Y607">
        <v>15.48</v>
      </c>
      <c r="Z607" t="s">
        <v>770</v>
      </c>
      <c r="AA607" t="s">
        <v>898</v>
      </c>
      <c r="AB607">
        <v>4.4600000000000001E-2</v>
      </c>
      <c r="AD607" t="s">
        <v>808</v>
      </c>
      <c r="AE607">
        <v>258.60000000000002</v>
      </c>
      <c r="AF607">
        <v>0.1</v>
      </c>
      <c r="AG607">
        <v>0.2</v>
      </c>
      <c r="AH607">
        <v>0.7</v>
      </c>
      <c r="AI607" t="s">
        <v>815</v>
      </c>
      <c r="AJ607">
        <v>15.05</v>
      </c>
      <c r="AK607">
        <v>0.25</v>
      </c>
      <c r="AL607">
        <v>0.3</v>
      </c>
      <c r="AM607">
        <v>0.2</v>
      </c>
      <c r="AN607" t="s">
        <v>891</v>
      </c>
      <c r="AO607" t="s">
        <v>871</v>
      </c>
      <c r="AP607" t="s">
        <v>854</v>
      </c>
      <c r="AQ607">
        <v>133</v>
      </c>
      <c r="AR607">
        <v>2325</v>
      </c>
      <c r="AS607">
        <f>IF('Space Types'!$AQ607=0,"",'Space Types'!$AQ607/'Space Types'!$AR607)</f>
        <v>5.7204301075268818E-2</v>
      </c>
      <c r="AT607">
        <v>49</v>
      </c>
      <c r="AU607">
        <v>0.2</v>
      </c>
      <c r="AV607">
        <v>0.05</v>
      </c>
      <c r="AW607" t="s">
        <v>917</v>
      </c>
      <c r="AX607">
        <v>0.7</v>
      </c>
      <c r="AY607">
        <v>4000</v>
      </c>
      <c r="AZ607">
        <v>0.33800000000000002</v>
      </c>
      <c r="BA607">
        <v>0.5</v>
      </c>
      <c r="BB607">
        <v>694.50231963774752</v>
      </c>
      <c r="BC607">
        <f>IF(ISBLANK(BB607),"",BB607/(AY607/AX607))</f>
        <v>0.12153790593660581</v>
      </c>
      <c r="BD607" t="s">
        <v>892</v>
      </c>
    </row>
    <row r="608" spans="1:56">
      <c r="A608" s="58" t="s">
        <v>935</v>
      </c>
      <c r="B608" s="58" t="s">
        <v>265</v>
      </c>
      <c r="C608" s="58" t="s">
        <v>273</v>
      </c>
      <c r="D608" t="s">
        <v>453</v>
      </c>
      <c r="H608" t="str">
        <f>'Space Types'!$E608&amp;'Space Types'!$F608&amp;'Space Types'!$G608</f>
        <v/>
      </c>
      <c r="K608">
        <v>2.2400000000000002</v>
      </c>
      <c r="N608">
        <v>0</v>
      </c>
      <c r="O608">
        <v>0.37</v>
      </c>
      <c r="P608">
        <v>0.2</v>
      </c>
      <c r="Q608" t="s">
        <v>748</v>
      </c>
      <c r="R608" t="s">
        <v>108</v>
      </c>
      <c r="S608" t="s">
        <v>18</v>
      </c>
      <c r="T608" t="s">
        <v>22</v>
      </c>
      <c r="U608" s="58" t="str">
        <f>'Space Types'!$R608&amp;'Space Types'!$S608&amp;'Space Types'!$T608</f>
        <v>ASHRAE 62.1-1999Food and Beverage ServiceKitchens (cooking)</v>
      </c>
      <c r="V608">
        <f>VLOOKUP('Space Types'!$U608,Ventilation!$A$4:$H$299,6,FALSE)</f>
        <v>0</v>
      </c>
      <c r="W608">
        <f>VLOOKUP('Space Types'!$U608,Ventilation!$A$4:$H$299,5,FALSE)</f>
        <v>16.95</v>
      </c>
      <c r="X608">
        <f>VLOOKUP('Space Types'!$U608,Ventilation!$A$4:$H$299,7,FALSE)</f>
        <v>0</v>
      </c>
      <c r="Y608">
        <v>15.48</v>
      </c>
      <c r="Z608" t="s">
        <v>770</v>
      </c>
      <c r="AA608" t="s">
        <v>898</v>
      </c>
      <c r="AC608" s="58">
        <v>0.22320000000000001</v>
      </c>
      <c r="AD608" t="s">
        <v>808</v>
      </c>
      <c r="AE608">
        <v>354.9</v>
      </c>
      <c r="AF608">
        <v>0.1</v>
      </c>
      <c r="AG608">
        <v>0.2</v>
      </c>
      <c r="AH608">
        <v>0.7</v>
      </c>
      <c r="AI608" t="s">
        <v>815</v>
      </c>
      <c r="AJ608">
        <v>20.65</v>
      </c>
      <c r="AK608">
        <v>0.25</v>
      </c>
      <c r="AL608">
        <v>0.3</v>
      </c>
      <c r="AM608">
        <v>0.2</v>
      </c>
      <c r="AN608" t="s">
        <v>891</v>
      </c>
      <c r="AO608" t="s">
        <v>871</v>
      </c>
      <c r="AP608" t="s">
        <v>854</v>
      </c>
      <c r="AQ608">
        <v>133</v>
      </c>
      <c r="AR608">
        <v>2325</v>
      </c>
      <c r="AS608">
        <f>IF('Space Types'!$AQ608=0,"",'Space Types'!$AQ608/'Space Types'!$AR608)</f>
        <v>5.7204301075268818E-2</v>
      </c>
      <c r="AT608">
        <v>49</v>
      </c>
      <c r="AU608">
        <v>0.2</v>
      </c>
      <c r="AV608">
        <v>0.05</v>
      </c>
      <c r="AW608" t="s">
        <v>917</v>
      </c>
      <c r="AX608">
        <v>0.7</v>
      </c>
      <c r="AY608">
        <v>4000</v>
      </c>
      <c r="AZ608">
        <v>0.33800000000000002</v>
      </c>
      <c r="BA608">
        <v>0.5</v>
      </c>
      <c r="BB608">
        <v>694.50231963774752</v>
      </c>
      <c r="BC608">
        <f>IF(ISBLANK(BB608),"",BB608/(AY608/AX608))</f>
        <v>0.12153790593660581</v>
      </c>
      <c r="BD608" t="s">
        <v>892</v>
      </c>
    </row>
    <row r="609" spans="1:56">
      <c r="A609" s="58" t="s">
        <v>938</v>
      </c>
      <c r="B609" s="58" t="s">
        <v>265</v>
      </c>
      <c r="C609" s="58" t="s">
        <v>273</v>
      </c>
      <c r="D609" t="s">
        <v>453</v>
      </c>
      <c r="E609" t="s">
        <v>218</v>
      </c>
      <c r="F609" t="s">
        <v>138</v>
      </c>
      <c r="G609" t="s">
        <v>223</v>
      </c>
      <c r="H609" t="str">
        <f>'Space Types'!$E609&amp;'Space Types'!$F609&amp;'Space Types'!$G609</f>
        <v>ASHRAE 90.1-2007Food PreparationGeneral</v>
      </c>
      <c r="K609">
        <f>VLOOKUP('Space Types'!$H609,'Interior Lighting'!$A$4:$G$813,5,FALSE)</f>
        <v>1.2</v>
      </c>
      <c r="N609">
        <v>0</v>
      </c>
      <c r="O609">
        <v>0.37</v>
      </c>
      <c r="P609">
        <v>0.2</v>
      </c>
      <c r="Q609" s="58" t="s">
        <v>3204</v>
      </c>
      <c r="R609" t="s">
        <v>109</v>
      </c>
      <c r="S609" t="s">
        <v>18</v>
      </c>
      <c r="T609" t="s">
        <v>957</v>
      </c>
      <c r="U609" s="58" t="str">
        <f>'Space Types'!$R609&amp;'Space Types'!$S609&amp;'Space Types'!$T609</f>
        <v>ASHRAE 62.1-2004Food and Beverage ServiceCafeteria/fast food dining</v>
      </c>
      <c r="V609">
        <f>VLOOKUP('Space Types'!$U609,Ventilation!$A$4:$H$299,6,FALSE)</f>
        <v>0.18</v>
      </c>
      <c r="W609">
        <f>VLOOKUP('Space Types'!$U609,Ventilation!$A$4:$H$299,5,FALSE)</f>
        <v>7.5</v>
      </c>
      <c r="X609">
        <f>VLOOKUP('Space Types'!$U609,Ventilation!$A$4:$H$299,7,FALSE)</f>
        <v>0</v>
      </c>
      <c r="Y609" s="39">
        <v>15.23</v>
      </c>
      <c r="Z609" s="58" t="s">
        <v>3205</v>
      </c>
      <c r="AA609" s="58" t="s">
        <v>3183</v>
      </c>
      <c r="AB609">
        <v>4.4600000000000001E-2</v>
      </c>
      <c r="AD609" s="58" t="s">
        <v>3251</v>
      </c>
      <c r="AE609" s="68">
        <v>532.1</v>
      </c>
      <c r="AF609">
        <v>0.1</v>
      </c>
      <c r="AG609">
        <v>0.2</v>
      </c>
      <c r="AH609">
        <v>0.7</v>
      </c>
      <c r="AI609" t="s">
        <v>3256</v>
      </c>
      <c r="AJ609" s="58">
        <v>20.65</v>
      </c>
      <c r="AK609">
        <v>0.25</v>
      </c>
      <c r="AL609">
        <v>0.3</v>
      </c>
      <c r="AM609">
        <v>0.2</v>
      </c>
      <c r="AN609" s="58" t="s">
        <v>3253</v>
      </c>
      <c r="AO609" s="58" t="s">
        <v>3237</v>
      </c>
      <c r="AP609" s="58" t="s">
        <v>3214</v>
      </c>
      <c r="AQ609">
        <v>133</v>
      </c>
      <c r="AR609">
        <v>2325</v>
      </c>
      <c r="AS609">
        <f>IF('Space Types'!$AQ609=0,"",'Space Types'!$AQ609/'Space Types'!$AR609)</f>
        <v>5.7204301075268818E-2</v>
      </c>
      <c r="AT609">
        <v>49</v>
      </c>
      <c r="AU609">
        <v>0.2</v>
      </c>
      <c r="AV609">
        <v>0.05</v>
      </c>
      <c r="AW609" t="s">
        <v>3211</v>
      </c>
      <c r="AX609">
        <v>0.7</v>
      </c>
      <c r="AY609">
        <v>4000</v>
      </c>
      <c r="AZ609">
        <v>0.33800000000000002</v>
      </c>
      <c r="BA609">
        <v>0.5</v>
      </c>
      <c r="BB609">
        <v>694.50231963774752</v>
      </c>
      <c r="BC609">
        <f>IF(ISBLANK(BB609),"",BB609/(AY609/AX609))</f>
        <v>0.12153790593660581</v>
      </c>
      <c r="BD609" t="s">
        <v>3254</v>
      </c>
    </row>
    <row r="610" spans="1:56">
      <c r="A610" s="58" t="s">
        <v>3322</v>
      </c>
      <c r="B610" s="58" t="s">
        <v>265</v>
      </c>
      <c r="C610" s="58" t="s">
        <v>273</v>
      </c>
      <c r="D610" t="s">
        <v>453</v>
      </c>
      <c r="E610" t="s">
        <v>217</v>
      </c>
      <c r="F610" t="s">
        <v>138</v>
      </c>
      <c r="G610" t="s">
        <v>223</v>
      </c>
      <c r="H610" t="str">
        <f>'Space Types'!$E610&amp;'Space Types'!$F610&amp;'Space Types'!$G610</f>
        <v>ASHRAE 90.1-2004Food PreparationGeneral</v>
      </c>
      <c r="K610">
        <f>VLOOKUP('Space Types'!$H610,'Interior Lighting'!$A$4:$G$813,5,FALSE)</f>
        <v>1.2</v>
      </c>
      <c r="N610">
        <v>0</v>
      </c>
      <c r="O610">
        <v>0.37</v>
      </c>
      <c r="P610">
        <v>0.2</v>
      </c>
      <c r="Q610" s="58" t="s">
        <v>3204</v>
      </c>
      <c r="R610" t="s">
        <v>108</v>
      </c>
      <c r="S610" t="s">
        <v>18</v>
      </c>
      <c r="T610" t="s">
        <v>22</v>
      </c>
      <c r="U610" s="58" t="str">
        <f>'Space Types'!$R610&amp;'Space Types'!$S610&amp;'Space Types'!$T610</f>
        <v>ASHRAE 62.1-1999Food and Beverage ServiceKitchens (cooking)</v>
      </c>
      <c r="V610">
        <f>VLOOKUP('Space Types'!$U610,Ventilation!$A$4:$H$299,6,FALSE)</f>
        <v>0</v>
      </c>
      <c r="W610">
        <f>VLOOKUP('Space Types'!$U610,Ventilation!$A$4:$H$299,5,FALSE)</f>
        <v>16.95</v>
      </c>
      <c r="X610">
        <f>VLOOKUP('Space Types'!$U610,Ventilation!$A$4:$H$299,7,FALSE)</f>
        <v>0</v>
      </c>
      <c r="Y610" s="39">
        <v>15.23</v>
      </c>
      <c r="Z610" s="58" t="s">
        <v>3205</v>
      </c>
      <c r="AA610" s="58" t="s">
        <v>3183</v>
      </c>
      <c r="AB610">
        <v>5.9499999999999997E-2</v>
      </c>
      <c r="AD610" s="58" t="s">
        <v>3251</v>
      </c>
      <c r="AE610">
        <v>532.1</v>
      </c>
      <c r="AF610">
        <v>0.1</v>
      </c>
      <c r="AG610">
        <v>0.2</v>
      </c>
      <c r="AH610">
        <v>0.7</v>
      </c>
      <c r="AI610" t="s">
        <v>3256</v>
      </c>
      <c r="AJ610">
        <v>20.65</v>
      </c>
      <c r="AK610">
        <v>0.25</v>
      </c>
      <c r="AL610">
        <v>0.3</v>
      </c>
      <c r="AM610">
        <v>0.2</v>
      </c>
      <c r="AN610" s="58" t="s">
        <v>3253</v>
      </c>
      <c r="AO610" s="58" t="s">
        <v>3237</v>
      </c>
      <c r="AP610" s="58" t="s">
        <v>3214</v>
      </c>
      <c r="AQ610">
        <v>133</v>
      </c>
      <c r="AR610">
        <v>2325</v>
      </c>
      <c r="AS610">
        <f>IF('Space Types'!$AQ610=0,"",'Space Types'!$AQ610/'Space Types'!$AR610)</f>
        <v>5.7204301075268818E-2</v>
      </c>
      <c r="AT610">
        <v>49</v>
      </c>
      <c r="AU610">
        <v>0.2</v>
      </c>
      <c r="AV610">
        <v>0.05</v>
      </c>
      <c r="AW610" t="s">
        <v>3211</v>
      </c>
      <c r="AX610">
        <v>0.7</v>
      </c>
      <c r="AY610">
        <v>4000</v>
      </c>
      <c r="AZ610">
        <v>0.33800000000000002</v>
      </c>
      <c r="BA610">
        <v>0.5</v>
      </c>
      <c r="BB610">
        <v>694.50231963774752</v>
      </c>
      <c r="BC610">
        <f>IF(ISBLANK(BB610),"",BB610/(AY610/AX610))</f>
        <v>0.12153790593660581</v>
      </c>
      <c r="BD610" t="s">
        <v>3254</v>
      </c>
    </row>
    <row r="611" spans="1:56">
      <c r="A611" s="58" t="s">
        <v>982</v>
      </c>
      <c r="B611" t="s">
        <v>265</v>
      </c>
      <c r="C611" t="s">
        <v>273</v>
      </c>
      <c r="D611" t="s">
        <v>453</v>
      </c>
      <c r="E611" t="s">
        <v>981</v>
      </c>
      <c r="F611" t="s">
        <v>138</v>
      </c>
      <c r="G611" t="s">
        <v>223</v>
      </c>
      <c r="H611" t="str">
        <f>'Space Types'!$E611&amp;'Space Types'!$F611&amp;'Space Types'!$G611</f>
        <v>ASHRAE 90.1-2010Food PreparationGeneral</v>
      </c>
      <c r="K611">
        <f>VLOOKUP('Space Types'!$H611,'Interior Lighting'!$A$4:$G$813,5,FALSE)</f>
        <v>0.99</v>
      </c>
      <c r="N611">
        <v>0</v>
      </c>
      <c r="O611">
        <v>0.37</v>
      </c>
      <c r="P611">
        <v>0.2</v>
      </c>
      <c r="Q611" t="s">
        <v>3204</v>
      </c>
      <c r="R611" t="s">
        <v>110</v>
      </c>
      <c r="S611" t="s">
        <v>18</v>
      </c>
      <c r="T611" t="s">
        <v>957</v>
      </c>
      <c r="U611" s="58" t="str">
        <f>'Space Types'!$R611&amp;'Space Types'!$S611&amp;'Space Types'!$T611</f>
        <v>ASHRAE 62.1-2007Food and Beverage ServiceCafeteria/fast food dining</v>
      </c>
      <c r="V611">
        <f>VLOOKUP('Space Types'!$U611,Ventilation!$A$4:$H$299,6,FALSE)</f>
        <v>0.18</v>
      </c>
      <c r="W611">
        <f>VLOOKUP('Space Types'!$U611,Ventilation!$A$4:$H$299,5,FALSE)</f>
        <v>7.5</v>
      </c>
      <c r="X611">
        <f>VLOOKUP('Space Types'!$U611,Ventilation!$A$4:$H$299,7,FALSE)</f>
        <v>0</v>
      </c>
      <c r="Y611" s="39">
        <v>15.23</v>
      </c>
      <c r="Z611" t="s">
        <v>3205</v>
      </c>
      <c r="AA611" t="s">
        <v>3183</v>
      </c>
      <c r="AB611">
        <v>4.4600000000000001E-2</v>
      </c>
      <c r="AD611" t="s">
        <v>3251</v>
      </c>
      <c r="AE611" s="68">
        <v>532.1</v>
      </c>
      <c r="AF611">
        <v>0.1</v>
      </c>
      <c r="AG611">
        <v>0.2</v>
      </c>
      <c r="AH611">
        <v>0.7</v>
      </c>
      <c r="AI611" t="s">
        <v>3256</v>
      </c>
      <c r="AJ611" s="58">
        <v>20.65</v>
      </c>
      <c r="AK611">
        <v>0.25</v>
      </c>
      <c r="AL611">
        <v>0.3</v>
      </c>
      <c r="AM611">
        <v>0.2</v>
      </c>
      <c r="AN611" t="s">
        <v>3253</v>
      </c>
      <c r="AO611" t="s">
        <v>3244</v>
      </c>
      <c r="AP611" t="s">
        <v>3215</v>
      </c>
      <c r="AQ611">
        <v>133</v>
      </c>
      <c r="AR611">
        <v>2325</v>
      </c>
      <c r="AS611">
        <v>5.7204301075268818E-2</v>
      </c>
      <c r="AT611">
        <v>49</v>
      </c>
      <c r="AU611">
        <v>0.2</v>
      </c>
      <c r="AV611">
        <v>0.05</v>
      </c>
      <c r="AW611" t="s">
        <v>3211</v>
      </c>
      <c r="AX611">
        <v>0.7</v>
      </c>
      <c r="AY611">
        <v>4000</v>
      </c>
      <c r="AZ611">
        <v>0.33800000000000002</v>
      </c>
      <c r="BA611">
        <v>0.5</v>
      </c>
      <c r="BB611">
        <v>694.50231963774752</v>
      </c>
      <c r="BC611">
        <v>0.12153790593660581</v>
      </c>
      <c r="BD611" t="s">
        <v>3254</v>
      </c>
    </row>
    <row r="612" spans="1:56">
      <c r="A612" t="s">
        <v>936</v>
      </c>
      <c r="B612" t="s">
        <v>265</v>
      </c>
      <c r="C612" t="s">
        <v>298</v>
      </c>
      <c r="D612" t="s">
        <v>460</v>
      </c>
      <c r="H612" t="str">
        <f>'Space Types'!$E612&amp;'Space Types'!$F612&amp;'Space Types'!$G612</f>
        <v/>
      </c>
      <c r="K612">
        <v>1.06</v>
      </c>
      <c r="N612">
        <v>0</v>
      </c>
      <c r="O612">
        <v>0.37</v>
      </c>
      <c r="P612">
        <v>0.2</v>
      </c>
      <c r="Q612" s="58" t="s">
        <v>748</v>
      </c>
      <c r="R612" t="s">
        <v>108</v>
      </c>
      <c r="S612" t="s">
        <v>64</v>
      </c>
      <c r="T612" t="s">
        <v>71</v>
      </c>
      <c r="U612" s="58" t="str">
        <f>'Space Types'!$R612&amp;'Space Types'!$S612&amp;'Space Types'!$T612</f>
        <v>ASHRAE 62.1-1999Sports and AmusementPlaying floors (gymnasium)</v>
      </c>
      <c r="V612">
        <f>VLOOKUP('Space Types'!$U612,Ventilation!$A$4:$H$299,6,FALSE)</f>
        <v>0</v>
      </c>
      <c r="W612">
        <f>VLOOKUP('Space Types'!$U612,Ventilation!$A$4:$H$299,5,FALSE)</f>
        <v>21.2</v>
      </c>
      <c r="X612">
        <f>VLOOKUP('Space Types'!$U612,Ventilation!$A$4:$H$299,7,FALSE)</f>
        <v>0</v>
      </c>
      <c r="Y612">
        <v>92.94</v>
      </c>
      <c r="Z612" s="58" t="s">
        <v>772</v>
      </c>
      <c r="AA612" s="58" t="s">
        <v>898</v>
      </c>
      <c r="AC612" s="58">
        <v>0.22320000000000001</v>
      </c>
      <c r="AD612" s="58" t="s">
        <v>808</v>
      </c>
      <c r="AF612" t="s">
        <v>437</v>
      </c>
      <c r="AG612" t="s">
        <v>437</v>
      </c>
      <c r="AH612" t="s">
        <v>437</v>
      </c>
      <c r="AJ612">
        <v>0.46</v>
      </c>
      <c r="AK612">
        <v>0</v>
      </c>
      <c r="AL612">
        <v>0.5</v>
      </c>
      <c r="AM612">
        <v>0</v>
      </c>
      <c r="AN612" s="58" t="s">
        <v>865</v>
      </c>
      <c r="AO612" s="58" t="s">
        <v>833</v>
      </c>
      <c r="AP612" s="58" t="s">
        <v>847</v>
      </c>
      <c r="AQ612">
        <v>159.5</v>
      </c>
      <c r="AR612">
        <v>21269</v>
      </c>
      <c r="AS612">
        <f>IF('Space Types'!$AQ612=0,"",'Space Types'!$AQ612/'Space Types'!$AR612)</f>
        <v>7.4991772062626355E-3</v>
      </c>
      <c r="AT612">
        <v>43.3</v>
      </c>
      <c r="AU612">
        <v>0.2</v>
      </c>
      <c r="AV612">
        <v>0.05</v>
      </c>
      <c r="AW612" t="s">
        <v>916</v>
      </c>
      <c r="BC612" t="str">
        <f>IF(ISBLANK(BB612),"",BB612/(AY612/AX612))</f>
        <v/>
      </c>
    </row>
    <row r="613" spans="1:56">
      <c r="A613" s="58" t="s">
        <v>937</v>
      </c>
      <c r="B613" t="s">
        <v>265</v>
      </c>
      <c r="C613" t="s">
        <v>298</v>
      </c>
      <c r="D613" t="s">
        <v>460</v>
      </c>
      <c r="E613" t="s">
        <v>435</v>
      </c>
      <c r="F613" t="s">
        <v>342</v>
      </c>
      <c r="G613" t="s">
        <v>345</v>
      </c>
      <c r="H613" t="str">
        <f>'Space Types'!$E613&amp;'Space Types'!$F613&amp;'Space Types'!$G613</f>
        <v>ASHRAE 189.1-2009Gymnasium/Exercise CenterPlaying Area</v>
      </c>
      <c r="K613">
        <f>VLOOKUP('Space Types'!$H613,'Interior Lighting'!$A$4:$G$813,5,FALSE)</f>
        <v>1.26</v>
      </c>
      <c r="N613">
        <v>0</v>
      </c>
      <c r="O613">
        <v>0.37</v>
      </c>
      <c r="P613">
        <v>0.2</v>
      </c>
      <c r="Q613" t="s">
        <v>748</v>
      </c>
      <c r="R613" t="s">
        <v>108</v>
      </c>
      <c r="S613" t="s">
        <v>64</v>
      </c>
      <c r="T613" t="s">
        <v>71</v>
      </c>
      <c r="U613" s="58" t="str">
        <f>'Space Types'!$R613&amp;'Space Types'!$S613&amp;'Space Types'!$T613</f>
        <v>ASHRAE 62.1-1999Sports and AmusementPlaying floors (gymnasium)</v>
      </c>
      <c r="V613">
        <f>VLOOKUP('Space Types'!$U613,Ventilation!$A$4:$H$299,6,FALSE)</f>
        <v>0</v>
      </c>
      <c r="W613">
        <f>VLOOKUP('Space Types'!$U613,Ventilation!$A$4:$H$299,5,FALSE)</f>
        <v>21.2</v>
      </c>
      <c r="X613">
        <f>VLOOKUP('Space Types'!$U613,Ventilation!$A$4:$H$299,7,FALSE)</f>
        <v>0</v>
      </c>
      <c r="Y613">
        <v>92.94</v>
      </c>
      <c r="Z613" t="s">
        <v>772</v>
      </c>
      <c r="AA613" t="s">
        <v>898</v>
      </c>
      <c r="AB613">
        <v>4.4600000000000001E-2</v>
      </c>
      <c r="AD613" t="s">
        <v>808</v>
      </c>
      <c r="AF613" t="s">
        <v>437</v>
      </c>
      <c r="AG613" t="s">
        <v>437</v>
      </c>
      <c r="AH613" t="s">
        <v>437</v>
      </c>
      <c r="AJ613">
        <v>0.34000000000000008</v>
      </c>
      <c r="AK613">
        <v>0</v>
      </c>
      <c r="AL613">
        <v>0.5</v>
      </c>
      <c r="AM613">
        <v>0</v>
      </c>
      <c r="AN613" t="s">
        <v>865</v>
      </c>
      <c r="AO613" t="s">
        <v>833</v>
      </c>
      <c r="AP613" t="s">
        <v>847</v>
      </c>
      <c r="AQ613">
        <v>159.5</v>
      </c>
      <c r="AR613">
        <v>21269</v>
      </c>
      <c r="AS613">
        <f>IF('Space Types'!$AQ613=0,"",'Space Types'!$AQ613/'Space Types'!$AR613)</f>
        <v>7.4991772062626355E-3</v>
      </c>
      <c r="AT613">
        <v>43.3</v>
      </c>
      <c r="AU613">
        <v>0.2</v>
      </c>
      <c r="AV613">
        <v>0.05</v>
      </c>
      <c r="AW613" t="s">
        <v>916</v>
      </c>
      <c r="BC613" t="str">
        <f>IF(ISBLANK(BB613),"",BB613/(AY613/AX613))</f>
        <v/>
      </c>
    </row>
    <row r="614" spans="1:56">
      <c r="A614" s="58" t="s">
        <v>935</v>
      </c>
      <c r="B614" t="s">
        <v>265</v>
      </c>
      <c r="C614" t="s">
        <v>298</v>
      </c>
      <c r="D614" t="s">
        <v>460</v>
      </c>
      <c r="H614" t="str">
        <f>'Space Types'!$E614&amp;'Space Types'!$F614&amp;'Space Types'!$G614</f>
        <v/>
      </c>
      <c r="K614">
        <v>0.80000000000000016</v>
      </c>
      <c r="N614">
        <v>0</v>
      </c>
      <c r="O614">
        <v>0.37</v>
      </c>
      <c r="P614">
        <v>0.2</v>
      </c>
      <c r="Q614" t="s">
        <v>748</v>
      </c>
      <c r="R614" t="s">
        <v>108</v>
      </c>
      <c r="S614" t="s">
        <v>64</v>
      </c>
      <c r="T614" t="s">
        <v>71</v>
      </c>
      <c r="U614" s="58" t="str">
        <f>'Space Types'!$R614&amp;'Space Types'!$S614&amp;'Space Types'!$T614</f>
        <v>ASHRAE 62.1-1999Sports and AmusementPlaying floors (gymnasium)</v>
      </c>
      <c r="V614">
        <f>VLOOKUP('Space Types'!$U614,Ventilation!$A$4:$H$299,6,FALSE)</f>
        <v>0</v>
      </c>
      <c r="W614">
        <f>VLOOKUP('Space Types'!$U614,Ventilation!$A$4:$H$299,5,FALSE)</f>
        <v>21.2</v>
      </c>
      <c r="X614">
        <f>VLOOKUP('Space Types'!$U614,Ventilation!$A$4:$H$299,7,FALSE)</f>
        <v>0</v>
      </c>
      <c r="Y614">
        <v>92.94</v>
      </c>
      <c r="Z614" t="s">
        <v>772</v>
      </c>
      <c r="AA614" t="s">
        <v>898</v>
      </c>
      <c r="AC614" s="58">
        <v>0.22320000000000001</v>
      </c>
      <c r="AD614" t="s">
        <v>808</v>
      </c>
      <c r="AF614" t="s">
        <v>437</v>
      </c>
      <c r="AG614" t="s">
        <v>437</v>
      </c>
      <c r="AH614" t="s">
        <v>437</v>
      </c>
      <c r="AJ614">
        <v>0.46</v>
      </c>
      <c r="AK614">
        <v>0</v>
      </c>
      <c r="AL614">
        <v>0.5</v>
      </c>
      <c r="AM614">
        <v>0</v>
      </c>
      <c r="AN614" t="s">
        <v>865</v>
      </c>
      <c r="AO614" t="s">
        <v>833</v>
      </c>
      <c r="AP614" t="s">
        <v>847</v>
      </c>
      <c r="AQ614">
        <v>159.5</v>
      </c>
      <c r="AR614">
        <v>21269</v>
      </c>
      <c r="AS614">
        <f>IF('Space Types'!$AQ614=0,"",'Space Types'!$AQ614/'Space Types'!$AR614)</f>
        <v>7.4991772062626355E-3</v>
      </c>
      <c r="AT614">
        <v>43.3</v>
      </c>
      <c r="AU614">
        <v>0.2</v>
      </c>
      <c r="AV614">
        <v>0.05</v>
      </c>
      <c r="AW614" t="s">
        <v>916</v>
      </c>
      <c r="BC614" t="str">
        <f>IF(ISBLANK(BB614),"",BB614/(AY614/AX614))</f>
        <v/>
      </c>
    </row>
    <row r="615" spans="1:56">
      <c r="A615" t="s">
        <v>938</v>
      </c>
      <c r="B615" t="s">
        <v>265</v>
      </c>
      <c r="C615" t="s">
        <v>298</v>
      </c>
      <c r="D615" t="s">
        <v>460</v>
      </c>
      <c r="E615" t="s">
        <v>218</v>
      </c>
      <c r="F615" t="s">
        <v>342</v>
      </c>
      <c r="G615" t="s">
        <v>345</v>
      </c>
      <c r="H615" t="str">
        <f>'Space Types'!$E615&amp;'Space Types'!$F615&amp;'Space Types'!$G615</f>
        <v>ASHRAE 90.1-2007Gymnasium/Exercise CenterPlaying Area</v>
      </c>
      <c r="K615">
        <f>VLOOKUP('Space Types'!$H615,'Interior Lighting'!$A$4:$G$813,5,FALSE)</f>
        <v>1.4</v>
      </c>
      <c r="N615">
        <v>0</v>
      </c>
      <c r="O615">
        <v>0.37</v>
      </c>
      <c r="P615">
        <v>0.2</v>
      </c>
      <c r="Q615" s="58" t="s">
        <v>3200</v>
      </c>
      <c r="R615" t="s">
        <v>109</v>
      </c>
      <c r="S615" t="s">
        <v>947</v>
      </c>
      <c r="T615" t="s">
        <v>979</v>
      </c>
      <c r="U615" s="58" t="str">
        <f>'Space Types'!$R615&amp;'Space Types'!$S615&amp;'Space Types'!$T615</f>
        <v>ASHRAE 62.1-2004Sports and EntertainmentGym, stadium (play area)</v>
      </c>
      <c r="V615">
        <f>VLOOKUP('Space Types'!$U615,Ventilation!$A$4:$H$299,6,FALSE)</f>
        <v>0.3</v>
      </c>
      <c r="W615">
        <f>VLOOKUP('Space Types'!$U615,Ventilation!$A$4:$H$299,5,FALSE)</f>
        <v>0</v>
      </c>
      <c r="X615">
        <f>VLOOKUP('Space Types'!$U615,Ventilation!$A$4:$H$299,7,FALSE)</f>
        <v>0</v>
      </c>
      <c r="Y615">
        <v>30</v>
      </c>
      <c r="Z615" s="58" t="s">
        <v>3209</v>
      </c>
      <c r="AA615" s="58" t="s">
        <v>3183</v>
      </c>
      <c r="AB615">
        <v>4.4600000000000001E-2</v>
      </c>
      <c r="AD615" s="58" t="s">
        <v>3251</v>
      </c>
      <c r="AF615" t="s">
        <v>437</v>
      </c>
      <c r="AG615" t="s">
        <v>437</v>
      </c>
      <c r="AH615" t="s">
        <v>437</v>
      </c>
      <c r="AJ615" s="68">
        <v>0.46</v>
      </c>
      <c r="AK615">
        <v>0</v>
      </c>
      <c r="AL615">
        <v>0.5</v>
      </c>
      <c r="AM615">
        <v>0</v>
      </c>
      <c r="AN615" s="58" t="s">
        <v>3196</v>
      </c>
      <c r="AO615" s="58" t="s">
        <v>3237</v>
      </c>
      <c r="AP615" s="58" t="s">
        <v>3214</v>
      </c>
      <c r="AQ615">
        <v>159.5</v>
      </c>
      <c r="AR615">
        <v>21269</v>
      </c>
      <c r="AS615">
        <f>IF('Space Types'!$AQ615=0,"",'Space Types'!$AQ615/'Space Types'!$AR615)</f>
        <v>7.4991772062626355E-3</v>
      </c>
      <c r="AT615">
        <v>43.3</v>
      </c>
      <c r="AU615">
        <v>0.2</v>
      </c>
      <c r="AV615">
        <v>0.05</v>
      </c>
      <c r="AW615" t="s">
        <v>3211</v>
      </c>
      <c r="BC615" t="str">
        <f>IF(ISBLANK(BB615),"",BB615/(AY615/AX615))</f>
        <v/>
      </c>
    </row>
    <row r="616" spans="1:56">
      <c r="A616" t="s">
        <v>3322</v>
      </c>
      <c r="B616" t="s">
        <v>265</v>
      </c>
      <c r="C616" t="s">
        <v>298</v>
      </c>
      <c r="D616" t="s">
        <v>460</v>
      </c>
      <c r="E616" t="s">
        <v>217</v>
      </c>
      <c r="F616" t="s">
        <v>342</v>
      </c>
      <c r="G616" t="s">
        <v>345</v>
      </c>
      <c r="H616" t="str">
        <f>'Space Types'!$E616&amp;'Space Types'!$F616&amp;'Space Types'!$G616</f>
        <v>ASHRAE 90.1-2004Gymnasium/Exercise CenterPlaying Area</v>
      </c>
      <c r="K616">
        <f>VLOOKUP('Space Types'!$H616,'Interior Lighting'!$A$4:$G$813,5,FALSE)</f>
        <v>1.4</v>
      </c>
      <c r="N616">
        <v>0</v>
      </c>
      <c r="O616">
        <v>0.37</v>
      </c>
      <c r="P616">
        <v>0.2</v>
      </c>
      <c r="Q616" s="58" t="s">
        <v>3200</v>
      </c>
      <c r="R616" t="s">
        <v>108</v>
      </c>
      <c r="S616" t="s">
        <v>64</v>
      </c>
      <c r="T616" t="s">
        <v>71</v>
      </c>
      <c r="U616" s="58" t="str">
        <f>'Space Types'!$R616&amp;'Space Types'!$S616&amp;'Space Types'!$T616</f>
        <v>ASHRAE 62.1-1999Sports and AmusementPlaying floors (gymnasium)</v>
      </c>
      <c r="V616">
        <f>VLOOKUP('Space Types'!$U616,Ventilation!$A$4:$H$299,6,FALSE)</f>
        <v>0</v>
      </c>
      <c r="W616">
        <f>VLOOKUP('Space Types'!$U616,Ventilation!$A$4:$H$299,5,FALSE)</f>
        <v>21.2</v>
      </c>
      <c r="X616">
        <f>VLOOKUP('Space Types'!$U616,Ventilation!$A$4:$H$299,7,FALSE)</f>
        <v>0</v>
      </c>
      <c r="Y616">
        <v>30</v>
      </c>
      <c r="Z616" s="58" t="s">
        <v>3209</v>
      </c>
      <c r="AA616" s="58" t="s">
        <v>3183</v>
      </c>
      <c r="AB616">
        <v>5.9499999999999997E-2</v>
      </c>
      <c r="AD616" s="58" t="s">
        <v>3251</v>
      </c>
      <c r="AF616" t="s">
        <v>437</v>
      </c>
      <c r="AG616" t="s">
        <v>437</v>
      </c>
      <c r="AH616" t="s">
        <v>437</v>
      </c>
      <c r="AJ616">
        <v>0.46</v>
      </c>
      <c r="AK616">
        <v>0</v>
      </c>
      <c r="AL616">
        <v>0.5</v>
      </c>
      <c r="AM616">
        <v>0</v>
      </c>
      <c r="AN616" s="58" t="s">
        <v>3196</v>
      </c>
      <c r="AO616" s="58" t="s">
        <v>3237</v>
      </c>
      <c r="AP616" s="58" t="s">
        <v>3214</v>
      </c>
      <c r="AQ616">
        <v>159.5</v>
      </c>
      <c r="AR616">
        <v>21269</v>
      </c>
      <c r="AS616">
        <f>IF('Space Types'!$AQ616=0,"",'Space Types'!$AQ616/'Space Types'!$AR616)</f>
        <v>7.4991772062626355E-3</v>
      </c>
      <c r="AT616">
        <v>43.3</v>
      </c>
      <c r="AU616">
        <v>0.2</v>
      </c>
      <c r="AV616">
        <v>0.05</v>
      </c>
      <c r="AW616" t="s">
        <v>3211</v>
      </c>
      <c r="BC616" t="str">
        <f>IF(ISBLANK(BB616),"",BB616/(AY616/AX616))</f>
        <v/>
      </c>
    </row>
    <row r="617" spans="1:56">
      <c r="A617" t="s">
        <v>982</v>
      </c>
      <c r="B617" t="s">
        <v>265</v>
      </c>
      <c r="C617" t="s">
        <v>298</v>
      </c>
      <c r="D617" t="s">
        <v>460</v>
      </c>
      <c r="E617" t="s">
        <v>981</v>
      </c>
      <c r="F617" t="s">
        <v>1000</v>
      </c>
      <c r="G617" t="s">
        <v>345</v>
      </c>
      <c r="H617" t="str">
        <f>'Space Types'!$E617&amp;'Space Types'!$F617&amp;'Space Types'!$G617</f>
        <v>ASHRAE 90.1-2010Gymnasium/Fitness CenterPlaying Area</v>
      </c>
      <c r="K617">
        <f>VLOOKUP('Space Types'!$H617,'Interior Lighting'!$A$4:$G$813,5,FALSE)</f>
        <v>1.2</v>
      </c>
      <c r="N617">
        <v>0</v>
      </c>
      <c r="O617">
        <v>0.37</v>
      </c>
      <c r="P617">
        <v>0.2</v>
      </c>
      <c r="Q617" t="s">
        <v>3200</v>
      </c>
      <c r="R617" t="s">
        <v>110</v>
      </c>
      <c r="S617" t="s">
        <v>947</v>
      </c>
      <c r="T617" t="s">
        <v>979</v>
      </c>
      <c r="U617" s="58" t="str">
        <f>'Space Types'!$R617&amp;'Space Types'!$S617&amp;'Space Types'!$T617</f>
        <v>ASHRAE 62.1-2007Sports and EntertainmentGym, stadium (play area)</v>
      </c>
      <c r="V617">
        <f>VLOOKUP('Space Types'!$U617,Ventilation!$A$4:$H$299,6,FALSE)</f>
        <v>0.3</v>
      </c>
      <c r="W617">
        <f>VLOOKUP('Space Types'!$U617,Ventilation!$A$4:$H$299,5,FALSE)</f>
        <v>0</v>
      </c>
      <c r="X617">
        <f>VLOOKUP('Space Types'!$U617,Ventilation!$A$4:$H$299,7,FALSE)</f>
        <v>0</v>
      </c>
      <c r="Y617">
        <v>30</v>
      </c>
      <c r="Z617" t="s">
        <v>3209</v>
      </c>
      <c r="AA617" t="s">
        <v>3183</v>
      </c>
      <c r="AB617">
        <v>4.4600000000000001E-2</v>
      </c>
      <c r="AD617" t="s">
        <v>3251</v>
      </c>
      <c r="AF617" t="s">
        <v>437</v>
      </c>
      <c r="AG617" t="s">
        <v>437</v>
      </c>
      <c r="AH617" t="s">
        <v>437</v>
      </c>
      <c r="AJ617" s="68">
        <v>0.46</v>
      </c>
      <c r="AK617">
        <v>0</v>
      </c>
      <c r="AL617">
        <v>0.5</v>
      </c>
      <c r="AM617">
        <v>0</v>
      </c>
      <c r="AN617" t="s">
        <v>3196</v>
      </c>
      <c r="AO617" t="s">
        <v>3244</v>
      </c>
      <c r="AP617" t="s">
        <v>3215</v>
      </c>
      <c r="AQ617">
        <v>159.5</v>
      </c>
      <c r="AR617">
        <v>21269</v>
      </c>
      <c r="AS617">
        <v>7.4991772062626355E-3</v>
      </c>
      <c r="AT617">
        <v>43.3</v>
      </c>
      <c r="AU617">
        <v>0.2</v>
      </c>
      <c r="AV617">
        <v>0.05</v>
      </c>
      <c r="AW617" t="s">
        <v>3211</v>
      </c>
      <c r="BC617" t="s">
        <v>437</v>
      </c>
    </row>
    <row r="618" spans="1:56">
      <c r="A618" t="s">
        <v>936</v>
      </c>
      <c r="B618" t="s">
        <v>265</v>
      </c>
      <c r="C618" t="s">
        <v>270</v>
      </c>
      <c r="D618" t="s">
        <v>454</v>
      </c>
      <c r="H618" t="str">
        <f>'Space Types'!$E618&amp;'Space Types'!$F618&amp;'Space Types'!$G618</f>
        <v/>
      </c>
      <c r="K618">
        <v>0.86</v>
      </c>
      <c r="N618">
        <v>0</v>
      </c>
      <c r="O618">
        <v>0.37</v>
      </c>
      <c r="P618">
        <v>0.2</v>
      </c>
      <c r="Q618" s="58" t="s">
        <v>748</v>
      </c>
      <c r="R618" t="s">
        <v>108</v>
      </c>
      <c r="S618" t="s">
        <v>89</v>
      </c>
      <c r="T618" t="s">
        <v>96</v>
      </c>
      <c r="U618" s="58" t="str">
        <f>'Space Types'!$R618&amp;'Space Types'!$S618&amp;'Space Types'!$T618</f>
        <v>ASHRAE 62.1-1999EducationCorridors</v>
      </c>
      <c r="V618">
        <f>VLOOKUP('Space Types'!$U618,Ventilation!$A$4:$H$299,6,FALSE)</f>
        <v>0.1</v>
      </c>
      <c r="W618">
        <f>VLOOKUP('Space Types'!$U618,Ventilation!$A$4:$H$299,5,FALSE)</f>
        <v>0</v>
      </c>
      <c r="X618">
        <f>VLOOKUP('Space Types'!$U618,Ventilation!$A$4:$H$299,7,FALSE)</f>
        <v>0</v>
      </c>
      <c r="Y618">
        <v>9.31</v>
      </c>
      <c r="Z618" s="58" t="s">
        <v>770</v>
      </c>
      <c r="AA618" s="58" t="s">
        <v>898</v>
      </c>
      <c r="AC618" s="58">
        <v>0.22320000000000001</v>
      </c>
      <c r="AD618" s="58" t="s">
        <v>808</v>
      </c>
      <c r="AF618" t="s">
        <v>437</v>
      </c>
      <c r="AG618" t="s">
        <v>437</v>
      </c>
      <c r="AH618" t="s">
        <v>437</v>
      </c>
      <c r="AJ618">
        <v>0.37</v>
      </c>
      <c r="AK618">
        <v>0</v>
      </c>
      <c r="AL618">
        <v>0.5</v>
      </c>
      <c r="AM618">
        <v>0</v>
      </c>
      <c r="AN618" s="58" t="s">
        <v>865</v>
      </c>
      <c r="AO618" s="58" t="s">
        <v>871</v>
      </c>
      <c r="AP618" s="58" t="s">
        <v>854</v>
      </c>
      <c r="AS618" t="str">
        <f>IF('Space Types'!$AQ618=0,"",'Space Types'!$AQ618/'Space Types'!$AR618)</f>
        <v/>
      </c>
      <c r="BC618" t="str">
        <f>IF(ISBLANK(BB618),"",BB618/(AY618/AX618))</f>
        <v/>
      </c>
    </row>
    <row r="619" spans="1:56">
      <c r="A619" t="s">
        <v>937</v>
      </c>
      <c r="B619" t="s">
        <v>265</v>
      </c>
      <c r="C619" t="s">
        <v>270</v>
      </c>
      <c r="D619" t="s">
        <v>454</v>
      </c>
      <c r="E619" t="s">
        <v>435</v>
      </c>
      <c r="F619" t="s">
        <v>337</v>
      </c>
      <c r="G619" t="s">
        <v>223</v>
      </c>
      <c r="H619" t="str">
        <f>'Space Types'!$E619&amp;'Space Types'!$F619&amp;'Space Types'!$G619</f>
        <v>ASHRAE 189.1-2009Corridor/TransitionGeneral</v>
      </c>
      <c r="K619">
        <f>VLOOKUP('Space Types'!$H619,'Interior Lighting'!$A$4:$G$813,5,FALSE)</f>
        <v>0.45</v>
      </c>
      <c r="N619">
        <v>0</v>
      </c>
      <c r="O619">
        <v>0.37</v>
      </c>
      <c r="P619">
        <v>0.2</v>
      </c>
      <c r="Q619" t="s">
        <v>748</v>
      </c>
      <c r="R619" t="s">
        <v>108</v>
      </c>
      <c r="S619" t="s">
        <v>89</v>
      </c>
      <c r="T619" t="s">
        <v>96</v>
      </c>
      <c r="U619" s="58" t="str">
        <f>'Space Types'!$R619&amp;'Space Types'!$S619&amp;'Space Types'!$T619</f>
        <v>ASHRAE 62.1-1999EducationCorridors</v>
      </c>
      <c r="V619">
        <f>VLOOKUP('Space Types'!$U619,Ventilation!$A$4:$H$299,6,FALSE)</f>
        <v>0.1</v>
      </c>
      <c r="W619">
        <f>VLOOKUP('Space Types'!$U619,Ventilation!$A$4:$H$299,5,FALSE)</f>
        <v>0</v>
      </c>
      <c r="X619">
        <f>VLOOKUP('Space Types'!$U619,Ventilation!$A$4:$H$299,7,FALSE)</f>
        <v>0</v>
      </c>
      <c r="Y619">
        <v>9.31</v>
      </c>
      <c r="Z619" t="s">
        <v>770</v>
      </c>
      <c r="AA619" t="s">
        <v>898</v>
      </c>
      <c r="AB619">
        <v>4.4600000000000001E-2</v>
      </c>
      <c r="AD619" t="s">
        <v>808</v>
      </c>
      <c r="AF619" t="s">
        <v>437</v>
      </c>
      <c r="AG619" t="s">
        <v>437</v>
      </c>
      <c r="AH619" t="s">
        <v>437</v>
      </c>
      <c r="AJ619">
        <v>0.27</v>
      </c>
      <c r="AK619">
        <v>0</v>
      </c>
      <c r="AL619">
        <v>0.5</v>
      </c>
      <c r="AM619">
        <v>0</v>
      </c>
      <c r="AN619" t="s">
        <v>865</v>
      </c>
      <c r="AO619" t="s">
        <v>871</v>
      </c>
      <c r="AP619" t="s">
        <v>854</v>
      </c>
      <c r="AS619" t="str">
        <f>IF('Space Types'!$AQ619=0,"",'Space Types'!$AQ619/'Space Types'!$AR619)</f>
        <v/>
      </c>
      <c r="BC619" t="str">
        <f>IF(ISBLANK(BB619),"",BB619/(AY619/AX619))</f>
        <v/>
      </c>
    </row>
    <row r="620" spans="1:56">
      <c r="A620" t="s">
        <v>935</v>
      </c>
      <c r="B620" t="s">
        <v>265</v>
      </c>
      <c r="C620" t="s">
        <v>270</v>
      </c>
      <c r="D620" t="s">
        <v>454</v>
      </c>
      <c r="H620" t="str">
        <f>'Space Types'!$E620&amp;'Space Types'!$F620&amp;'Space Types'!$G620</f>
        <v/>
      </c>
      <c r="K620">
        <v>0.7</v>
      </c>
      <c r="N620">
        <v>0</v>
      </c>
      <c r="O620">
        <v>0.37</v>
      </c>
      <c r="P620">
        <v>0.2</v>
      </c>
      <c r="Q620" t="s">
        <v>748</v>
      </c>
      <c r="R620" t="s">
        <v>108</v>
      </c>
      <c r="S620" t="s">
        <v>89</v>
      </c>
      <c r="T620" t="s">
        <v>96</v>
      </c>
      <c r="U620" s="58" t="str">
        <f>'Space Types'!$R620&amp;'Space Types'!$S620&amp;'Space Types'!$T620</f>
        <v>ASHRAE 62.1-1999EducationCorridors</v>
      </c>
      <c r="V620">
        <f>VLOOKUP('Space Types'!$U620,Ventilation!$A$4:$H$299,6,FALSE)</f>
        <v>0.1</v>
      </c>
      <c r="W620">
        <f>VLOOKUP('Space Types'!$U620,Ventilation!$A$4:$H$299,5,FALSE)</f>
        <v>0</v>
      </c>
      <c r="X620">
        <f>VLOOKUP('Space Types'!$U620,Ventilation!$A$4:$H$299,7,FALSE)</f>
        <v>0</v>
      </c>
      <c r="Y620">
        <v>9.31</v>
      </c>
      <c r="Z620" t="s">
        <v>770</v>
      </c>
      <c r="AA620" t="s">
        <v>898</v>
      </c>
      <c r="AC620" s="58">
        <v>0.22320000000000001</v>
      </c>
      <c r="AD620" t="s">
        <v>808</v>
      </c>
      <c r="AF620" t="s">
        <v>437</v>
      </c>
      <c r="AG620" t="s">
        <v>437</v>
      </c>
      <c r="AH620" t="s">
        <v>437</v>
      </c>
      <c r="AJ620">
        <v>0.37</v>
      </c>
      <c r="AK620">
        <v>0</v>
      </c>
      <c r="AL620">
        <v>0.5</v>
      </c>
      <c r="AM620">
        <v>0</v>
      </c>
      <c r="AN620" t="s">
        <v>865</v>
      </c>
      <c r="AO620" t="s">
        <v>871</v>
      </c>
      <c r="AP620" t="s">
        <v>854</v>
      </c>
      <c r="AS620" t="str">
        <f>IF('Space Types'!$AQ620=0,"",'Space Types'!$AQ620/'Space Types'!$AR620)</f>
        <v/>
      </c>
      <c r="BC620" t="str">
        <f>IF(ISBLANK(BB620),"",BB620/(AY620/AX620))</f>
        <v/>
      </c>
    </row>
    <row r="621" spans="1:56">
      <c r="A621" t="s">
        <v>938</v>
      </c>
      <c r="B621" t="s">
        <v>265</v>
      </c>
      <c r="C621" t="s">
        <v>270</v>
      </c>
      <c r="D621" t="s">
        <v>454</v>
      </c>
      <c r="E621" t="s">
        <v>218</v>
      </c>
      <c r="F621" t="s">
        <v>337</v>
      </c>
      <c r="G621" t="s">
        <v>223</v>
      </c>
      <c r="H621" t="str">
        <f>'Space Types'!$E621&amp;'Space Types'!$F621&amp;'Space Types'!$G621</f>
        <v>ASHRAE 90.1-2007Corridor/TransitionGeneral</v>
      </c>
      <c r="K621">
        <f>VLOOKUP('Space Types'!$H621,'Interior Lighting'!$A$4:$G$813,5,FALSE)</f>
        <v>0.5</v>
      </c>
      <c r="N621">
        <v>0</v>
      </c>
      <c r="O621">
        <v>0.37</v>
      </c>
      <c r="P621">
        <v>0.2</v>
      </c>
      <c r="Q621" s="58" t="s">
        <v>3199</v>
      </c>
      <c r="R621" t="s">
        <v>109</v>
      </c>
      <c r="S621" t="s">
        <v>223</v>
      </c>
      <c r="T621" t="s">
        <v>96</v>
      </c>
      <c r="U621" s="58" t="str">
        <f>'Space Types'!$R621&amp;'Space Types'!$S621&amp;'Space Types'!$T621</f>
        <v>ASHRAE 62.1-2004GeneralCorridors</v>
      </c>
      <c r="V621">
        <f>VLOOKUP('Space Types'!$U621,Ventilation!$A$4:$H$299,6,FALSE)</f>
        <v>0.06</v>
      </c>
      <c r="W621">
        <f>VLOOKUP('Space Types'!$U621,Ventilation!$A$4:$H$299,5,FALSE)</f>
        <v>0</v>
      </c>
      <c r="X621">
        <f>VLOOKUP('Space Types'!$U621,Ventilation!$A$4:$H$299,7,FALSE)</f>
        <v>0</v>
      </c>
      <c r="Y621">
        <v>0</v>
      </c>
      <c r="Z621" s="58" t="s">
        <v>3205</v>
      </c>
      <c r="AA621" s="58" t="s">
        <v>3183</v>
      </c>
      <c r="AB621">
        <v>4.4600000000000001E-2</v>
      </c>
      <c r="AD621" s="58" t="s">
        <v>3251</v>
      </c>
      <c r="AF621" t="s">
        <v>437</v>
      </c>
      <c r="AG621" t="s">
        <v>437</v>
      </c>
      <c r="AH621" t="s">
        <v>437</v>
      </c>
      <c r="AJ621" s="68">
        <v>0.37</v>
      </c>
      <c r="AK621">
        <v>0</v>
      </c>
      <c r="AL621">
        <v>0.5</v>
      </c>
      <c r="AM621">
        <v>0</v>
      </c>
      <c r="AN621" s="58" t="s">
        <v>3196</v>
      </c>
      <c r="AO621" s="58" t="s">
        <v>3237</v>
      </c>
      <c r="AP621" s="58" t="s">
        <v>3214</v>
      </c>
      <c r="AS621" t="str">
        <f>IF('Space Types'!$AQ621=0,"",'Space Types'!$AQ621/'Space Types'!$AR621)</f>
        <v/>
      </c>
      <c r="BC621" t="str">
        <f>IF(ISBLANK(BB621),"",BB621/(AY621/AX621))</f>
        <v/>
      </c>
    </row>
    <row r="622" spans="1:56">
      <c r="A622" t="s">
        <v>3322</v>
      </c>
      <c r="B622" t="s">
        <v>265</v>
      </c>
      <c r="C622" t="s">
        <v>270</v>
      </c>
      <c r="D622" t="s">
        <v>454</v>
      </c>
      <c r="E622" t="s">
        <v>217</v>
      </c>
      <c r="F622" t="s">
        <v>337</v>
      </c>
      <c r="G622" t="s">
        <v>223</v>
      </c>
      <c r="H622" t="str">
        <f>'Space Types'!$E622&amp;'Space Types'!$F622&amp;'Space Types'!$G622</f>
        <v>ASHRAE 90.1-2004Corridor/TransitionGeneral</v>
      </c>
      <c r="K622">
        <f>VLOOKUP('Space Types'!$H622,'Interior Lighting'!$A$4:$G$813,5,FALSE)</f>
        <v>0.5</v>
      </c>
      <c r="N622">
        <v>0</v>
      </c>
      <c r="O622">
        <v>0.37</v>
      </c>
      <c r="P622">
        <v>0.2</v>
      </c>
      <c r="Q622" s="58" t="s">
        <v>3199</v>
      </c>
      <c r="R622" t="s">
        <v>108</v>
      </c>
      <c r="S622" t="s">
        <v>89</v>
      </c>
      <c r="T622" t="s">
        <v>96</v>
      </c>
      <c r="U622" s="58" t="str">
        <f>'Space Types'!$R622&amp;'Space Types'!$S622&amp;'Space Types'!$T622</f>
        <v>ASHRAE 62.1-1999EducationCorridors</v>
      </c>
      <c r="V622">
        <f>VLOOKUP('Space Types'!$U622,Ventilation!$A$4:$H$299,6,FALSE)</f>
        <v>0.1</v>
      </c>
      <c r="W622">
        <f>VLOOKUP('Space Types'!$U622,Ventilation!$A$4:$H$299,5,FALSE)</f>
        <v>0</v>
      </c>
      <c r="X622">
        <f>VLOOKUP('Space Types'!$U622,Ventilation!$A$4:$H$299,7,FALSE)</f>
        <v>0</v>
      </c>
      <c r="Y622">
        <v>0</v>
      </c>
      <c r="Z622" s="58" t="s">
        <v>3205</v>
      </c>
      <c r="AA622" s="58" t="s">
        <v>3183</v>
      </c>
      <c r="AB622">
        <v>5.9499999999999997E-2</v>
      </c>
      <c r="AD622" s="58" t="s">
        <v>3251</v>
      </c>
      <c r="AF622" t="s">
        <v>437</v>
      </c>
      <c r="AG622" t="s">
        <v>437</v>
      </c>
      <c r="AH622" t="s">
        <v>437</v>
      </c>
      <c r="AJ622">
        <v>0.37</v>
      </c>
      <c r="AK622">
        <v>0</v>
      </c>
      <c r="AL622">
        <v>0.5</v>
      </c>
      <c r="AM622">
        <v>0</v>
      </c>
      <c r="AN622" s="58" t="s">
        <v>3196</v>
      </c>
      <c r="AO622" s="58" t="s">
        <v>3237</v>
      </c>
      <c r="AP622" s="58" t="s">
        <v>3214</v>
      </c>
      <c r="AS622" t="str">
        <f>IF('Space Types'!$AQ622=0,"",'Space Types'!$AQ622/'Space Types'!$AR622)</f>
        <v/>
      </c>
      <c r="BC622" t="str">
        <f>IF(ISBLANK(BB622),"",BB622/(AY622/AX622))</f>
        <v/>
      </c>
    </row>
    <row r="623" spans="1:56">
      <c r="A623" s="58" t="s">
        <v>982</v>
      </c>
      <c r="B623" t="s">
        <v>265</v>
      </c>
      <c r="C623" t="s">
        <v>270</v>
      </c>
      <c r="D623" t="s">
        <v>454</v>
      </c>
      <c r="E623" t="s">
        <v>981</v>
      </c>
      <c r="F623" t="s">
        <v>337</v>
      </c>
      <c r="G623" t="s">
        <v>223</v>
      </c>
      <c r="H623" t="str">
        <f>'Space Types'!$E623&amp;'Space Types'!$F623&amp;'Space Types'!$G623</f>
        <v>ASHRAE 90.1-2010Corridor/TransitionGeneral</v>
      </c>
      <c r="K623">
        <f>VLOOKUP('Space Types'!$H623,'Interior Lighting'!$A$4:$G$813,5,FALSE)</f>
        <v>0.66</v>
      </c>
      <c r="N623">
        <v>0</v>
      </c>
      <c r="O623">
        <v>0.37</v>
      </c>
      <c r="P623">
        <v>0.2</v>
      </c>
      <c r="Q623" s="58" t="s">
        <v>3199</v>
      </c>
      <c r="R623" t="s">
        <v>110</v>
      </c>
      <c r="S623" t="s">
        <v>223</v>
      </c>
      <c r="T623" t="s">
        <v>96</v>
      </c>
      <c r="U623" s="58" t="str">
        <f>'Space Types'!$R623&amp;'Space Types'!$S623&amp;'Space Types'!$T623</f>
        <v>ASHRAE 62.1-2007GeneralCorridors</v>
      </c>
      <c r="V623">
        <f>VLOOKUP('Space Types'!$U623,Ventilation!$A$4:$H$299,6,FALSE)</f>
        <v>0.06</v>
      </c>
      <c r="W623">
        <f>VLOOKUP('Space Types'!$U623,Ventilation!$A$4:$H$299,5,FALSE)</f>
        <v>0</v>
      </c>
      <c r="X623">
        <f>VLOOKUP('Space Types'!$U623,Ventilation!$A$4:$H$299,7,FALSE)</f>
        <v>0</v>
      </c>
      <c r="Y623">
        <v>0</v>
      </c>
      <c r="Z623" s="58" t="s">
        <v>3205</v>
      </c>
      <c r="AA623" s="58" t="s">
        <v>3183</v>
      </c>
      <c r="AB623">
        <v>4.4600000000000001E-2</v>
      </c>
      <c r="AD623" s="58" t="s">
        <v>3251</v>
      </c>
      <c r="AF623" t="s">
        <v>437</v>
      </c>
      <c r="AG623" t="s">
        <v>437</v>
      </c>
      <c r="AH623" t="s">
        <v>437</v>
      </c>
      <c r="AJ623" s="68">
        <v>0.37</v>
      </c>
      <c r="AK623">
        <v>0</v>
      </c>
      <c r="AL623">
        <v>0.5</v>
      </c>
      <c r="AM623">
        <v>0</v>
      </c>
      <c r="AN623" s="58" t="s">
        <v>3196</v>
      </c>
      <c r="AO623" s="58" t="s">
        <v>3244</v>
      </c>
      <c r="AP623" s="58" t="s">
        <v>3215</v>
      </c>
      <c r="AS623" t="s">
        <v>437</v>
      </c>
      <c r="BC623" t="s">
        <v>437</v>
      </c>
    </row>
    <row r="624" spans="1:56">
      <c r="A624" s="58" t="s">
        <v>936</v>
      </c>
      <c r="B624" t="s">
        <v>265</v>
      </c>
      <c r="C624" t="s">
        <v>90</v>
      </c>
      <c r="D624" t="s">
        <v>459</v>
      </c>
      <c r="H624" t="str">
        <f>'Space Types'!$E624&amp;'Space Types'!$F624&amp;'Space Types'!$G624</f>
        <v/>
      </c>
      <c r="K624">
        <v>2</v>
      </c>
      <c r="N624">
        <v>0</v>
      </c>
      <c r="O624">
        <v>0.37</v>
      </c>
      <c r="P624">
        <v>0.2</v>
      </c>
      <c r="Q624" t="s">
        <v>748</v>
      </c>
      <c r="R624" t="s">
        <v>108</v>
      </c>
      <c r="S624" t="s">
        <v>89</v>
      </c>
      <c r="T624" t="s">
        <v>90</v>
      </c>
      <c r="U624" s="58" t="str">
        <f>'Space Types'!$R624&amp;'Space Types'!$S624&amp;'Space Types'!$T624</f>
        <v>ASHRAE 62.1-1999EducationClassroom</v>
      </c>
      <c r="V624">
        <f>VLOOKUP('Space Types'!$U624,Ventilation!$A$4:$H$299,6,FALSE)</f>
        <v>0</v>
      </c>
      <c r="W624">
        <f>VLOOKUP('Space Types'!$U624,Ventilation!$A$4:$H$299,5,FALSE)</f>
        <v>16.95</v>
      </c>
      <c r="X624">
        <f>VLOOKUP('Space Types'!$U624,Ventilation!$A$4:$H$299,7,FALSE)</f>
        <v>0</v>
      </c>
      <c r="Y624">
        <v>23.22</v>
      </c>
      <c r="Z624" t="s">
        <v>770</v>
      </c>
      <c r="AA624" t="s">
        <v>898</v>
      </c>
      <c r="AC624" s="58">
        <v>0.22320000000000001</v>
      </c>
      <c r="AD624" t="s">
        <v>808</v>
      </c>
      <c r="AF624" t="s">
        <v>437</v>
      </c>
      <c r="AG624" t="s">
        <v>437</v>
      </c>
      <c r="AH624" t="s">
        <v>437</v>
      </c>
      <c r="AJ624">
        <v>0.93</v>
      </c>
      <c r="AK624">
        <v>0</v>
      </c>
      <c r="AL624">
        <v>0.5</v>
      </c>
      <c r="AM624">
        <v>0</v>
      </c>
      <c r="AN624" t="s">
        <v>865</v>
      </c>
      <c r="AO624" t="s">
        <v>833</v>
      </c>
      <c r="AP624" t="s">
        <v>847</v>
      </c>
      <c r="AS624" t="str">
        <f>IF('Space Types'!$AQ624=0,"",'Space Types'!$AQ624/'Space Types'!$AR624)</f>
        <v/>
      </c>
      <c r="BC624" t="str">
        <f>IF(ISBLANK(BB624),"",BB624/(AY624/AX624))</f>
        <v/>
      </c>
    </row>
    <row r="625" spans="1:55">
      <c r="A625" s="58" t="s">
        <v>937</v>
      </c>
      <c r="B625" t="s">
        <v>265</v>
      </c>
      <c r="C625" t="s">
        <v>90</v>
      </c>
      <c r="D625" t="s">
        <v>459</v>
      </c>
      <c r="E625" t="s">
        <v>435</v>
      </c>
      <c r="F625" t="s">
        <v>336</v>
      </c>
      <c r="G625" t="s">
        <v>223</v>
      </c>
      <c r="H625" t="str">
        <f>'Space Types'!$E625&amp;'Space Types'!$F625&amp;'Space Types'!$G625</f>
        <v>ASHRAE 189.1-2009Classroom/Lecture/TrainingGeneral</v>
      </c>
      <c r="K625">
        <f>VLOOKUP('Space Types'!$H625,'Interior Lighting'!$A$4:$G$813,5,FALSE)</f>
        <v>1.26</v>
      </c>
      <c r="N625">
        <v>0</v>
      </c>
      <c r="O625">
        <v>0.37</v>
      </c>
      <c r="P625">
        <v>0.2</v>
      </c>
      <c r="Q625" t="s">
        <v>748</v>
      </c>
      <c r="R625" t="s">
        <v>108</v>
      </c>
      <c r="S625" t="s">
        <v>89</v>
      </c>
      <c r="T625" t="s">
        <v>90</v>
      </c>
      <c r="U625" s="58" t="str">
        <f>'Space Types'!$R625&amp;'Space Types'!$S625&amp;'Space Types'!$T625</f>
        <v>ASHRAE 62.1-1999EducationClassroom</v>
      </c>
      <c r="V625">
        <f>VLOOKUP('Space Types'!$U625,Ventilation!$A$4:$H$299,6,FALSE)</f>
        <v>0</v>
      </c>
      <c r="W625">
        <f>VLOOKUP('Space Types'!$U625,Ventilation!$A$4:$H$299,5,FALSE)</f>
        <v>16.95</v>
      </c>
      <c r="X625">
        <f>VLOOKUP('Space Types'!$U625,Ventilation!$A$4:$H$299,7,FALSE)</f>
        <v>0</v>
      </c>
      <c r="Y625">
        <v>23.22</v>
      </c>
      <c r="Z625" t="s">
        <v>770</v>
      </c>
      <c r="AA625" t="s">
        <v>898</v>
      </c>
      <c r="AB625">
        <v>4.4600000000000001E-2</v>
      </c>
      <c r="AD625" t="s">
        <v>808</v>
      </c>
      <c r="AF625" t="s">
        <v>437</v>
      </c>
      <c r="AG625" t="s">
        <v>437</v>
      </c>
      <c r="AH625" t="s">
        <v>437</v>
      </c>
      <c r="AJ625">
        <v>0.68</v>
      </c>
      <c r="AK625">
        <v>0</v>
      </c>
      <c r="AL625">
        <v>0.5</v>
      </c>
      <c r="AM625">
        <v>0</v>
      </c>
      <c r="AN625" t="s">
        <v>865</v>
      </c>
      <c r="AO625" t="s">
        <v>833</v>
      </c>
      <c r="AP625" t="s">
        <v>847</v>
      </c>
      <c r="AS625" t="str">
        <f>IF('Space Types'!$AQ625=0,"",'Space Types'!$AQ625/'Space Types'!$AR625)</f>
        <v/>
      </c>
      <c r="BC625" t="str">
        <f>IF(ISBLANK(BB625),"",BB625/(AY625/AX625))</f>
        <v/>
      </c>
    </row>
    <row r="626" spans="1:55">
      <c r="A626" t="s">
        <v>935</v>
      </c>
      <c r="B626" t="s">
        <v>265</v>
      </c>
      <c r="C626" t="s">
        <v>90</v>
      </c>
      <c r="D626" t="s">
        <v>459</v>
      </c>
      <c r="H626" t="str">
        <f>'Space Types'!$E626&amp;'Space Types'!$F626&amp;'Space Types'!$G626</f>
        <v/>
      </c>
      <c r="K626">
        <v>2.9000000000000004</v>
      </c>
      <c r="N626">
        <v>0</v>
      </c>
      <c r="O626">
        <v>0.37</v>
      </c>
      <c r="P626">
        <v>0.2</v>
      </c>
      <c r="Q626" t="s">
        <v>748</v>
      </c>
      <c r="R626" t="s">
        <v>108</v>
      </c>
      <c r="S626" t="s">
        <v>89</v>
      </c>
      <c r="T626" t="s">
        <v>90</v>
      </c>
      <c r="U626" s="58" t="str">
        <f>'Space Types'!$R626&amp;'Space Types'!$S626&amp;'Space Types'!$T626</f>
        <v>ASHRAE 62.1-1999EducationClassroom</v>
      </c>
      <c r="V626">
        <f>VLOOKUP('Space Types'!$U626,Ventilation!$A$4:$H$299,6,FALSE)</f>
        <v>0</v>
      </c>
      <c r="W626">
        <f>VLOOKUP('Space Types'!$U626,Ventilation!$A$4:$H$299,5,FALSE)</f>
        <v>16.95</v>
      </c>
      <c r="X626">
        <f>VLOOKUP('Space Types'!$U626,Ventilation!$A$4:$H$299,7,FALSE)</f>
        <v>0</v>
      </c>
      <c r="Y626">
        <v>23.22</v>
      </c>
      <c r="Z626" t="s">
        <v>770</v>
      </c>
      <c r="AA626" t="s">
        <v>898</v>
      </c>
      <c r="AC626" s="58">
        <v>0.22320000000000001</v>
      </c>
      <c r="AD626" t="s">
        <v>808</v>
      </c>
      <c r="AF626" t="s">
        <v>437</v>
      </c>
      <c r="AG626" t="s">
        <v>437</v>
      </c>
      <c r="AH626" t="s">
        <v>437</v>
      </c>
      <c r="AJ626">
        <v>0.93</v>
      </c>
      <c r="AK626">
        <v>0</v>
      </c>
      <c r="AL626">
        <v>0.5</v>
      </c>
      <c r="AM626">
        <v>0</v>
      </c>
      <c r="AN626" t="s">
        <v>865</v>
      </c>
      <c r="AO626" t="s">
        <v>833</v>
      </c>
      <c r="AP626" t="s">
        <v>847</v>
      </c>
      <c r="AS626" t="str">
        <f>IF('Space Types'!$AQ626=0,"",'Space Types'!$AQ626/'Space Types'!$AR626)</f>
        <v/>
      </c>
      <c r="BC626" t="str">
        <f>IF(ISBLANK(BB626),"",BB626/(AY626/AX626))</f>
        <v/>
      </c>
    </row>
    <row r="627" spans="1:55">
      <c r="A627" t="s">
        <v>938</v>
      </c>
      <c r="B627" t="s">
        <v>265</v>
      </c>
      <c r="C627" t="s">
        <v>90</v>
      </c>
      <c r="D627" t="s">
        <v>459</v>
      </c>
      <c r="E627" t="s">
        <v>218</v>
      </c>
      <c r="F627" t="s">
        <v>336</v>
      </c>
      <c r="G627" t="s">
        <v>223</v>
      </c>
      <c r="H627" t="str">
        <f>'Space Types'!$E627&amp;'Space Types'!$F627&amp;'Space Types'!$G627</f>
        <v>ASHRAE 90.1-2007Classroom/Lecture/TrainingGeneral</v>
      </c>
      <c r="K627">
        <f>VLOOKUP('Space Types'!$H627,'Interior Lighting'!$A$4:$G$813,5,FALSE)</f>
        <v>1.4</v>
      </c>
      <c r="N627">
        <v>0</v>
      </c>
      <c r="O627">
        <v>0.37</v>
      </c>
      <c r="P627">
        <v>0.2</v>
      </c>
      <c r="Q627" t="s">
        <v>3198</v>
      </c>
      <c r="R627" t="s">
        <v>109</v>
      </c>
      <c r="S627" t="s">
        <v>677</v>
      </c>
      <c r="T627" t="s">
        <v>949</v>
      </c>
      <c r="U627" s="58" t="str">
        <f>'Space Types'!$R627&amp;'Space Types'!$S627&amp;'Space Types'!$T627</f>
        <v>ASHRAE 62.1-2004Educational FacilitiesClassrooms (age 9 plus)</v>
      </c>
      <c r="V627">
        <f>VLOOKUP('Space Types'!$U627,Ventilation!$A$4:$H$299,6,FALSE)</f>
        <v>0.12</v>
      </c>
      <c r="W627">
        <f>VLOOKUP('Space Types'!$U627,Ventilation!$A$4:$H$299,5,FALSE)</f>
        <v>10</v>
      </c>
      <c r="X627">
        <f>VLOOKUP('Space Types'!$U627,Ventilation!$A$4:$H$299,7,FALSE)</f>
        <v>0</v>
      </c>
      <c r="Y627">
        <v>35</v>
      </c>
      <c r="Z627" t="s">
        <v>3205</v>
      </c>
      <c r="AA627" t="s">
        <v>3183</v>
      </c>
      <c r="AB627">
        <v>4.4600000000000001E-2</v>
      </c>
      <c r="AD627" t="s">
        <v>3251</v>
      </c>
      <c r="AF627" t="s">
        <v>437</v>
      </c>
      <c r="AG627" t="s">
        <v>437</v>
      </c>
      <c r="AH627" t="s">
        <v>437</v>
      </c>
      <c r="AJ627" s="68">
        <v>0.92900000000000005</v>
      </c>
      <c r="AK627">
        <v>0</v>
      </c>
      <c r="AL627">
        <v>0.5</v>
      </c>
      <c r="AM627">
        <v>0</v>
      </c>
      <c r="AN627" t="s">
        <v>3196</v>
      </c>
      <c r="AO627" t="s">
        <v>3237</v>
      </c>
      <c r="AP627" t="s">
        <v>3214</v>
      </c>
      <c r="AS627" t="str">
        <f>IF('Space Types'!$AQ627=0,"",'Space Types'!$AQ627/'Space Types'!$AR627)</f>
        <v/>
      </c>
      <c r="BC627" t="str">
        <f>IF(ISBLANK(BB627),"",BB627/(AY627/AX627))</f>
        <v/>
      </c>
    </row>
    <row r="628" spans="1:55">
      <c r="A628" t="s">
        <v>3322</v>
      </c>
      <c r="B628" t="s">
        <v>265</v>
      </c>
      <c r="C628" t="s">
        <v>90</v>
      </c>
      <c r="D628" t="s">
        <v>459</v>
      </c>
      <c r="E628" t="s">
        <v>217</v>
      </c>
      <c r="F628" t="s">
        <v>336</v>
      </c>
      <c r="G628" t="s">
        <v>223</v>
      </c>
      <c r="H628" t="str">
        <f>'Space Types'!$E628&amp;'Space Types'!$F628&amp;'Space Types'!$G628</f>
        <v>ASHRAE 90.1-2004Classroom/Lecture/TrainingGeneral</v>
      </c>
      <c r="K628">
        <f>VLOOKUP('Space Types'!$H628,'Interior Lighting'!$A$4:$G$813,5,FALSE)</f>
        <v>1.4</v>
      </c>
      <c r="N628">
        <v>0</v>
      </c>
      <c r="O628">
        <v>0.37</v>
      </c>
      <c r="P628">
        <v>0.2</v>
      </c>
      <c r="Q628" s="58" t="s">
        <v>3198</v>
      </c>
      <c r="R628" t="s">
        <v>108</v>
      </c>
      <c r="S628" t="s">
        <v>89</v>
      </c>
      <c r="T628" t="s">
        <v>90</v>
      </c>
      <c r="U628" s="58" t="str">
        <f>'Space Types'!$R628&amp;'Space Types'!$S628&amp;'Space Types'!$T628</f>
        <v>ASHRAE 62.1-1999EducationClassroom</v>
      </c>
      <c r="V628">
        <f>VLOOKUP('Space Types'!$U628,Ventilation!$A$4:$H$299,6,FALSE)</f>
        <v>0</v>
      </c>
      <c r="W628">
        <f>VLOOKUP('Space Types'!$U628,Ventilation!$A$4:$H$299,5,FALSE)</f>
        <v>16.95</v>
      </c>
      <c r="X628">
        <f>VLOOKUP('Space Types'!$U628,Ventilation!$A$4:$H$299,7,FALSE)</f>
        <v>0</v>
      </c>
      <c r="Y628">
        <v>35</v>
      </c>
      <c r="Z628" s="58" t="s">
        <v>3205</v>
      </c>
      <c r="AA628" s="58" t="s">
        <v>3183</v>
      </c>
      <c r="AB628">
        <v>5.9499999999999997E-2</v>
      </c>
      <c r="AD628" s="58" t="s">
        <v>3251</v>
      </c>
      <c r="AF628" t="s">
        <v>437</v>
      </c>
      <c r="AG628" t="s">
        <v>437</v>
      </c>
      <c r="AH628" t="s">
        <v>437</v>
      </c>
      <c r="AJ628">
        <v>0.92900000000000005</v>
      </c>
      <c r="AK628">
        <v>0</v>
      </c>
      <c r="AL628">
        <v>0.5</v>
      </c>
      <c r="AM628">
        <v>0</v>
      </c>
      <c r="AN628" s="58" t="s">
        <v>3196</v>
      </c>
      <c r="AO628" s="58" t="s">
        <v>3237</v>
      </c>
      <c r="AP628" s="58" t="s">
        <v>3214</v>
      </c>
      <c r="AS628" t="str">
        <f>IF('Space Types'!$AQ628=0,"",'Space Types'!$AQ628/'Space Types'!$AR628)</f>
        <v/>
      </c>
      <c r="BC628" t="str">
        <f>IF(ISBLANK(BB628),"",BB628/(AY628/AX628))</f>
        <v/>
      </c>
    </row>
    <row r="629" spans="1:55">
      <c r="A629" t="s">
        <v>982</v>
      </c>
      <c r="B629" t="s">
        <v>265</v>
      </c>
      <c r="C629" t="s">
        <v>90</v>
      </c>
      <c r="D629" t="s">
        <v>459</v>
      </c>
      <c r="E629" t="s">
        <v>981</v>
      </c>
      <c r="F629" t="s">
        <v>336</v>
      </c>
      <c r="G629" t="s">
        <v>223</v>
      </c>
      <c r="H629" t="str">
        <f>'Space Types'!$E629&amp;'Space Types'!$F629&amp;'Space Types'!$G629</f>
        <v>ASHRAE 90.1-2010Classroom/Lecture/TrainingGeneral</v>
      </c>
      <c r="K629">
        <f>VLOOKUP('Space Types'!$H629,'Interior Lighting'!$A$4:$G$813,5,FALSE)</f>
        <v>1.24</v>
      </c>
      <c r="N629">
        <v>0</v>
      </c>
      <c r="O629">
        <v>0.37</v>
      </c>
      <c r="P629">
        <v>0.2</v>
      </c>
      <c r="Q629" t="s">
        <v>3198</v>
      </c>
      <c r="R629" t="s">
        <v>110</v>
      </c>
      <c r="S629" t="s">
        <v>677</v>
      </c>
      <c r="T629" t="s">
        <v>949</v>
      </c>
      <c r="U629" s="58" t="str">
        <f>'Space Types'!$R629&amp;'Space Types'!$S629&amp;'Space Types'!$T629</f>
        <v>ASHRAE 62.1-2007Educational FacilitiesClassrooms (age 9 plus)</v>
      </c>
      <c r="V629">
        <f>VLOOKUP('Space Types'!$U629,Ventilation!$A$4:$H$299,6,FALSE)</f>
        <v>0.12</v>
      </c>
      <c r="W629">
        <f>VLOOKUP('Space Types'!$U629,Ventilation!$A$4:$H$299,5,FALSE)</f>
        <v>10</v>
      </c>
      <c r="X629">
        <f>VLOOKUP('Space Types'!$U629,Ventilation!$A$4:$H$299,7,FALSE)</f>
        <v>0</v>
      </c>
      <c r="Y629">
        <v>35</v>
      </c>
      <c r="Z629" t="s">
        <v>3205</v>
      </c>
      <c r="AA629" t="s">
        <v>3183</v>
      </c>
      <c r="AB629">
        <v>4.4600000000000001E-2</v>
      </c>
      <c r="AD629" t="s">
        <v>3251</v>
      </c>
      <c r="AF629" t="s">
        <v>437</v>
      </c>
      <c r="AG629" t="s">
        <v>437</v>
      </c>
      <c r="AH629" t="s">
        <v>437</v>
      </c>
      <c r="AJ629" s="68">
        <v>0.92900000000000005</v>
      </c>
      <c r="AK629">
        <v>0</v>
      </c>
      <c r="AL629">
        <v>0.5</v>
      </c>
      <c r="AM629">
        <v>0</v>
      </c>
      <c r="AN629" t="s">
        <v>3196</v>
      </c>
      <c r="AO629" t="s">
        <v>3244</v>
      </c>
      <c r="AP629" t="s">
        <v>3215</v>
      </c>
      <c r="AS629" t="s">
        <v>437</v>
      </c>
      <c r="BC629" t="s">
        <v>437</v>
      </c>
    </row>
    <row r="630" spans="1:55">
      <c r="A630" t="s">
        <v>936</v>
      </c>
      <c r="B630" t="s">
        <v>265</v>
      </c>
      <c r="C630" t="s">
        <v>301</v>
      </c>
      <c r="D630" t="s">
        <v>452</v>
      </c>
      <c r="H630" t="str">
        <f>'Space Types'!$E630&amp;'Space Types'!$F630&amp;'Space Types'!$G630</f>
        <v/>
      </c>
      <c r="K630">
        <v>1.34</v>
      </c>
      <c r="N630">
        <v>0</v>
      </c>
      <c r="O630">
        <v>0.37</v>
      </c>
      <c r="P630">
        <v>0.2</v>
      </c>
      <c r="Q630" s="58" t="s">
        <v>748</v>
      </c>
      <c r="R630" t="s">
        <v>108</v>
      </c>
      <c r="S630" t="s">
        <v>18</v>
      </c>
      <c r="T630" t="s">
        <v>20</v>
      </c>
      <c r="U630" s="58" t="str">
        <f>'Space Types'!$R630&amp;'Space Types'!$S630&amp;'Space Types'!$T630</f>
        <v>ASHRAE 62.1-1999Food and Beverage ServiceCafeteria, fast food</v>
      </c>
      <c r="V630">
        <f>VLOOKUP('Space Types'!$U630,Ventilation!$A$4:$H$299,6,FALSE)</f>
        <v>0</v>
      </c>
      <c r="W630">
        <f>VLOOKUP('Space Types'!$U630,Ventilation!$A$4:$H$299,5,FALSE)</f>
        <v>21.2</v>
      </c>
      <c r="X630">
        <f>VLOOKUP('Space Types'!$U630,Ventilation!$A$4:$H$299,7,FALSE)</f>
        <v>0</v>
      </c>
      <c r="Y630">
        <v>66.84</v>
      </c>
      <c r="Z630" s="58" t="s">
        <v>770</v>
      </c>
      <c r="AA630" s="58" t="s">
        <v>898</v>
      </c>
      <c r="AC630" s="58">
        <v>0.22320000000000001</v>
      </c>
      <c r="AD630" s="58" t="s">
        <v>808</v>
      </c>
      <c r="AF630" t="s">
        <v>437</v>
      </c>
      <c r="AG630" t="s">
        <v>437</v>
      </c>
      <c r="AH630" t="s">
        <v>437</v>
      </c>
      <c r="AJ630">
        <v>1.79</v>
      </c>
      <c r="AK630">
        <v>0</v>
      </c>
      <c r="AL630">
        <v>0.5</v>
      </c>
      <c r="AM630">
        <v>0</v>
      </c>
      <c r="AN630" s="58" t="s">
        <v>865</v>
      </c>
      <c r="AO630" s="58" t="s">
        <v>833</v>
      </c>
      <c r="AP630" s="58" t="s">
        <v>847</v>
      </c>
      <c r="AS630" t="str">
        <f>IF('Space Types'!$AQ630=0,"",'Space Types'!$AQ630/'Space Types'!$AR630)</f>
        <v/>
      </c>
      <c r="AW630" s="58"/>
      <c r="BC630" t="str">
        <f>IF(ISBLANK(BB630),"",BB630/(AY630/AX630))</f>
        <v/>
      </c>
    </row>
    <row r="631" spans="1:55">
      <c r="A631" t="s">
        <v>937</v>
      </c>
      <c r="B631" t="s">
        <v>265</v>
      </c>
      <c r="C631" t="s">
        <v>301</v>
      </c>
      <c r="D631" t="s">
        <v>452</v>
      </c>
      <c r="E631" t="s">
        <v>435</v>
      </c>
      <c r="F631" t="s">
        <v>243</v>
      </c>
      <c r="G631" t="s">
        <v>223</v>
      </c>
      <c r="H631" t="str">
        <f>'Space Types'!$E631&amp;'Space Types'!$F631&amp;'Space Types'!$G631</f>
        <v>ASHRAE 189.1-2009Dining AreaGeneral</v>
      </c>
      <c r="K631">
        <f>VLOOKUP('Space Types'!$H631,'Interior Lighting'!$A$4:$G$813,5,FALSE)</f>
        <v>0.81</v>
      </c>
      <c r="N631">
        <v>0</v>
      </c>
      <c r="O631">
        <v>0.37</v>
      </c>
      <c r="P631">
        <v>0.2</v>
      </c>
      <c r="Q631" t="s">
        <v>748</v>
      </c>
      <c r="R631" t="s">
        <v>108</v>
      </c>
      <c r="S631" t="s">
        <v>18</v>
      </c>
      <c r="T631" t="s">
        <v>20</v>
      </c>
      <c r="U631" s="58" t="str">
        <f>'Space Types'!$R631&amp;'Space Types'!$S631&amp;'Space Types'!$T631</f>
        <v>ASHRAE 62.1-1999Food and Beverage ServiceCafeteria, fast food</v>
      </c>
      <c r="V631">
        <f>VLOOKUP('Space Types'!$U631,Ventilation!$A$4:$H$299,6,FALSE)</f>
        <v>0</v>
      </c>
      <c r="W631">
        <f>VLOOKUP('Space Types'!$U631,Ventilation!$A$4:$H$299,5,FALSE)</f>
        <v>21.2</v>
      </c>
      <c r="X631">
        <f>VLOOKUP('Space Types'!$U631,Ventilation!$A$4:$H$299,7,FALSE)</f>
        <v>0</v>
      </c>
      <c r="Y631">
        <v>66.84</v>
      </c>
      <c r="Z631" t="s">
        <v>770</v>
      </c>
      <c r="AA631" t="s">
        <v>898</v>
      </c>
      <c r="AB631">
        <v>4.4600000000000001E-2</v>
      </c>
      <c r="AD631" t="s">
        <v>808</v>
      </c>
      <c r="AF631" t="s">
        <v>437</v>
      </c>
      <c r="AG631" t="s">
        <v>437</v>
      </c>
      <c r="AH631" t="s">
        <v>437</v>
      </c>
      <c r="AJ631">
        <v>1.3</v>
      </c>
      <c r="AK631">
        <v>0</v>
      </c>
      <c r="AL631">
        <v>0.5</v>
      </c>
      <c r="AM631">
        <v>0</v>
      </c>
      <c r="AN631" t="s">
        <v>865</v>
      </c>
      <c r="AO631" t="s">
        <v>833</v>
      </c>
      <c r="AP631" t="s">
        <v>847</v>
      </c>
      <c r="AS631" t="str">
        <f>IF('Space Types'!$AQ631=0,"",'Space Types'!$AQ631/'Space Types'!$AR631)</f>
        <v/>
      </c>
      <c r="BC631" t="str">
        <f>IF(ISBLANK(BB631),"",BB631/(AY631/AX631))</f>
        <v/>
      </c>
    </row>
    <row r="632" spans="1:55">
      <c r="A632" t="s">
        <v>935</v>
      </c>
      <c r="B632" t="s">
        <v>265</v>
      </c>
      <c r="C632" t="s">
        <v>301</v>
      </c>
      <c r="D632" t="s">
        <v>452</v>
      </c>
      <c r="H632" t="str">
        <f>'Space Types'!$E632&amp;'Space Types'!$F632&amp;'Space Types'!$G632</f>
        <v/>
      </c>
      <c r="K632">
        <v>3.7000000000000006</v>
      </c>
      <c r="N632">
        <v>0</v>
      </c>
      <c r="O632">
        <v>0.37</v>
      </c>
      <c r="P632">
        <v>0.2</v>
      </c>
      <c r="Q632" t="s">
        <v>748</v>
      </c>
      <c r="R632" t="s">
        <v>108</v>
      </c>
      <c r="S632" t="s">
        <v>18</v>
      </c>
      <c r="T632" t="s">
        <v>20</v>
      </c>
      <c r="U632" s="58" t="str">
        <f>'Space Types'!$R632&amp;'Space Types'!$S632&amp;'Space Types'!$T632</f>
        <v>ASHRAE 62.1-1999Food and Beverage ServiceCafeteria, fast food</v>
      </c>
      <c r="V632">
        <f>VLOOKUP('Space Types'!$U632,Ventilation!$A$4:$H$299,6,FALSE)</f>
        <v>0</v>
      </c>
      <c r="W632">
        <f>VLOOKUP('Space Types'!$U632,Ventilation!$A$4:$H$299,5,FALSE)</f>
        <v>21.2</v>
      </c>
      <c r="X632">
        <f>VLOOKUP('Space Types'!$U632,Ventilation!$A$4:$H$299,7,FALSE)</f>
        <v>0</v>
      </c>
      <c r="Y632">
        <v>66.84</v>
      </c>
      <c r="Z632" t="s">
        <v>770</v>
      </c>
      <c r="AA632" t="s">
        <v>898</v>
      </c>
      <c r="AC632" s="58">
        <v>0.22320000000000001</v>
      </c>
      <c r="AD632" t="s">
        <v>808</v>
      </c>
      <c r="AF632" t="s">
        <v>437</v>
      </c>
      <c r="AG632" t="s">
        <v>437</v>
      </c>
      <c r="AH632" t="s">
        <v>437</v>
      </c>
      <c r="AJ632">
        <v>1.79</v>
      </c>
      <c r="AK632">
        <v>0</v>
      </c>
      <c r="AL632">
        <v>0.5</v>
      </c>
      <c r="AM632">
        <v>0</v>
      </c>
      <c r="AN632" t="s">
        <v>865</v>
      </c>
      <c r="AO632" t="s">
        <v>833</v>
      </c>
      <c r="AP632" t="s">
        <v>847</v>
      </c>
      <c r="AS632" t="str">
        <f>IF('Space Types'!$AQ632=0,"",'Space Types'!$AQ632/'Space Types'!$AR632)</f>
        <v/>
      </c>
      <c r="BC632" t="str">
        <f>IF(ISBLANK(BB632),"",BB632/(AY632/AX632))</f>
        <v/>
      </c>
    </row>
    <row r="633" spans="1:55">
      <c r="A633" t="s">
        <v>938</v>
      </c>
      <c r="B633" t="s">
        <v>265</v>
      </c>
      <c r="C633" t="s">
        <v>301</v>
      </c>
      <c r="D633" t="s">
        <v>452</v>
      </c>
      <c r="E633" t="s">
        <v>218</v>
      </c>
      <c r="F633" t="s">
        <v>243</v>
      </c>
      <c r="G633" t="s">
        <v>223</v>
      </c>
      <c r="H633" t="str">
        <f>'Space Types'!$E633&amp;'Space Types'!$F633&amp;'Space Types'!$G633</f>
        <v>ASHRAE 90.1-2007Dining AreaGeneral</v>
      </c>
      <c r="K633">
        <f>VLOOKUP('Space Types'!$H633,'Interior Lighting'!$A$4:$G$813,5,FALSE)</f>
        <v>0.9</v>
      </c>
      <c r="N633">
        <v>0</v>
      </c>
      <c r="O633">
        <v>0.37</v>
      </c>
      <c r="P633">
        <v>0.2</v>
      </c>
      <c r="Q633" s="58" t="s">
        <v>3204</v>
      </c>
      <c r="R633" t="s">
        <v>109</v>
      </c>
      <c r="S633" t="s">
        <v>18</v>
      </c>
      <c r="T633" t="s">
        <v>957</v>
      </c>
      <c r="U633" s="58" t="str">
        <f>'Space Types'!$R633&amp;'Space Types'!$S633&amp;'Space Types'!$T633</f>
        <v>ASHRAE 62.1-2004Food and Beverage ServiceCafeteria/fast food dining</v>
      </c>
      <c r="V633">
        <f>VLOOKUP('Space Types'!$U633,Ventilation!$A$4:$H$299,6,FALSE)</f>
        <v>0.18</v>
      </c>
      <c r="W633">
        <f>VLOOKUP('Space Types'!$U633,Ventilation!$A$4:$H$299,5,FALSE)</f>
        <v>7.5</v>
      </c>
      <c r="X633">
        <f>VLOOKUP('Space Types'!$U633,Ventilation!$A$4:$H$299,7,FALSE)</f>
        <v>0</v>
      </c>
      <c r="Y633">
        <v>100</v>
      </c>
      <c r="Z633" s="58" t="s">
        <v>3207</v>
      </c>
      <c r="AA633" s="58" t="s">
        <v>3183</v>
      </c>
      <c r="AB633">
        <v>4.4600000000000001E-2</v>
      </c>
      <c r="AD633" s="58" t="s">
        <v>3251</v>
      </c>
      <c r="AF633" t="s">
        <v>437</v>
      </c>
      <c r="AG633" t="s">
        <v>437</v>
      </c>
      <c r="AH633" t="s">
        <v>437</v>
      </c>
      <c r="AJ633" s="68">
        <v>1.79</v>
      </c>
      <c r="AK633">
        <v>0</v>
      </c>
      <c r="AL633">
        <v>0.5</v>
      </c>
      <c r="AM633">
        <v>0</v>
      </c>
      <c r="AN633" s="58" t="s">
        <v>3196</v>
      </c>
      <c r="AO633" s="58" t="s">
        <v>3237</v>
      </c>
      <c r="AP633" s="58" t="s">
        <v>3214</v>
      </c>
      <c r="AS633" t="str">
        <f>IF('Space Types'!$AQ633=0,"",'Space Types'!$AQ633/'Space Types'!$AR633)</f>
        <v/>
      </c>
      <c r="AW633" s="58"/>
      <c r="BC633" t="str">
        <f>IF(ISBLANK(BB633),"",BB633/(AY633/AX633))</f>
        <v/>
      </c>
    </row>
    <row r="634" spans="1:55">
      <c r="A634" t="s">
        <v>3322</v>
      </c>
      <c r="B634" t="s">
        <v>265</v>
      </c>
      <c r="C634" t="s">
        <v>301</v>
      </c>
      <c r="D634" t="s">
        <v>452</v>
      </c>
      <c r="E634" t="s">
        <v>217</v>
      </c>
      <c r="F634" t="s">
        <v>243</v>
      </c>
      <c r="G634" t="s">
        <v>223</v>
      </c>
      <c r="H634" t="str">
        <f>'Space Types'!$E634&amp;'Space Types'!$F634&amp;'Space Types'!$G634</f>
        <v>ASHRAE 90.1-2004Dining AreaGeneral</v>
      </c>
      <c r="K634">
        <f>VLOOKUP('Space Types'!$H634,'Interior Lighting'!$A$4:$G$813,5,FALSE)</f>
        <v>0.9</v>
      </c>
      <c r="N634">
        <v>0</v>
      </c>
      <c r="O634">
        <v>0.37</v>
      </c>
      <c r="P634">
        <v>0.2</v>
      </c>
      <c r="Q634" s="58" t="s">
        <v>3204</v>
      </c>
      <c r="R634" t="s">
        <v>108</v>
      </c>
      <c r="S634" t="s">
        <v>18</v>
      </c>
      <c r="T634" t="s">
        <v>20</v>
      </c>
      <c r="U634" s="58" t="str">
        <f>'Space Types'!$R634&amp;'Space Types'!$S634&amp;'Space Types'!$T634</f>
        <v>ASHRAE 62.1-1999Food and Beverage ServiceCafeteria, fast food</v>
      </c>
      <c r="V634">
        <f>VLOOKUP('Space Types'!$U634,Ventilation!$A$4:$H$299,6,FALSE)</f>
        <v>0</v>
      </c>
      <c r="W634">
        <f>VLOOKUP('Space Types'!$U634,Ventilation!$A$4:$H$299,5,FALSE)</f>
        <v>21.2</v>
      </c>
      <c r="X634">
        <f>VLOOKUP('Space Types'!$U634,Ventilation!$A$4:$H$299,7,FALSE)</f>
        <v>0</v>
      </c>
      <c r="Y634">
        <v>100</v>
      </c>
      <c r="Z634" s="58" t="s">
        <v>3207</v>
      </c>
      <c r="AA634" s="58" t="s">
        <v>3183</v>
      </c>
      <c r="AB634">
        <v>5.9499999999999997E-2</v>
      </c>
      <c r="AD634" s="58" t="s">
        <v>3251</v>
      </c>
      <c r="AF634" t="s">
        <v>437</v>
      </c>
      <c r="AG634" t="s">
        <v>437</v>
      </c>
      <c r="AH634" t="s">
        <v>437</v>
      </c>
      <c r="AJ634">
        <v>1.79</v>
      </c>
      <c r="AK634">
        <v>0</v>
      </c>
      <c r="AL634">
        <v>0.5</v>
      </c>
      <c r="AM634">
        <v>0</v>
      </c>
      <c r="AN634" s="58" t="s">
        <v>3196</v>
      </c>
      <c r="AO634" s="58" t="s">
        <v>3237</v>
      </c>
      <c r="AP634" s="58" t="s">
        <v>3214</v>
      </c>
      <c r="AS634" t="str">
        <f>IF('Space Types'!$AQ634=0,"",'Space Types'!$AQ634/'Space Types'!$AR634)</f>
        <v/>
      </c>
      <c r="AW634" s="58"/>
      <c r="BC634" t="str">
        <f>IF(ISBLANK(BB634),"",BB634/(AY634/AX634))</f>
        <v/>
      </c>
    </row>
    <row r="635" spans="1:55">
      <c r="A635" s="58" t="s">
        <v>982</v>
      </c>
      <c r="B635" t="s">
        <v>265</v>
      </c>
      <c r="C635" t="s">
        <v>301</v>
      </c>
      <c r="D635" t="s">
        <v>452</v>
      </c>
      <c r="E635" t="s">
        <v>981</v>
      </c>
      <c r="F635" t="s">
        <v>243</v>
      </c>
      <c r="G635" t="s">
        <v>223</v>
      </c>
      <c r="H635" t="str">
        <f>'Space Types'!$E635&amp;'Space Types'!$F635&amp;'Space Types'!$G635</f>
        <v>ASHRAE 90.1-2010Dining AreaGeneral</v>
      </c>
      <c r="K635">
        <f>VLOOKUP('Space Types'!$H635,'Interior Lighting'!$A$4:$G$813,5,FALSE)</f>
        <v>0.65</v>
      </c>
      <c r="N635">
        <v>0</v>
      </c>
      <c r="O635">
        <v>0.37</v>
      </c>
      <c r="P635">
        <v>0.2</v>
      </c>
      <c r="Q635" t="s">
        <v>3204</v>
      </c>
      <c r="R635" t="s">
        <v>110</v>
      </c>
      <c r="S635" t="s">
        <v>18</v>
      </c>
      <c r="T635" t="s">
        <v>957</v>
      </c>
      <c r="U635" s="58" t="str">
        <f>'Space Types'!$R635&amp;'Space Types'!$S635&amp;'Space Types'!$T635</f>
        <v>ASHRAE 62.1-2007Food and Beverage ServiceCafeteria/fast food dining</v>
      </c>
      <c r="V635">
        <f>VLOOKUP('Space Types'!$U635,Ventilation!$A$4:$H$299,6,FALSE)</f>
        <v>0.18</v>
      </c>
      <c r="W635">
        <f>VLOOKUP('Space Types'!$U635,Ventilation!$A$4:$H$299,5,FALSE)</f>
        <v>7.5</v>
      </c>
      <c r="X635">
        <f>VLOOKUP('Space Types'!$U635,Ventilation!$A$4:$H$299,7,FALSE)</f>
        <v>0</v>
      </c>
      <c r="Y635">
        <v>100</v>
      </c>
      <c r="Z635" t="s">
        <v>3207</v>
      </c>
      <c r="AA635" t="s">
        <v>3183</v>
      </c>
      <c r="AB635">
        <v>4.4600000000000001E-2</v>
      </c>
      <c r="AD635" t="s">
        <v>3251</v>
      </c>
      <c r="AF635" t="s">
        <v>437</v>
      </c>
      <c r="AG635" t="s">
        <v>437</v>
      </c>
      <c r="AH635" t="s">
        <v>437</v>
      </c>
      <c r="AJ635" s="68">
        <v>1.79</v>
      </c>
      <c r="AK635">
        <v>0</v>
      </c>
      <c r="AL635">
        <v>0.5</v>
      </c>
      <c r="AM635">
        <v>0</v>
      </c>
      <c r="AN635" t="s">
        <v>3196</v>
      </c>
      <c r="AO635" t="s">
        <v>3244</v>
      </c>
      <c r="AP635" t="s">
        <v>3215</v>
      </c>
      <c r="AS635" t="s">
        <v>437</v>
      </c>
      <c r="BC635" t="s">
        <v>437</v>
      </c>
    </row>
    <row r="636" spans="1:55">
      <c r="A636" t="s">
        <v>936</v>
      </c>
      <c r="B636" t="s">
        <v>265</v>
      </c>
      <c r="C636" t="s">
        <v>76</v>
      </c>
      <c r="D636" t="s">
        <v>462</v>
      </c>
      <c r="H636" t="str">
        <f>'Space Types'!$E636&amp;'Space Types'!$F636&amp;'Space Types'!$G636</f>
        <v/>
      </c>
      <c r="K636">
        <v>1.1200000000000001</v>
      </c>
      <c r="N636">
        <v>0</v>
      </c>
      <c r="O636">
        <v>0.37</v>
      </c>
      <c r="P636">
        <v>0.2</v>
      </c>
      <c r="Q636" s="58" t="s">
        <v>748</v>
      </c>
      <c r="R636" t="s">
        <v>108</v>
      </c>
      <c r="S636" t="s">
        <v>89</v>
      </c>
      <c r="T636" t="s">
        <v>76</v>
      </c>
      <c r="U636" s="58" t="str">
        <f>'Space Types'!$R636&amp;'Space Types'!$S636&amp;'Space Types'!$T636</f>
        <v>ASHRAE 62.1-1999EducationAuditorium</v>
      </c>
      <c r="V636">
        <f>VLOOKUP('Space Types'!$U636,Ventilation!$A$4:$H$299,6,FALSE)</f>
        <v>0</v>
      </c>
      <c r="W636">
        <f>VLOOKUP('Space Types'!$U636,Ventilation!$A$4:$H$299,5,FALSE)</f>
        <v>15</v>
      </c>
      <c r="X636">
        <f>VLOOKUP('Space Types'!$U636,Ventilation!$A$4:$H$299,7,FALSE)</f>
        <v>0</v>
      </c>
      <c r="Y636">
        <v>92.94</v>
      </c>
      <c r="Z636" t="s">
        <v>773</v>
      </c>
      <c r="AA636" s="58" t="s">
        <v>898</v>
      </c>
      <c r="AC636" s="58">
        <v>0.22320000000000001</v>
      </c>
      <c r="AD636" s="58" t="s">
        <v>808</v>
      </c>
      <c r="AF636" t="s">
        <v>437</v>
      </c>
      <c r="AG636" t="s">
        <v>437</v>
      </c>
      <c r="AH636" t="s">
        <v>437</v>
      </c>
      <c r="AJ636">
        <v>0.46</v>
      </c>
      <c r="AK636">
        <v>0</v>
      </c>
      <c r="AL636">
        <v>0.5</v>
      </c>
      <c r="AM636">
        <v>0</v>
      </c>
      <c r="AN636" t="s">
        <v>865</v>
      </c>
      <c r="AO636" s="58" t="s">
        <v>833</v>
      </c>
      <c r="AP636" s="58" t="s">
        <v>847</v>
      </c>
      <c r="AS636" t="str">
        <f>IF('Space Types'!$AQ636=0,"",'Space Types'!$AQ636/'Space Types'!$AR636)</f>
        <v/>
      </c>
      <c r="BC636" t="str">
        <f>IF(ISBLANK(BB636),"",BB636/(AY636/AX636))</f>
        <v/>
      </c>
    </row>
    <row r="637" spans="1:55">
      <c r="A637" s="58" t="s">
        <v>937</v>
      </c>
      <c r="B637" t="s">
        <v>265</v>
      </c>
      <c r="C637" t="s">
        <v>76</v>
      </c>
      <c r="D637" t="s">
        <v>462</v>
      </c>
      <c r="E637" t="s">
        <v>435</v>
      </c>
      <c r="F637" t="s">
        <v>331</v>
      </c>
      <c r="G637" t="s">
        <v>223</v>
      </c>
      <c r="H637" t="str">
        <f>'Space Types'!$E637&amp;'Space Types'!$F637&amp;'Space Types'!$G637</f>
        <v>ASHRAE 189.1-2009Audience/Seating AreaGeneral</v>
      </c>
      <c r="K637">
        <f>VLOOKUP('Space Types'!$H637,'Interior Lighting'!$A$4:$G$813,5,FALSE)</f>
        <v>0.81</v>
      </c>
      <c r="N637">
        <v>0</v>
      </c>
      <c r="O637">
        <v>0.37</v>
      </c>
      <c r="P637">
        <v>0.2</v>
      </c>
      <c r="Q637" t="s">
        <v>748</v>
      </c>
      <c r="R637" t="s">
        <v>108</v>
      </c>
      <c r="S637" t="s">
        <v>89</v>
      </c>
      <c r="T637" t="s">
        <v>76</v>
      </c>
      <c r="U637" s="58" t="str">
        <f>'Space Types'!$R637&amp;'Space Types'!$S637&amp;'Space Types'!$T637</f>
        <v>ASHRAE 62.1-1999EducationAuditorium</v>
      </c>
      <c r="V637">
        <f>VLOOKUP('Space Types'!$U637,Ventilation!$A$4:$H$299,6,FALSE)</f>
        <v>0</v>
      </c>
      <c r="W637">
        <f>VLOOKUP('Space Types'!$U637,Ventilation!$A$4:$H$299,5,FALSE)</f>
        <v>15</v>
      </c>
      <c r="X637">
        <f>VLOOKUP('Space Types'!$U637,Ventilation!$A$4:$H$299,7,FALSE)</f>
        <v>0</v>
      </c>
      <c r="Y637">
        <v>92.94</v>
      </c>
      <c r="Z637" t="s">
        <v>773</v>
      </c>
      <c r="AA637" t="s">
        <v>898</v>
      </c>
      <c r="AB637">
        <v>4.4600000000000001E-2</v>
      </c>
      <c r="AD637" t="s">
        <v>808</v>
      </c>
      <c r="AF637" t="s">
        <v>437</v>
      </c>
      <c r="AG637" t="s">
        <v>437</v>
      </c>
      <c r="AH637" t="s">
        <v>437</v>
      </c>
      <c r="AJ637">
        <v>0.34000000000000008</v>
      </c>
      <c r="AK637">
        <v>0</v>
      </c>
      <c r="AL637">
        <v>0.5</v>
      </c>
      <c r="AM637">
        <v>0</v>
      </c>
      <c r="AN637" t="s">
        <v>865</v>
      </c>
      <c r="AO637" t="s">
        <v>833</v>
      </c>
      <c r="AP637" t="s">
        <v>847</v>
      </c>
      <c r="AS637" t="str">
        <f>IF('Space Types'!$AQ637=0,"",'Space Types'!$AQ637/'Space Types'!$AR637)</f>
        <v/>
      </c>
      <c r="BC637" t="str">
        <f>IF(ISBLANK(BB637),"",BB637/(AY637/AX637))</f>
        <v/>
      </c>
    </row>
    <row r="638" spans="1:55">
      <c r="A638" s="58" t="s">
        <v>935</v>
      </c>
      <c r="B638" t="s">
        <v>265</v>
      </c>
      <c r="C638" t="s">
        <v>76</v>
      </c>
      <c r="D638" t="s">
        <v>462</v>
      </c>
      <c r="H638" t="str">
        <f>'Space Types'!$E638&amp;'Space Types'!$F638&amp;'Space Types'!$G638</f>
        <v/>
      </c>
      <c r="K638">
        <v>1.4500000000000002</v>
      </c>
      <c r="N638">
        <v>0</v>
      </c>
      <c r="O638">
        <v>0.37</v>
      </c>
      <c r="P638">
        <v>0.2</v>
      </c>
      <c r="Q638" t="s">
        <v>748</v>
      </c>
      <c r="R638" t="s">
        <v>108</v>
      </c>
      <c r="S638" t="s">
        <v>89</v>
      </c>
      <c r="T638" t="s">
        <v>76</v>
      </c>
      <c r="U638" s="58" t="str">
        <f>'Space Types'!$R638&amp;'Space Types'!$S638&amp;'Space Types'!$T638</f>
        <v>ASHRAE 62.1-1999EducationAuditorium</v>
      </c>
      <c r="V638">
        <f>VLOOKUP('Space Types'!$U638,Ventilation!$A$4:$H$299,6,FALSE)</f>
        <v>0</v>
      </c>
      <c r="W638">
        <f>VLOOKUP('Space Types'!$U638,Ventilation!$A$4:$H$299,5,FALSE)</f>
        <v>15</v>
      </c>
      <c r="X638">
        <f>VLOOKUP('Space Types'!$U638,Ventilation!$A$4:$H$299,7,FALSE)</f>
        <v>0</v>
      </c>
      <c r="Y638">
        <v>92.94</v>
      </c>
      <c r="Z638" t="s">
        <v>773</v>
      </c>
      <c r="AA638" t="s">
        <v>898</v>
      </c>
      <c r="AC638" s="58">
        <v>0.22320000000000001</v>
      </c>
      <c r="AD638" t="s">
        <v>808</v>
      </c>
      <c r="AF638" t="s">
        <v>437</v>
      </c>
      <c r="AG638" t="s">
        <v>437</v>
      </c>
      <c r="AH638" t="s">
        <v>437</v>
      </c>
      <c r="AJ638">
        <v>0.46</v>
      </c>
      <c r="AK638">
        <v>0</v>
      </c>
      <c r="AL638">
        <v>0.5</v>
      </c>
      <c r="AM638">
        <v>0</v>
      </c>
      <c r="AN638" t="s">
        <v>865</v>
      </c>
      <c r="AO638" t="s">
        <v>833</v>
      </c>
      <c r="AP638" t="s">
        <v>847</v>
      </c>
      <c r="AS638" t="str">
        <f>IF('Space Types'!$AQ638=0,"",'Space Types'!$AQ638/'Space Types'!$AR638)</f>
        <v/>
      </c>
      <c r="BC638" t="str">
        <f>IF(ISBLANK(BB638),"",BB638/(AY638/AX638))</f>
        <v/>
      </c>
    </row>
    <row r="639" spans="1:55">
      <c r="A639" t="s">
        <v>938</v>
      </c>
      <c r="B639" t="s">
        <v>265</v>
      </c>
      <c r="C639" t="s">
        <v>76</v>
      </c>
      <c r="D639" t="s">
        <v>462</v>
      </c>
      <c r="E639" t="s">
        <v>218</v>
      </c>
      <c r="F639" t="s">
        <v>331</v>
      </c>
      <c r="G639" t="s">
        <v>223</v>
      </c>
      <c r="H639" t="str">
        <f>'Space Types'!$E639&amp;'Space Types'!$F639&amp;'Space Types'!$G639</f>
        <v>ASHRAE 90.1-2007Audience/Seating AreaGeneral</v>
      </c>
      <c r="K639">
        <f>VLOOKUP('Space Types'!$H639,'Interior Lighting'!$A$4:$G$813,5,FALSE)</f>
        <v>0.9</v>
      </c>
      <c r="N639">
        <v>0</v>
      </c>
      <c r="O639">
        <v>0.37</v>
      </c>
      <c r="P639">
        <v>0.2</v>
      </c>
      <c r="Q639" s="58" t="s">
        <v>3204</v>
      </c>
      <c r="R639" t="s">
        <v>109</v>
      </c>
      <c r="S639" t="s">
        <v>677</v>
      </c>
      <c r="T639" t="s">
        <v>684</v>
      </c>
      <c r="U639" s="58" t="str">
        <f>'Space Types'!$R639&amp;'Space Types'!$S639&amp;'Space Types'!$T639</f>
        <v>ASHRAE 62.1-2004Educational FacilitiesMusic/theater/dance</v>
      </c>
      <c r="V639">
        <f>VLOOKUP('Space Types'!$U639,Ventilation!$A$4:$H$299,6,FALSE)</f>
        <v>0.06</v>
      </c>
      <c r="W639">
        <f>VLOOKUP('Space Types'!$U639,Ventilation!$A$4:$H$299,5,FALSE)</f>
        <v>10</v>
      </c>
      <c r="X639">
        <f>VLOOKUP('Space Types'!$U639,Ventilation!$A$4:$H$299,7,FALSE)</f>
        <v>0</v>
      </c>
      <c r="Y639">
        <v>150</v>
      </c>
      <c r="Z639" s="58" t="s">
        <v>3206</v>
      </c>
      <c r="AA639" s="58" t="s">
        <v>3183</v>
      </c>
      <c r="AB639">
        <v>4.4600000000000001E-2</v>
      </c>
      <c r="AD639" s="58" t="s">
        <v>3251</v>
      </c>
      <c r="AF639" t="s">
        <v>437</v>
      </c>
      <c r="AG639" t="s">
        <v>437</v>
      </c>
      <c r="AH639" t="s">
        <v>437</v>
      </c>
      <c r="AJ639" s="68">
        <v>0.46</v>
      </c>
      <c r="AK639">
        <v>0</v>
      </c>
      <c r="AL639">
        <v>0.5</v>
      </c>
      <c r="AM639">
        <v>0</v>
      </c>
      <c r="AN639" s="58" t="s">
        <v>3196</v>
      </c>
      <c r="AO639" s="58" t="s">
        <v>3237</v>
      </c>
      <c r="AP639" s="58" t="s">
        <v>3214</v>
      </c>
      <c r="AS639" t="str">
        <f>IF('Space Types'!$AQ639=0,"",'Space Types'!$AQ639/'Space Types'!$AR639)</f>
        <v/>
      </c>
      <c r="BC639" t="str">
        <f>IF(ISBLANK(BB639),"",BB639/(AY639/AX639))</f>
        <v/>
      </c>
    </row>
    <row r="640" spans="1:55">
      <c r="A640" t="s">
        <v>3322</v>
      </c>
      <c r="B640" t="s">
        <v>265</v>
      </c>
      <c r="C640" t="s">
        <v>76</v>
      </c>
      <c r="D640" t="s">
        <v>462</v>
      </c>
      <c r="E640" t="s">
        <v>217</v>
      </c>
      <c r="F640" t="s">
        <v>331</v>
      </c>
      <c r="G640" t="s">
        <v>223</v>
      </c>
      <c r="H640" t="str">
        <f>'Space Types'!$E640&amp;'Space Types'!$F640&amp;'Space Types'!$G640</f>
        <v>ASHRAE 90.1-2004Audience/Seating AreaGeneral</v>
      </c>
      <c r="K640">
        <f>VLOOKUP('Space Types'!$H640,'Interior Lighting'!$A$4:$G$813,5,FALSE)</f>
        <v>0.9</v>
      </c>
      <c r="N640">
        <v>0</v>
      </c>
      <c r="O640">
        <v>0.37</v>
      </c>
      <c r="P640">
        <v>0.2</v>
      </c>
      <c r="Q640" t="s">
        <v>3204</v>
      </c>
      <c r="R640" t="s">
        <v>108</v>
      </c>
      <c r="S640" t="s">
        <v>89</v>
      </c>
      <c r="T640" t="s">
        <v>76</v>
      </c>
      <c r="U640" s="58" t="str">
        <f>'Space Types'!$R640&amp;'Space Types'!$S640&amp;'Space Types'!$T640</f>
        <v>ASHRAE 62.1-1999EducationAuditorium</v>
      </c>
      <c r="V640">
        <f>VLOOKUP('Space Types'!$U640,Ventilation!$A$4:$H$299,6,FALSE)</f>
        <v>0</v>
      </c>
      <c r="W640">
        <f>VLOOKUP('Space Types'!$U640,Ventilation!$A$4:$H$299,5,FALSE)</f>
        <v>15</v>
      </c>
      <c r="X640">
        <f>VLOOKUP('Space Types'!$U640,Ventilation!$A$4:$H$299,7,FALSE)</f>
        <v>0</v>
      </c>
      <c r="Y640">
        <v>150</v>
      </c>
      <c r="Z640" t="s">
        <v>3206</v>
      </c>
      <c r="AA640" t="s">
        <v>3183</v>
      </c>
      <c r="AB640">
        <v>5.9499999999999997E-2</v>
      </c>
      <c r="AD640" t="s">
        <v>3251</v>
      </c>
      <c r="AF640" t="s">
        <v>437</v>
      </c>
      <c r="AG640" t="s">
        <v>437</v>
      </c>
      <c r="AH640" t="s">
        <v>437</v>
      </c>
      <c r="AJ640">
        <v>0.46</v>
      </c>
      <c r="AK640">
        <v>0</v>
      </c>
      <c r="AL640">
        <v>0.5</v>
      </c>
      <c r="AM640">
        <v>0</v>
      </c>
      <c r="AN640" t="s">
        <v>3196</v>
      </c>
      <c r="AO640" t="s">
        <v>3237</v>
      </c>
      <c r="AP640" t="s">
        <v>3214</v>
      </c>
      <c r="AS640" t="str">
        <f>IF('Space Types'!$AQ640=0,"",'Space Types'!$AQ640/'Space Types'!$AR640)</f>
        <v/>
      </c>
      <c r="BC640" t="str">
        <f>IF(ISBLANK(BB640),"",BB640/(AY640/AX640))</f>
        <v/>
      </c>
    </row>
    <row r="641" spans="1:56">
      <c r="A641" t="s">
        <v>982</v>
      </c>
      <c r="B641" t="s">
        <v>265</v>
      </c>
      <c r="C641" t="s">
        <v>76</v>
      </c>
      <c r="D641" t="s">
        <v>462</v>
      </c>
      <c r="E641" t="s">
        <v>981</v>
      </c>
      <c r="F641" t="s">
        <v>331</v>
      </c>
      <c r="G641" t="s">
        <v>990</v>
      </c>
      <c r="H641" t="str">
        <f>'Space Types'!$E641&amp;'Space Types'!$F641&amp;'Space Types'!$G641</f>
        <v>ASHRAE 90.1-2010Audience/Seating AreaFor Auditorium</v>
      </c>
      <c r="K641">
        <f>VLOOKUP('Space Types'!$H641,'Interior Lighting'!$A$4:$G$813,5,FALSE)</f>
        <v>0.79</v>
      </c>
      <c r="N641">
        <v>0</v>
      </c>
      <c r="O641">
        <v>0.37</v>
      </c>
      <c r="P641">
        <v>0.2</v>
      </c>
      <c r="Q641" s="58" t="s">
        <v>3204</v>
      </c>
      <c r="R641" t="s">
        <v>110</v>
      </c>
      <c r="S641" t="s">
        <v>677</v>
      </c>
      <c r="T641" t="s">
        <v>684</v>
      </c>
      <c r="U641" s="58" t="str">
        <f>'Space Types'!$R641&amp;'Space Types'!$S641&amp;'Space Types'!$T641</f>
        <v>ASHRAE 62.1-2007Educational FacilitiesMusic/theater/dance</v>
      </c>
      <c r="V641">
        <f>VLOOKUP('Space Types'!$U641,Ventilation!$A$4:$H$299,6,FALSE)</f>
        <v>0.06</v>
      </c>
      <c r="W641">
        <f>VLOOKUP('Space Types'!$U641,Ventilation!$A$4:$H$299,5,FALSE)</f>
        <v>10</v>
      </c>
      <c r="X641">
        <f>VLOOKUP('Space Types'!$U641,Ventilation!$A$4:$H$299,7,FALSE)</f>
        <v>0</v>
      </c>
      <c r="Y641">
        <v>150</v>
      </c>
      <c r="Z641" s="58" t="s">
        <v>3206</v>
      </c>
      <c r="AA641" s="58" t="s">
        <v>3183</v>
      </c>
      <c r="AB641">
        <v>4.4600000000000001E-2</v>
      </c>
      <c r="AD641" s="58" t="s">
        <v>3251</v>
      </c>
      <c r="AF641" t="s">
        <v>437</v>
      </c>
      <c r="AG641" t="s">
        <v>437</v>
      </c>
      <c r="AH641" t="s">
        <v>437</v>
      </c>
      <c r="AJ641" s="68">
        <v>0.46</v>
      </c>
      <c r="AK641">
        <v>0</v>
      </c>
      <c r="AL641">
        <v>0.5</v>
      </c>
      <c r="AM641">
        <v>0</v>
      </c>
      <c r="AN641" s="58" t="s">
        <v>3196</v>
      </c>
      <c r="AO641" s="58" t="s">
        <v>3244</v>
      </c>
      <c r="AP641" s="58" t="s">
        <v>3215</v>
      </c>
      <c r="AS641" t="s">
        <v>437</v>
      </c>
      <c r="BC641" t="s">
        <v>437</v>
      </c>
    </row>
    <row r="642" spans="1:56">
      <c r="A642" t="s">
        <v>3322</v>
      </c>
      <c r="B642" t="s">
        <v>260</v>
      </c>
      <c r="C642" t="s">
        <v>308</v>
      </c>
      <c r="D642" t="s">
        <v>463</v>
      </c>
      <c r="E642" t="s">
        <v>217</v>
      </c>
      <c r="F642" t="s">
        <v>242</v>
      </c>
      <c r="G642" t="s">
        <v>223</v>
      </c>
      <c r="H642" t="str">
        <f>'Space Types'!$E642&amp;'Space Types'!$F642&amp;'Space Types'!$G642</f>
        <v>ASHRAE 90.1-2004Active StorageGeneral</v>
      </c>
      <c r="K642">
        <f>VLOOKUP('Space Types'!$H642,'Interior Lighting'!$A$4:$G$813,5,FALSE)</f>
        <v>0.8</v>
      </c>
      <c r="N642">
        <v>0</v>
      </c>
      <c r="O642">
        <v>0.7</v>
      </c>
      <c r="P642">
        <v>0.2</v>
      </c>
      <c r="Q642" t="s">
        <v>2467</v>
      </c>
      <c r="R642" t="s">
        <v>108</v>
      </c>
      <c r="S642" t="s">
        <v>48</v>
      </c>
      <c r="T642" t="s">
        <v>54</v>
      </c>
      <c r="U642" s="58" t="str">
        <f>'Space Types'!$R642&amp;'Space Types'!$S642&amp;'Space Types'!$T642</f>
        <v>ASHRAE 62.1-1999Retail Stores, Sales Floors, and Show Room FloorsShipping and receiving</v>
      </c>
      <c r="V642">
        <f>VLOOKUP('Space Types'!$U642,Ventilation!$A$4:$H$299,6,FALSE)</f>
        <v>0.15</v>
      </c>
      <c r="W642">
        <f>VLOOKUP('Space Types'!$U642,Ventilation!$A$4:$H$299,5,FALSE)</f>
        <v>0</v>
      </c>
      <c r="X642">
        <f>VLOOKUP('Space Types'!$U642,Ventilation!$A$4:$H$299,7,FALSE)</f>
        <v>0</v>
      </c>
      <c r="Y642">
        <v>0</v>
      </c>
      <c r="Z642" t="s">
        <v>2449</v>
      </c>
      <c r="AA642" t="s">
        <v>2438</v>
      </c>
      <c r="AB642">
        <v>0.2016</v>
      </c>
      <c r="AD642" t="s">
        <v>2470</v>
      </c>
      <c r="AF642" t="s">
        <v>437</v>
      </c>
      <c r="AG642" t="s">
        <v>437</v>
      </c>
      <c r="AH642" t="s">
        <v>437</v>
      </c>
      <c r="AJ642">
        <v>0</v>
      </c>
      <c r="AK642">
        <v>0</v>
      </c>
      <c r="AL642">
        <v>0.5</v>
      </c>
      <c r="AM642">
        <v>0</v>
      </c>
      <c r="AN642" t="s">
        <v>2449</v>
      </c>
      <c r="AO642" t="s">
        <v>2506</v>
      </c>
      <c r="AP642" s="68" t="s">
        <v>1991</v>
      </c>
      <c r="AS642" t="str">
        <f>IF('Space Types'!$AQ642=0,"",'Space Types'!$AQ642/'Space Types'!$AR642)</f>
        <v/>
      </c>
      <c r="BC642" t="str">
        <f>IF(ISBLANK(BB642),"",BB642/(AY642/AX642))</f>
        <v/>
      </c>
    </row>
    <row r="643" spans="1:56">
      <c r="A643" t="s">
        <v>938</v>
      </c>
      <c r="B643" t="s">
        <v>260</v>
      </c>
      <c r="C643" t="s">
        <v>308</v>
      </c>
      <c r="D643" t="s">
        <v>463</v>
      </c>
      <c r="E643" t="s">
        <v>218</v>
      </c>
      <c r="F643" t="s">
        <v>242</v>
      </c>
      <c r="G643" t="s">
        <v>223</v>
      </c>
      <c r="H643" t="str">
        <f>'Space Types'!$E643&amp;'Space Types'!$F643&amp;'Space Types'!$G643</f>
        <v>ASHRAE 90.1-2007Active StorageGeneral</v>
      </c>
      <c r="K643">
        <f>VLOOKUP('Space Types'!$H643,'Interior Lighting'!$A$4:$G$813,5,FALSE)</f>
        <v>0.8</v>
      </c>
      <c r="N643">
        <v>0</v>
      </c>
      <c r="O643">
        <v>0.7</v>
      </c>
      <c r="P643">
        <v>0.2</v>
      </c>
      <c r="Q643" t="s">
        <v>2467</v>
      </c>
      <c r="R643" t="s">
        <v>109</v>
      </c>
      <c r="S643" t="s">
        <v>223</v>
      </c>
      <c r="T643" t="s">
        <v>51</v>
      </c>
      <c r="U643" s="58" t="str">
        <f>'Space Types'!$R643&amp;'Space Types'!$S643&amp;'Space Types'!$T643</f>
        <v>ASHRAE 62.1-2004GeneralStorage rooms</v>
      </c>
      <c r="V643">
        <f>VLOOKUP('Space Types'!$U643,Ventilation!$A$4:$H$299,6,FALSE)</f>
        <v>0.12</v>
      </c>
      <c r="W643">
        <f>VLOOKUP('Space Types'!$U643,Ventilation!$A$4:$H$299,5,FALSE)</f>
        <v>0</v>
      </c>
      <c r="X643">
        <f>VLOOKUP('Space Types'!$U643,Ventilation!$A$4:$H$299,7,FALSE)</f>
        <v>0</v>
      </c>
      <c r="Y643">
        <v>0</v>
      </c>
      <c r="Z643" t="s">
        <v>2449</v>
      </c>
      <c r="AA643" t="s">
        <v>2438</v>
      </c>
      <c r="AB643">
        <v>0.2016</v>
      </c>
      <c r="AD643" t="s">
        <v>2470</v>
      </c>
      <c r="AF643" t="s">
        <v>437</v>
      </c>
      <c r="AG643" t="s">
        <v>437</v>
      </c>
      <c r="AH643" t="s">
        <v>437</v>
      </c>
      <c r="AJ643">
        <v>0</v>
      </c>
      <c r="AK643">
        <v>0</v>
      </c>
      <c r="AL643">
        <v>0.5</v>
      </c>
      <c r="AM643">
        <v>0</v>
      </c>
      <c r="AN643" t="s">
        <v>2449</v>
      </c>
      <c r="AO643" s="68" t="s">
        <v>2506</v>
      </c>
      <c r="AP643" s="68" t="s">
        <v>1991</v>
      </c>
      <c r="AS643" t="str">
        <f>IF('Space Types'!$AQ643=0,"",'Space Types'!$AQ643/'Space Types'!$AR643)</f>
        <v/>
      </c>
      <c r="BC643" t="str">
        <f>IF(ISBLANK(BB643),"",BB643/(AY643/AX643))</f>
        <v/>
      </c>
    </row>
    <row r="644" spans="1:56">
      <c r="A644" t="s">
        <v>982</v>
      </c>
      <c r="B644" t="s">
        <v>260</v>
      </c>
      <c r="C644" t="s">
        <v>308</v>
      </c>
      <c r="D644" t="s">
        <v>463</v>
      </c>
      <c r="E644" t="s">
        <v>981</v>
      </c>
      <c r="F644" t="s">
        <v>308</v>
      </c>
      <c r="G644" t="s">
        <v>223</v>
      </c>
      <c r="H644" t="str">
        <f>'Space Types'!$E644&amp;'Space Types'!$F644&amp;'Space Types'!$G644</f>
        <v>ASHRAE 90.1-2010StorageGeneral</v>
      </c>
      <c r="K644">
        <f>VLOOKUP('Space Types'!$H644,'Interior Lighting'!$A$4:$G$813,5,FALSE)</f>
        <v>0.63</v>
      </c>
      <c r="N644">
        <v>0</v>
      </c>
      <c r="O644">
        <v>0.7</v>
      </c>
      <c r="P644">
        <v>0.2</v>
      </c>
      <c r="Q644" t="s">
        <v>2467</v>
      </c>
      <c r="R644" t="s">
        <v>110</v>
      </c>
      <c r="S644" t="s">
        <v>223</v>
      </c>
      <c r="T644" t="s">
        <v>51</v>
      </c>
      <c r="U644" s="58" t="str">
        <f>'Space Types'!$R644&amp;'Space Types'!$S644&amp;'Space Types'!$T644</f>
        <v>ASHRAE 62.1-2007GeneralStorage rooms</v>
      </c>
      <c r="V644">
        <f>VLOOKUP('Space Types'!$U644,Ventilation!$A$4:$H$299,6,FALSE)</f>
        <v>0.12</v>
      </c>
      <c r="W644">
        <f>VLOOKUP('Space Types'!$U644,Ventilation!$A$4:$H$299,5,FALSE)</f>
        <v>0</v>
      </c>
      <c r="X644">
        <f>VLOOKUP('Space Types'!$U644,Ventilation!$A$4:$H$299,7,FALSE)</f>
        <v>0</v>
      </c>
      <c r="Y644">
        <v>0</v>
      </c>
      <c r="Z644" t="s">
        <v>2449</v>
      </c>
      <c r="AA644" t="s">
        <v>2438</v>
      </c>
      <c r="AB644">
        <v>0.112</v>
      </c>
      <c r="AD644" t="s">
        <v>2470</v>
      </c>
      <c r="AF644" t="s">
        <v>437</v>
      </c>
      <c r="AG644" t="s">
        <v>437</v>
      </c>
      <c r="AH644" t="s">
        <v>437</v>
      </c>
      <c r="AJ644">
        <v>0</v>
      </c>
      <c r="AK644">
        <v>0</v>
      </c>
      <c r="AL644">
        <v>0.5</v>
      </c>
      <c r="AM644">
        <v>0</v>
      </c>
      <c r="AN644" t="s">
        <v>2449</v>
      </c>
      <c r="AO644" s="68" t="s">
        <v>2506</v>
      </c>
      <c r="AP644" s="68" t="s">
        <v>1991</v>
      </c>
      <c r="AS644" t="s">
        <v>437</v>
      </c>
      <c r="BC644" t="s">
        <v>437</v>
      </c>
    </row>
    <row r="645" spans="1:56">
      <c r="A645" t="s">
        <v>936</v>
      </c>
      <c r="B645" t="s">
        <v>260</v>
      </c>
      <c r="C645" t="s">
        <v>308</v>
      </c>
      <c r="D645" t="s">
        <v>463</v>
      </c>
      <c r="H645" t="str">
        <f>'Space Types'!$E645&amp;'Space Types'!$F645&amp;'Space Types'!$G645</f>
        <v/>
      </c>
      <c r="K645">
        <v>0.45</v>
      </c>
      <c r="N645">
        <v>0</v>
      </c>
      <c r="O645">
        <v>0.7</v>
      </c>
      <c r="P645">
        <v>0.2</v>
      </c>
      <c r="Q645" s="58" t="s">
        <v>756</v>
      </c>
      <c r="R645" t="s">
        <v>108</v>
      </c>
      <c r="S645" t="s">
        <v>48</v>
      </c>
      <c r="T645" t="s">
        <v>54</v>
      </c>
      <c r="U645" s="58" t="str">
        <f>'Space Types'!$R645&amp;'Space Types'!$S645&amp;'Space Types'!$T645</f>
        <v>ASHRAE 62.1-1999Retail Stores, Sales Floors, and Show Room FloorsShipping and receiving</v>
      </c>
      <c r="V645">
        <f>VLOOKUP('Space Types'!$U645,Ventilation!$A$4:$H$299,6,FALSE)</f>
        <v>0.15</v>
      </c>
      <c r="W645">
        <f>VLOOKUP('Space Types'!$U645,Ventilation!$A$4:$H$299,5,FALSE)</f>
        <v>0</v>
      </c>
      <c r="X645">
        <f>VLOOKUP('Space Types'!$U645,Ventilation!$A$4:$H$299,7,FALSE)</f>
        <v>0</v>
      </c>
      <c r="Y645">
        <v>0</v>
      </c>
      <c r="Z645" s="58" t="s">
        <v>763</v>
      </c>
      <c r="AA645" s="58" t="s">
        <v>899</v>
      </c>
      <c r="AC645" s="58">
        <v>0.22320000000000001</v>
      </c>
      <c r="AD645" s="58" t="s">
        <v>809</v>
      </c>
      <c r="AF645" t="s">
        <v>437</v>
      </c>
      <c r="AG645" t="s">
        <v>437</v>
      </c>
      <c r="AH645" t="s">
        <v>437</v>
      </c>
      <c r="AJ645">
        <v>0</v>
      </c>
      <c r="AK645">
        <v>0</v>
      </c>
      <c r="AL645">
        <v>0.5</v>
      </c>
      <c r="AM645">
        <v>0</v>
      </c>
      <c r="AN645" s="58" t="s">
        <v>866</v>
      </c>
      <c r="AO645" s="58" t="s">
        <v>1992</v>
      </c>
      <c r="AP645" s="68" t="s">
        <v>1991</v>
      </c>
      <c r="AS645" t="str">
        <f>IF('Space Types'!$AQ645=0,"",'Space Types'!$AQ645/'Space Types'!$AR645)</f>
        <v/>
      </c>
      <c r="BC645" t="str">
        <f t="shared" ref="BC645:BC652" si="6">IF(ISBLANK(BB645),"",BB645/(AY645/AX645))</f>
        <v/>
      </c>
    </row>
    <row r="646" spans="1:56">
      <c r="A646" t="s">
        <v>937</v>
      </c>
      <c r="B646" t="s">
        <v>260</v>
      </c>
      <c r="C646" t="s">
        <v>308</v>
      </c>
      <c r="D646" t="s">
        <v>463</v>
      </c>
      <c r="E646" t="s">
        <v>435</v>
      </c>
      <c r="F646" t="s">
        <v>242</v>
      </c>
      <c r="G646" t="s">
        <v>223</v>
      </c>
      <c r="H646" t="str">
        <f>'Space Types'!$E646&amp;'Space Types'!$F646&amp;'Space Types'!$G646</f>
        <v>ASHRAE 189.1-2009Active StorageGeneral</v>
      </c>
      <c r="K646">
        <f>VLOOKUP('Space Types'!$H646,'Interior Lighting'!$A$4:$G$813,5,FALSE)</f>
        <v>0.72000000000000008</v>
      </c>
      <c r="N646">
        <v>0</v>
      </c>
      <c r="O646">
        <v>0.7</v>
      </c>
      <c r="P646">
        <v>0.2</v>
      </c>
      <c r="Q646" s="58" t="s">
        <v>756</v>
      </c>
      <c r="R646" t="s">
        <v>108</v>
      </c>
      <c r="S646" t="s">
        <v>48</v>
      </c>
      <c r="T646" t="s">
        <v>54</v>
      </c>
      <c r="U646" s="58" t="str">
        <f>'Space Types'!$R646&amp;'Space Types'!$S646&amp;'Space Types'!$T646</f>
        <v>ASHRAE 62.1-1999Retail Stores, Sales Floors, and Show Room FloorsShipping and receiving</v>
      </c>
      <c r="V646">
        <f>VLOOKUP('Space Types'!$U646,Ventilation!$A$4:$H$299,6,FALSE)</f>
        <v>0.15</v>
      </c>
      <c r="W646">
        <f>VLOOKUP('Space Types'!$U646,Ventilation!$A$4:$H$299,5,FALSE)</f>
        <v>0</v>
      </c>
      <c r="X646">
        <f>VLOOKUP('Space Types'!$U646,Ventilation!$A$4:$H$299,7,FALSE)</f>
        <v>0</v>
      </c>
      <c r="Y646">
        <v>0</v>
      </c>
      <c r="Z646" s="58" t="s">
        <v>763</v>
      </c>
      <c r="AA646" s="58" t="s">
        <v>899</v>
      </c>
      <c r="AB646">
        <v>4.4600000000000001E-2</v>
      </c>
      <c r="AD646" s="58" t="s">
        <v>809</v>
      </c>
      <c r="AF646" t="s">
        <v>437</v>
      </c>
      <c r="AG646" t="s">
        <v>437</v>
      </c>
      <c r="AH646" t="s">
        <v>437</v>
      </c>
      <c r="AJ646">
        <v>0</v>
      </c>
      <c r="AK646">
        <v>0</v>
      </c>
      <c r="AL646">
        <v>0.5</v>
      </c>
      <c r="AM646">
        <v>0</v>
      </c>
      <c r="AN646" s="58" t="s">
        <v>866</v>
      </c>
      <c r="AO646" s="68" t="s">
        <v>1992</v>
      </c>
      <c r="AP646" s="68" t="s">
        <v>1991</v>
      </c>
      <c r="AS646" t="str">
        <f>IF('Space Types'!$AQ646=0,"",'Space Types'!$AQ646/'Space Types'!$AR646)</f>
        <v/>
      </c>
      <c r="BC646" t="str">
        <f t="shared" si="6"/>
        <v/>
      </c>
    </row>
    <row r="647" spans="1:56">
      <c r="A647" s="58" t="s">
        <v>935</v>
      </c>
      <c r="B647" t="s">
        <v>260</v>
      </c>
      <c r="C647" t="s">
        <v>308</v>
      </c>
      <c r="D647" t="s">
        <v>463</v>
      </c>
      <c r="H647" t="str">
        <f>'Space Types'!$E647&amp;'Space Types'!$F647&amp;'Space Types'!$G647</f>
        <v/>
      </c>
      <c r="K647">
        <v>0.45</v>
      </c>
      <c r="N647">
        <v>0</v>
      </c>
      <c r="O647">
        <v>0.7</v>
      </c>
      <c r="P647">
        <v>0.2</v>
      </c>
      <c r="Q647" t="s">
        <v>756</v>
      </c>
      <c r="R647" t="s">
        <v>108</v>
      </c>
      <c r="S647" t="s">
        <v>48</v>
      </c>
      <c r="T647" t="s">
        <v>54</v>
      </c>
      <c r="U647" s="58" t="str">
        <f>'Space Types'!$R647&amp;'Space Types'!$S647&amp;'Space Types'!$T647</f>
        <v>ASHRAE 62.1-1999Retail Stores, Sales Floors, and Show Room FloorsShipping and receiving</v>
      </c>
      <c r="V647">
        <f>VLOOKUP('Space Types'!$U647,Ventilation!$A$4:$H$299,6,FALSE)</f>
        <v>0.15</v>
      </c>
      <c r="W647">
        <f>VLOOKUP('Space Types'!$U647,Ventilation!$A$4:$H$299,5,FALSE)</f>
        <v>0</v>
      </c>
      <c r="X647">
        <f>VLOOKUP('Space Types'!$U647,Ventilation!$A$4:$H$299,7,FALSE)</f>
        <v>0</v>
      </c>
      <c r="Y647">
        <v>0</v>
      </c>
      <c r="Z647" t="s">
        <v>763</v>
      </c>
      <c r="AA647" t="s">
        <v>899</v>
      </c>
      <c r="AC647" s="58">
        <v>0.22320000000000001</v>
      </c>
      <c r="AD647" t="s">
        <v>809</v>
      </c>
      <c r="AF647" t="s">
        <v>437</v>
      </c>
      <c r="AG647" t="s">
        <v>437</v>
      </c>
      <c r="AH647" t="s">
        <v>437</v>
      </c>
      <c r="AJ647">
        <v>0</v>
      </c>
      <c r="AK647">
        <v>0</v>
      </c>
      <c r="AL647">
        <v>0.5</v>
      </c>
      <c r="AM647">
        <v>0</v>
      </c>
      <c r="AN647" t="s">
        <v>866</v>
      </c>
      <c r="AO647" s="68" t="s">
        <v>1992</v>
      </c>
      <c r="AP647" s="68" t="s">
        <v>1991</v>
      </c>
      <c r="AS647" t="str">
        <f>IF('Space Types'!$AQ647=0,"",'Space Types'!$AQ647/'Space Types'!$AR647)</f>
        <v/>
      </c>
      <c r="BC647" t="str">
        <f t="shared" si="6"/>
        <v/>
      </c>
    </row>
    <row r="648" spans="1:56">
      <c r="A648" s="58" t="s">
        <v>936</v>
      </c>
      <c r="B648" t="s">
        <v>260</v>
      </c>
      <c r="C648" t="s">
        <v>279</v>
      </c>
      <c r="D648" t="s">
        <v>464</v>
      </c>
      <c r="H648" t="str">
        <f>'Space Types'!$E648&amp;'Space Types'!$F648&amp;'Space Types'!$G648</f>
        <v/>
      </c>
      <c r="K648">
        <v>0.82</v>
      </c>
      <c r="N648">
        <v>0</v>
      </c>
      <c r="O648">
        <v>0.7</v>
      </c>
      <c r="P648">
        <v>0.2</v>
      </c>
      <c r="Q648" t="s">
        <v>812</v>
      </c>
      <c r="R648" t="s">
        <v>108</v>
      </c>
      <c r="S648" t="s">
        <v>41</v>
      </c>
      <c r="T648" t="s">
        <v>42</v>
      </c>
      <c r="U648" s="58" t="str">
        <f>'Space Types'!$R648&amp;'Space Types'!$S648&amp;'Space Types'!$T648</f>
        <v>ASHRAE 62.1-1999Public SpacesCorridors and utilities</v>
      </c>
      <c r="V648">
        <f>VLOOKUP('Space Types'!$U648,Ventilation!$A$4:$H$299,6,FALSE)</f>
        <v>0.05</v>
      </c>
      <c r="W648">
        <f>VLOOKUP('Space Types'!$U648,Ventilation!$A$4:$H$299,5,FALSE)</f>
        <v>0</v>
      </c>
      <c r="X648">
        <f>VLOOKUP('Space Types'!$U648,Ventilation!$A$4:$H$299,7,FALSE)</f>
        <v>0</v>
      </c>
      <c r="Y648">
        <v>0</v>
      </c>
      <c r="Z648" t="s">
        <v>763</v>
      </c>
      <c r="AA648" t="s">
        <v>899</v>
      </c>
      <c r="AC648" s="58">
        <v>0.22320000000000001</v>
      </c>
      <c r="AD648" t="s">
        <v>809</v>
      </c>
      <c r="AF648" t="s">
        <v>437</v>
      </c>
      <c r="AG648" t="s">
        <v>437</v>
      </c>
      <c r="AH648" t="s">
        <v>437</v>
      </c>
      <c r="AJ648">
        <v>0</v>
      </c>
      <c r="AK648">
        <v>0</v>
      </c>
      <c r="AL648">
        <v>0.5</v>
      </c>
      <c r="AM648">
        <v>0</v>
      </c>
      <c r="AN648" t="s">
        <v>866</v>
      </c>
      <c r="AO648" s="68" t="s">
        <v>1992</v>
      </c>
      <c r="AP648" s="68" t="s">
        <v>1991</v>
      </c>
      <c r="AS648" t="str">
        <f>IF('Space Types'!$AQ648=0,"",'Space Types'!$AQ648/'Space Types'!$AR648)</f>
        <v/>
      </c>
      <c r="BC648" t="str">
        <f t="shared" si="6"/>
        <v/>
      </c>
    </row>
    <row r="649" spans="1:56">
      <c r="A649" s="58" t="s">
        <v>937</v>
      </c>
      <c r="B649" t="s">
        <v>260</v>
      </c>
      <c r="C649" t="s">
        <v>279</v>
      </c>
      <c r="D649" t="s">
        <v>464</v>
      </c>
      <c r="E649" t="s">
        <v>435</v>
      </c>
      <c r="F649" t="s">
        <v>352</v>
      </c>
      <c r="G649" t="s">
        <v>223</v>
      </c>
      <c r="H649" t="str">
        <f>'Space Types'!$E649&amp;'Space Types'!$F649&amp;'Space Types'!$G649</f>
        <v>ASHRAE 189.1-2009Stairs-ActiveGeneral</v>
      </c>
      <c r="K649">
        <f>VLOOKUP('Space Types'!$H649,'Interior Lighting'!$A$4:$G$813,5,FALSE)</f>
        <v>0.54</v>
      </c>
      <c r="N649">
        <v>0</v>
      </c>
      <c r="O649">
        <v>0.7</v>
      </c>
      <c r="P649">
        <v>0.2</v>
      </c>
      <c r="Q649" s="58" t="s">
        <v>749</v>
      </c>
      <c r="R649" t="s">
        <v>108</v>
      </c>
      <c r="S649" t="s">
        <v>41</v>
      </c>
      <c r="T649" t="s">
        <v>42</v>
      </c>
      <c r="U649" s="58" t="str">
        <f>'Space Types'!$R649&amp;'Space Types'!$S649&amp;'Space Types'!$T649</f>
        <v>ASHRAE 62.1-1999Public SpacesCorridors and utilities</v>
      </c>
      <c r="V649">
        <f>VLOOKUP('Space Types'!$U649,Ventilation!$A$4:$H$299,6,FALSE)</f>
        <v>0.05</v>
      </c>
      <c r="W649">
        <f>VLOOKUP('Space Types'!$U649,Ventilation!$A$4:$H$299,5,FALSE)</f>
        <v>0</v>
      </c>
      <c r="X649">
        <f>VLOOKUP('Space Types'!$U649,Ventilation!$A$4:$H$299,7,FALSE)</f>
        <v>0</v>
      </c>
      <c r="Y649">
        <v>0</v>
      </c>
      <c r="Z649" s="58" t="s">
        <v>763</v>
      </c>
      <c r="AA649" s="58" t="s">
        <v>899</v>
      </c>
      <c r="AB649">
        <v>4.4600000000000001E-2</v>
      </c>
      <c r="AD649" s="58" t="s">
        <v>809</v>
      </c>
      <c r="AF649" t="s">
        <v>437</v>
      </c>
      <c r="AG649" t="s">
        <v>437</v>
      </c>
      <c r="AH649" t="s">
        <v>437</v>
      </c>
      <c r="AJ649">
        <v>0</v>
      </c>
      <c r="AK649">
        <v>0</v>
      </c>
      <c r="AL649">
        <v>0.5</v>
      </c>
      <c r="AM649">
        <v>0</v>
      </c>
      <c r="AN649" s="58" t="s">
        <v>866</v>
      </c>
      <c r="AO649" s="68" t="s">
        <v>1992</v>
      </c>
      <c r="AP649" s="68" t="s">
        <v>1991</v>
      </c>
      <c r="AS649" t="str">
        <f>IF('Space Types'!$AQ649=0,"",'Space Types'!$AQ649/'Space Types'!$AR649)</f>
        <v/>
      </c>
      <c r="BC649" t="str">
        <f t="shared" si="6"/>
        <v/>
      </c>
    </row>
    <row r="650" spans="1:56">
      <c r="A650" t="s">
        <v>935</v>
      </c>
      <c r="B650" t="s">
        <v>260</v>
      </c>
      <c r="C650" t="s">
        <v>279</v>
      </c>
      <c r="D650" t="s">
        <v>464</v>
      </c>
      <c r="H650" t="str">
        <f>'Space Types'!$E650&amp;'Space Types'!$F650&amp;'Space Types'!$G650</f>
        <v/>
      </c>
      <c r="K650">
        <v>0.82</v>
      </c>
      <c r="N650">
        <v>0</v>
      </c>
      <c r="O650">
        <v>0.7</v>
      </c>
      <c r="P650">
        <v>0.2</v>
      </c>
      <c r="Q650" s="58" t="s">
        <v>812</v>
      </c>
      <c r="R650" t="s">
        <v>108</v>
      </c>
      <c r="S650" t="s">
        <v>41</v>
      </c>
      <c r="T650" t="s">
        <v>42</v>
      </c>
      <c r="U650" s="58" t="str">
        <f>'Space Types'!$R650&amp;'Space Types'!$S650&amp;'Space Types'!$T650</f>
        <v>ASHRAE 62.1-1999Public SpacesCorridors and utilities</v>
      </c>
      <c r="V650">
        <f>VLOOKUP('Space Types'!$U650,Ventilation!$A$4:$H$299,6,FALSE)</f>
        <v>0.05</v>
      </c>
      <c r="W650">
        <f>VLOOKUP('Space Types'!$U650,Ventilation!$A$4:$H$299,5,FALSE)</f>
        <v>0</v>
      </c>
      <c r="X650">
        <f>VLOOKUP('Space Types'!$U650,Ventilation!$A$4:$H$299,7,FALSE)</f>
        <v>0</v>
      </c>
      <c r="Y650">
        <v>0</v>
      </c>
      <c r="Z650" s="58" t="s">
        <v>763</v>
      </c>
      <c r="AA650" s="58" t="s">
        <v>899</v>
      </c>
      <c r="AC650" s="58">
        <v>0.22320000000000001</v>
      </c>
      <c r="AD650" s="58" t="s">
        <v>809</v>
      </c>
      <c r="AF650" t="s">
        <v>437</v>
      </c>
      <c r="AG650" t="s">
        <v>437</v>
      </c>
      <c r="AH650" t="s">
        <v>437</v>
      </c>
      <c r="AJ650">
        <v>0</v>
      </c>
      <c r="AK650">
        <v>0</v>
      </c>
      <c r="AL650">
        <v>0.5</v>
      </c>
      <c r="AM650">
        <v>0</v>
      </c>
      <c r="AN650" s="58" t="s">
        <v>866</v>
      </c>
      <c r="AO650" s="68" t="s">
        <v>1992</v>
      </c>
      <c r="AP650" s="68" t="s">
        <v>1991</v>
      </c>
      <c r="AS650" t="str">
        <f>IF('Space Types'!$AQ650=0,"",'Space Types'!$AQ650/'Space Types'!$AR650)</f>
        <v/>
      </c>
      <c r="BC650" t="str">
        <f t="shared" si="6"/>
        <v/>
      </c>
    </row>
    <row r="651" spans="1:56">
      <c r="A651" t="s">
        <v>3322</v>
      </c>
      <c r="B651" t="s">
        <v>260</v>
      </c>
      <c r="C651" t="s">
        <v>279</v>
      </c>
      <c r="D651" t="s">
        <v>464</v>
      </c>
      <c r="E651" t="s">
        <v>217</v>
      </c>
      <c r="F651" t="s">
        <v>352</v>
      </c>
      <c r="G651" t="s">
        <v>223</v>
      </c>
      <c r="H651" t="str">
        <f>'Space Types'!$E651&amp;'Space Types'!$F651&amp;'Space Types'!$G651</f>
        <v>ASHRAE 90.1-2004Stairs-ActiveGeneral</v>
      </c>
      <c r="K651">
        <f>VLOOKUP('Space Types'!$H651,'Interior Lighting'!$A$4:$G$813,5,FALSE)</f>
        <v>0.6</v>
      </c>
      <c r="N651">
        <v>0</v>
      </c>
      <c r="O651">
        <v>0.7</v>
      </c>
      <c r="P651">
        <v>0.2</v>
      </c>
      <c r="Q651" s="58" t="s">
        <v>2466</v>
      </c>
      <c r="R651" t="s">
        <v>108</v>
      </c>
      <c r="S651" t="s">
        <v>41</v>
      </c>
      <c r="T651" t="s">
        <v>42</v>
      </c>
      <c r="U651" s="58" t="str">
        <f>'Space Types'!$R651&amp;'Space Types'!$S651&amp;'Space Types'!$T651</f>
        <v>ASHRAE 62.1-1999Public SpacesCorridors and utilities</v>
      </c>
      <c r="V651">
        <f>VLOOKUP('Space Types'!$U651,Ventilation!$A$4:$H$299,6,FALSE)</f>
        <v>0.05</v>
      </c>
      <c r="W651">
        <f>VLOOKUP('Space Types'!$U651,Ventilation!$A$4:$H$299,5,FALSE)</f>
        <v>0</v>
      </c>
      <c r="X651">
        <f>VLOOKUP('Space Types'!$U651,Ventilation!$A$4:$H$299,7,FALSE)</f>
        <v>0</v>
      </c>
      <c r="Y651">
        <v>0</v>
      </c>
      <c r="Z651" s="58" t="s">
        <v>2449</v>
      </c>
      <c r="AA651" s="58" t="s">
        <v>2438</v>
      </c>
      <c r="AB651">
        <v>0.2016</v>
      </c>
      <c r="AD651" s="58" t="s">
        <v>2470</v>
      </c>
      <c r="AF651" t="s">
        <v>437</v>
      </c>
      <c r="AG651" t="s">
        <v>437</v>
      </c>
      <c r="AH651" t="s">
        <v>437</v>
      </c>
      <c r="AJ651">
        <v>0</v>
      </c>
      <c r="AK651">
        <v>0</v>
      </c>
      <c r="AL651">
        <v>0.5</v>
      </c>
      <c r="AM651">
        <v>0</v>
      </c>
      <c r="AN651" s="58" t="s">
        <v>2449</v>
      </c>
      <c r="AO651" s="68" t="s">
        <v>2506</v>
      </c>
      <c r="AP651" s="58" t="s">
        <v>2468</v>
      </c>
      <c r="AS651" t="str">
        <f>IF('Space Types'!$AQ651=0,"",'Space Types'!$AQ651/'Space Types'!$AR651)</f>
        <v/>
      </c>
      <c r="BC651" t="str">
        <f t="shared" si="6"/>
        <v/>
      </c>
    </row>
    <row r="652" spans="1:56">
      <c r="A652" t="s">
        <v>938</v>
      </c>
      <c r="B652" t="s">
        <v>260</v>
      </c>
      <c r="C652" t="s">
        <v>279</v>
      </c>
      <c r="D652" t="s">
        <v>464</v>
      </c>
      <c r="E652" t="s">
        <v>218</v>
      </c>
      <c r="F652" t="s">
        <v>352</v>
      </c>
      <c r="G652" t="s">
        <v>223</v>
      </c>
      <c r="H652" t="str">
        <f>'Space Types'!$E652&amp;'Space Types'!$F652&amp;'Space Types'!$G652</f>
        <v>ASHRAE 90.1-2007Stairs-ActiveGeneral</v>
      </c>
      <c r="K652">
        <f>VLOOKUP('Space Types'!$H652,'Interior Lighting'!$A$4:$G$813,5,FALSE)</f>
        <v>0.6</v>
      </c>
      <c r="N652">
        <v>0</v>
      </c>
      <c r="O652">
        <v>0.7</v>
      </c>
      <c r="P652">
        <v>0.2</v>
      </c>
      <c r="Q652" s="58" t="s">
        <v>2466</v>
      </c>
      <c r="R652" t="s">
        <v>109</v>
      </c>
      <c r="S652" t="s">
        <v>223</v>
      </c>
      <c r="T652" t="s">
        <v>96</v>
      </c>
      <c r="U652" s="58" t="str">
        <f>'Space Types'!$R652&amp;'Space Types'!$S652&amp;'Space Types'!$T652</f>
        <v>ASHRAE 62.1-2004GeneralCorridors</v>
      </c>
      <c r="V652">
        <f>VLOOKUP('Space Types'!$U652,Ventilation!$A$4:$H$299,6,FALSE)</f>
        <v>0.06</v>
      </c>
      <c r="W652">
        <f>VLOOKUP('Space Types'!$U652,Ventilation!$A$4:$H$299,5,FALSE)</f>
        <v>0</v>
      </c>
      <c r="X652">
        <f>VLOOKUP('Space Types'!$U652,Ventilation!$A$4:$H$299,7,FALSE)</f>
        <v>0</v>
      </c>
      <c r="Y652">
        <v>0</v>
      </c>
      <c r="Z652" s="58" t="s">
        <v>2449</v>
      </c>
      <c r="AA652" s="58" t="s">
        <v>2438</v>
      </c>
      <c r="AB652">
        <v>0.2016</v>
      </c>
      <c r="AD652" s="58" t="s">
        <v>2470</v>
      </c>
      <c r="AF652" t="s">
        <v>437</v>
      </c>
      <c r="AG652" t="s">
        <v>437</v>
      </c>
      <c r="AH652" t="s">
        <v>437</v>
      </c>
      <c r="AJ652">
        <v>0</v>
      </c>
      <c r="AK652">
        <v>0</v>
      </c>
      <c r="AL652">
        <v>0.5</v>
      </c>
      <c r="AM652">
        <v>0</v>
      </c>
      <c r="AN652" s="58" t="s">
        <v>2449</v>
      </c>
      <c r="AO652" s="68" t="s">
        <v>2506</v>
      </c>
      <c r="AP652" s="58" t="s">
        <v>2468</v>
      </c>
      <c r="AS652" t="str">
        <f>IF('Space Types'!$AQ652=0,"",'Space Types'!$AQ652/'Space Types'!$AR652)</f>
        <v/>
      </c>
      <c r="BC652" t="str">
        <f t="shared" si="6"/>
        <v/>
      </c>
    </row>
    <row r="653" spans="1:56">
      <c r="A653" t="s">
        <v>982</v>
      </c>
      <c r="B653" s="58" t="s">
        <v>260</v>
      </c>
      <c r="C653" s="58" t="s">
        <v>279</v>
      </c>
      <c r="D653" s="58" t="s">
        <v>464</v>
      </c>
      <c r="E653" s="58" t="s">
        <v>981</v>
      </c>
      <c r="F653" s="58" t="s">
        <v>999</v>
      </c>
      <c r="G653" s="58" t="s">
        <v>223</v>
      </c>
      <c r="H653" s="58" t="str">
        <f>'Space Types'!$E653&amp;'Space Types'!$F653&amp;'Space Types'!$G653</f>
        <v>ASHRAE 90.1-2010StairwayGeneral</v>
      </c>
      <c r="I653" s="58"/>
      <c r="J653" s="58"/>
      <c r="K653" s="58">
        <f>VLOOKUP('Space Types'!$H653,'Interior Lighting'!$A$4:$G$813,5,FALSE)</f>
        <v>0.69</v>
      </c>
      <c r="L653" s="58"/>
      <c r="M653" s="58"/>
      <c r="N653" s="58">
        <v>0</v>
      </c>
      <c r="O653" s="58">
        <v>0.7</v>
      </c>
      <c r="P653" s="58">
        <v>0.2</v>
      </c>
      <c r="Q653" s="58" t="s">
        <v>2466</v>
      </c>
      <c r="R653" t="s">
        <v>110</v>
      </c>
      <c r="S653" s="58" t="s">
        <v>223</v>
      </c>
      <c r="T653" s="58" t="s">
        <v>96</v>
      </c>
      <c r="U653" s="58" t="str">
        <f>'Space Types'!$R653&amp;'Space Types'!$S653&amp;'Space Types'!$T653</f>
        <v>ASHRAE 62.1-2007GeneralCorridors</v>
      </c>
      <c r="V653" s="58">
        <f>VLOOKUP('Space Types'!$U653,Ventilation!$A$4:$H$299,6,FALSE)</f>
        <v>0.06</v>
      </c>
      <c r="W653" s="58">
        <f>VLOOKUP('Space Types'!$U653,Ventilation!$A$4:$H$299,5,FALSE)</f>
        <v>0</v>
      </c>
      <c r="X653" s="58">
        <f>VLOOKUP('Space Types'!$U653,Ventilation!$A$4:$H$299,7,FALSE)</f>
        <v>0</v>
      </c>
      <c r="Y653" s="58">
        <v>0</v>
      </c>
      <c r="Z653" s="58" t="s">
        <v>2449</v>
      </c>
      <c r="AA653" s="58" t="s">
        <v>2438</v>
      </c>
      <c r="AB653" s="58">
        <v>0.112</v>
      </c>
      <c r="AD653" s="58" t="s">
        <v>2470</v>
      </c>
      <c r="AE653" s="58"/>
      <c r="AF653" s="58" t="s">
        <v>437</v>
      </c>
      <c r="AG653" s="58" t="s">
        <v>437</v>
      </c>
      <c r="AH653" s="58" t="s">
        <v>437</v>
      </c>
      <c r="AI653" s="58"/>
      <c r="AJ653" s="58">
        <v>0</v>
      </c>
      <c r="AK653" s="58">
        <v>0</v>
      </c>
      <c r="AL653" s="58">
        <v>0.5</v>
      </c>
      <c r="AM653" s="58">
        <v>0</v>
      </c>
      <c r="AN653" s="58" t="s">
        <v>2449</v>
      </c>
      <c r="AO653" s="68" t="s">
        <v>2506</v>
      </c>
      <c r="AP653" s="58" t="s">
        <v>2468</v>
      </c>
      <c r="AQ653" s="58"/>
      <c r="AR653" s="58"/>
      <c r="AS653" s="58" t="s">
        <v>437</v>
      </c>
      <c r="AT653" s="58"/>
      <c r="AU653" s="58"/>
      <c r="AV653" s="58"/>
      <c r="AW653" s="58"/>
      <c r="AX653" s="58"/>
      <c r="AY653" s="58"/>
      <c r="AZ653" s="58"/>
      <c r="BA653" s="58"/>
      <c r="BB653" s="58"/>
      <c r="BC653" s="58" t="s">
        <v>437</v>
      </c>
      <c r="BD653" s="58"/>
    </row>
    <row r="654" spans="1:56">
      <c r="A654" t="s">
        <v>936</v>
      </c>
      <c r="B654" s="58" t="s">
        <v>260</v>
      </c>
      <c r="C654" s="58" t="s">
        <v>317</v>
      </c>
      <c r="D654" s="58" t="s">
        <v>452</v>
      </c>
      <c r="E654" s="58"/>
      <c r="F654" s="58"/>
      <c r="G654" s="58"/>
      <c r="H654" s="58" t="str">
        <f>'Space Types'!$E654&amp;'Space Types'!$F654&amp;'Space Types'!$G654</f>
        <v/>
      </c>
      <c r="I654" s="58"/>
      <c r="J654" s="58"/>
      <c r="K654" s="58">
        <v>1.65</v>
      </c>
      <c r="L654" s="58"/>
      <c r="M654" s="58"/>
      <c r="N654" s="58">
        <v>0</v>
      </c>
      <c r="O654" s="58">
        <v>0.7</v>
      </c>
      <c r="P654" s="58">
        <v>0.2</v>
      </c>
      <c r="Q654" s="58" t="s">
        <v>755</v>
      </c>
      <c r="R654" t="s">
        <v>108</v>
      </c>
      <c r="S654" s="58" t="s">
        <v>409</v>
      </c>
      <c r="T654" s="58" t="s">
        <v>32</v>
      </c>
      <c r="U654" s="58" t="str">
        <f>'Space Types'!$R654&amp;'Space Types'!$S654&amp;'Space Types'!$T654</f>
        <v>ASHRAE 62.1-1999Hotels, Motels, Resorts, DormitoriesLobbies</v>
      </c>
      <c r="V654" s="58">
        <f>VLOOKUP('Space Types'!$U654,Ventilation!$A$4:$H$299,6,FALSE)</f>
        <v>0</v>
      </c>
      <c r="W654" s="58">
        <f>VLOOKUP('Space Types'!$U654,Ventilation!$A$4:$H$299,5,FALSE)</f>
        <v>15</v>
      </c>
      <c r="X654" s="58">
        <f>VLOOKUP('Space Types'!$U654,Ventilation!$A$4:$H$299,7,FALSE)</f>
        <v>0</v>
      </c>
      <c r="Y654" s="58">
        <v>31.34</v>
      </c>
      <c r="Z654" s="58" t="s">
        <v>764</v>
      </c>
      <c r="AA654" s="58" t="s">
        <v>899</v>
      </c>
      <c r="AB654" s="58"/>
      <c r="AC654" s="58">
        <v>0.22320000000000001</v>
      </c>
      <c r="AD654" s="58" t="s">
        <v>809</v>
      </c>
      <c r="AE654" s="58"/>
      <c r="AF654" s="58" t="s">
        <v>437</v>
      </c>
      <c r="AG654" s="58" t="s">
        <v>437</v>
      </c>
      <c r="AH654" s="58" t="s">
        <v>437</v>
      </c>
      <c r="AI654" s="58"/>
      <c r="AJ654" s="58">
        <v>7.17</v>
      </c>
      <c r="AK654" s="58">
        <v>0</v>
      </c>
      <c r="AL654" s="58">
        <v>0.5</v>
      </c>
      <c r="AM654" s="58">
        <v>0</v>
      </c>
      <c r="AN654" s="58" t="s">
        <v>908</v>
      </c>
      <c r="AO654" s="58" t="s">
        <v>834</v>
      </c>
      <c r="AP654" s="58" t="s">
        <v>848</v>
      </c>
      <c r="AQ654" s="58"/>
      <c r="AR654" s="58"/>
      <c r="AS654" s="58" t="str">
        <f>IF('Space Types'!$AQ654=0,"",'Space Types'!$AQ654/'Space Types'!$AR654)</f>
        <v/>
      </c>
      <c r="AT654" s="58"/>
      <c r="AU654" s="58"/>
      <c r="AV654" s="58"/>
      <c r="AW654" s="58"/>
      <c r="AX654" s="58"/>
      <c r="AY654" s="58"/>
      <c r="AZ654" s="58"/>
      <c r="BA654" s="58"/>
      <c r="BB654" s="58"/>
      <c r="BC654" s="58" t="str">
        <f>IF(ISBLANK(BB654),"",BB654/(AY654/AX654))</f>
        <v/>
      </c>
      <c r="BD654" s="58"/>
    </row>
    <row r="655" spans="1:56">
      <c r="A655" t="s">
        <v>937</v>
      </c>
      <c r="B655" s="58" t="s">
        <v>260</v>
      </c>
      <c r="C655" s="58" t="s">
        <v>317</v>
      </c>
      <c r="D655" s="58" t="s">
        <v>452</v>
      </c>
      <c r="E655" s="58" t="s">
        <v>435</v>
      </c>
      <c r="F655" s="58" t="s">
        <v>344</v>
      </c>
      <c r="G655" s="58" t="s">
        <v>223</v>
      </c>
      <c r="H655" s="58" t="str">
        <f>'Space Types'!$E655&amp;'Space Types'!$F655&amp;'Space Types'!$G655</f>
        <v>ASHRAE 189.1-2009Lounge/RecreationGeneral</v>
      </c>
      <c r="I655" s="58"/>
      <c r="J655" s="58"/>
      <c r="K655" s="58">
        <f>VLOOKUP('Space Types'!$H655,'Interior Lighting'!$A$4:$G$813,5,FALSE)</f>
        <v>1.08</v>
      </c>
      <c r="L655" s="58"/>
      <c r="M655" s="58"/>
      <c r="N655" s="58">
        <v>0</v>
      </c>
      <c r="O655" s="58">
        <v>0.7</v>
      </c>
      <c r="P655" s="58">
        <v>0.2</v>
      </c>
      <c r="Q655" s="58" t="s">
        <v>755</v>
      </c>
      <c r="R655" t="s">
        <v>108</v>
      </c>
      <c r="S655" s="58" t="s">
        <v>409</v>
      </c>
      <c r="T655" s="58" t="s">
        <v>32</v>
      </c>
      <c r="U655" s="58" t="str">
        <f>'Space Types'!$R655&amp;'Space Types'!$S655&amp;'Space Types'!$T655</f>
        <v>ASHRAE 62.1-1999Hotels, Motels, Resorts, DormitoriesLobbies</v>
      </c>
      <c r="V655" s="58">
        <f>VLOOKUP('Space Types'!$U655,Ventilation!$A$4:$H$299,6,FALSE)</f>
        <v>0</v>
      </c>
      <c r="W655" s="58">
        <f>VLOOKUP('Space Types'!$U655,Ventilation!$A$4:$H$299,5,FALSE)</f>
        <v>15</v>
      </c>
      <c r="X655" s="58">
        <f>VLOOKUP('Space Types'!$U655,Ventilation!$A$4:$H$299,7,FALSE)</f>
        <v>0</v>
      </c>
      <c r="Y655" s="58">
        <v>31.34</v>
      </c>
      <c r="Z655" s="58" t="s">
        <v>764</v>
      </c>
      <c r="AA655" s="58" t="s">
        <v>899</v>
      </c>
      <c r="AB655" s="58">
        <v>4.4600000000000001E-2</v>
      </c>
      <c r="AD655" s="58" t="s">
        <v>809</v>
      </c>
      <c r="AE655" s="58"/>
      <c r="AF655" s="58" t="s">
        <v>437</v>
      </c>
      <c r="AG655" s="58" t="s">
        <v>437</v>
      </c>
      <c r="AH655" s="58" t="s">
        <v>437</v>
      </c>
      <c r="AI655" s="58"/>
      <c r="AJ655" s="58">
        <v>3.67</v>
      </c>
      <c r="AK655" s="58">
        <v>0</v>
      </c>
      <c r="AL655" s="58">
        <v>0.5</v>
      </c>
      <c r="AM655" s="58">
        <v>0</v>
      </c>
      <c r="AN655" s="58" t="s">
        <v>908</v>
      </c>
      <c r="AO655" s="58" t="s">
        <v>834</v>
      </c>
      <c r="AP655" s="58" t="s">
        <v>848</v>
      </c>
      <c r="AQ655" s="58"/>
      <c r="AR655" s="58"/>
      <c r="AS655" s="58" t="str">
        <f>IF('Space Types'!$AQ655=0,"",'Space Types'!$AQ655/'Space Types'!$AR655)</f>
        <v/>
      </c>
      <c r="AT655" s="58"/>
      <c r="AU655" s="58"/>
      <c r="AV655" s="58"/>
      <c r="AW655" s="58"/>
      <c r="AX655" s="58"/>
      <c r="AY655" s="58"/>
      <c r="AZ655" s="58"/>
      <c r="BA655" s="58"/>
      <c r="BB655" s="58"/>
      <c r="BC655" s="58" t="str">
        <f>IF(ISBLANK(BB655),"",BB655/(AY655/AX655))</f>
        <v/>
      </c>
      <c r="BD655" s="58"/>
    </row>
    <row r="656" spans="1:56">
      <c r="A656" t="s">
        <v>935</v>
      </c>
      <c r="B656" s="58" t="s">
        <v>260</v>
      </c>
      <c r="C656" s="58" t="s">
        <v>317</v>
      </c>
      <c r="D656" s="58" t="s">
        <v>452</v>
      </c>
      <c r="E656" s="58"/>
      <c r="F656" s="58"/>
      <c r="G656" s="58"/>
      <c r="H656" s="58" t="str">
        <f>'Space Types'!$E656&amp;'Space Types'!$F656&amp;'Space Types'!$G656</f>
        <v/>
      </c>
      <c r="I656" s="58"/>
      <c r="J656" s="58"/>
      <c r="K656" s="58">
        <v>1.65</v>
      </c>
      <c r="L656" s="58"/>
      <c r="M656" s="58"/>
      <c r="N656" s="58">
        <v>0</v>
      </c>
      <c r="O656" s="58">
        <v>0.7</v>
      </c>
      <c r="P656" s="58">
        <v>0.2</v>
      </c>
      <c r="Q656" s="58" t="s">
        <v>755</v>
      </c>
      <c r="R656" t="s">
        <v>108</v>
      </c>
      <c r="S656" s="58" t="s">
        <v>409</v>
      </c>
      <c r="T656" s="58" t="s">
        <v>32</v>
      </c>
      <c r="U656" s="58" t="str">
        <f>'Space Types'!$R656&amp;'Space Types'!$S656&amp;'Space Types'!$T656</f>
        <v>ASHRAE 62.1-1999Hotels, Motels, Resorts, DormitoriesLobbies</v>
      </c>
      <c r="V656" s="58">
        <f>VLOOKUP('Space Types'!$U656,Ventilation!$A$4:$H$299,6,FALSE)</f>
        <v>0</v>
      </c>
      <c r="W656" s="58">
        <f>VLOOKUP('Space Types'!$U656,Ventilation!$A$4:$H$299,5,FALSE)</f>
        <v>15</v>
      </c>
      <c r="X656" s="58">
        <f>VLOOKUP('Space Types'!$U656,Ventilation!$A$4:$H$299,7,FALSE)</f>
        <v>0</v>
      </c>
      <c r="Y656" s="58">
        <v>31.34</v>
      </c>
      <c r="Z656" s="58" t="s">
        <v>764</v>
      </c>
      <c r="AA656" s="58" t="s">
        <v>899</v>
      </c>
      <c r="AB656" s="58"/>
      <c r="AC656" s="58">
        <v>0.22320000000000001</v>
      </c>
      <c r="AD656" s="58" t="s">
        <v>809</v>
      </c>
      <c r="AE656" s="58"/>
      <c r="AF656" s="58" t="s">
        <v>437</v>
      </c>
      <c r="AG656" s="58" t="s">
        <v>437</v>
      </c>
      <c r="AH656" s="58" t="s">
        <v>437</v>
      </c>
      <c r="AI656" s="58"/>
      <c r="AJ656" s="58">
        <v>7.17</v>
      </c>
      <c r="AK656" s="58">
        <v>0</v>
      </c>
      <c r="AL656" s="58">
        <v>0.5</v>
      </c>
      <c r="AM656" s="58">
        <v>0</v>
      </c>
      <c r="AN656" s="58" t="s">
        <v>908</v>
      </c>
      <c r="AO656" s="58" t="s">
        <v>834</v>
      </c>
      <c r="AP656" s="58" t="s">
        <v>848</v>
      </c>
      <c r="AQ656" s="58"/>
      <c r="AR656" s="58"/>
      <c r="AS656" s="58" t="str">
        <f>IF('Space Types'!$AQ656=0,"",'Space Types'!$AQ656/'Space Types'!$AR656)</f>
        <v/>
      </c>
      <c r="AT656" s="58"/>
      <c r="AU656" s="58"/>
      <c r="AV656" s="58"/>
      <c r="AW656" s="58"/>
      <c r="AX656" s="58"/>
      <c r="AY656" s="58"/>
      <c r="AZ656" s="58"/>
      <c r="BA656" s="58"/>
      <c r="BB656" s="58"/>
      <c r="BC656" s="58" t="str">
        <f>IF(ISBLANK(BB656),"",BB656/(AY656/AX656))</f>
        <v/>
      </c>
      <c r="BD656" s="58"/>
    </row>
    <row r="657" spans="1:56">
      <c r="A657" t="s">
        <v>3322</v>
      </c>
      <c r="B657" s="58" t="s">
        <v>260</v>
      </c>
      <c r="C657" s="58" t="s">
        <v>317</v>
      </c>
      <c r="D657" s="58" t="s">
        <v>452</v>
      </c>
      <c r="E657" s="58" t="s">
        <v>217</v>
      </c>
      <c r="F657" s="58" t="s">
        <v>344</v>
      </c>
      <c r="G657" s="58" t="s">
        <v>223</v>
      </c>
      <c r="H657" s="58" t="str">
        <f>'Space Types'!$E657&amp;'Space Types'!$F657&amp;'Space Types'!$G657</f>
        <v>ASHRAE 90.1-2004Lounge/RecreationGeneral</v>
      </c>
      <c r="I657" s="58"/>
      <c r="J657" s="58"/>
      <c r="K657" s="58">
        <f>VLOOKUP('Space Types'!$H657,'Interior Lighting'!$A$4:$G$813,5,FALSE)</f>
        <v>1.2</v>
      </c>
      <c r="L657" s="58"/>
      <c r="M657" s="58"/>
      <c r="N657" s="58">
        <v>0</v>
      </c>
      <c r="O657" s="58">
        <v>0.7</v>
      </c>
      <c r="P657" s="58">
        <v>0.2</v>
      </c>
      <c r="Q657" s="58" t="s">
        <v>2457</v>
      </c>
      <c r="R657" t="s">
        <v>108</v>
      </c>
      <c r="S657" s="58" t="s">
        <v>409</v>
      </c>
      <c r="T657" s="58" t="s">
        <v>32</v>
      </c>
      <c r="U657" s="58" t="str">
        <f>'Space Types'!$R657&amp;'Space Types'!$S657&amp;'Space Types'!$T657</f>
        <v>ASHRAE 62.1-1999Hotels, Motels, Resorts, DormitoriesLobbies</v>
      </c>
      <c r="V657" s="58">
        <f>VLOOKUP('Space Types'!$U657,Ventilation!$A$4:$H$299,6,FALSE)</f>
        <v>0</v>
      </c>
      <c r="W657" s="58">
        <f>VLOOKUP('Space Types'!$U657,Ventilation!$A$4:$H$299,5,FALSE)</f>
        <v>15</v>
      </c>
      <c r="X657" s="58">
        <f>VLOOKUP('Space Types'!$U657,Ventilation!$A$4:$H$299,7,FALSE)</f>
        <v>0</v>
      </c>
      <c r="Y657" s="58">
        <v>51.28</v>
      </c>
      <c r="Z657" s="58" t="s">
        <v>2477</v>
      </c>
      <c r="AA657" s="58" t="s">
        <v>2438</v>
      </c>
      <c r="AB657" s="58">
        <v>0.2016</v>
      </c>
      <c r="AD657" s="58" t="s">
        <v>2470</v>
      </c>
      <c r="AE657" s="58"/>
      <c r="AF657" s="58" t="s">
        <v>437</v>
      </c>
      <c r="AG657" s="58" t="s">
        <v>437</v>
      </c>
      <c r="AH657" s="58" t="s">
        <v>437</v>
      </c>
      <c r="AI657" s="58"/>
      <c r="AJ657" s="58">
        <v>2</v>
      </c>
      <c r="AK657" s="58">
        <v>0</v>
      </c>
      <c r="AL657" s="58">
        <v>0.5</v>
      </c>
      <c r="AM657" s="58">
        <v>0</v>
      </c>
      <c r="AN657" s="58" t="s">
        <v>2476</v>
      </c>
      <c r="AO657" s="58" t="s">
        <v>2469</v>
      </c>
      <c r="AP657" s="58" t="s">
        <v>2468</v>
      </c>
      <c r="AQ657" s="58"/>
      <c r="AR657" s="58"/>
      <c r="AS657" s="58" t="str">
        <f>IF('Space Types'!$AQ657=0,"",'Space Types'!$AQ657/'Space Types'!$AR657)</f>
        <v/>
      </c>
      <c r="AT657" s="58"/>
      <c r="AU657" s="58"/>
      <c r="AV657" s="58"/>
      <c r="AW657" s="58"/>
      <c r="AX657" s="58"/>
      <c r="AY657" s="58"/>
      <c r="AZ657" s="58"/>
      <c r="BA657" s="58"/>
      <c r="BB657" s="58"/>
      <c r="BC657" s="58" t="str">
        <f>IF(ISBLANK(BB657),"",BB657/(AY657/AX657))</f>
        <v/>
      </c>
      <c r="BD657" s="58"/>
    </row>
    <row r="658" spans="1:56">
      <c r="A658" t="s">
        <v>938</v>
      </c>
      <c r="B658" s="58" t="s">
        <v>260</v>
      </c>
      <c r="C658" s="58" t="s">
        <v>317</v>
      </c>
      <c r="D658" s="58" t="s">
        <v>452</v>
      </c>
      <c r="E658" s="58" t="s">
        <v>218</v>
      </c>
      <c r="F658" s="58" t="s">
        <v>344</v>
      </c>
      <c r="G658" s="58" t="s">
        <v>223</v>
      </c>
      <c r="H658" s="58" t="str">
        <f>'Space Types'!$E658&amp;'Space Types'!$F658&amp;'Space Types'!$G658</f>
        <v>ASHRAE 90.1-2007Lounge/RecreationGeneral</v>
      </c>
      <c r="I658" s="58"/>
      <c r="J658" s="58"/>
      <c r="K658" s="58">
        <f>VLOOKUP('Space Types'!$H658,'Interior Lighting'!$A$4:$G$813,5,FALSE)</f>
        <v>1.2</v>
      </c>
      <c r="L658" s="58"/>
      <c r="M658" s="58"/>
      <c r="N658" s="58">
        <v>0</v>
      </c>
      <c r="O658" s="58">
        <v>0.7</v>
      </c>
      <c r="P658" s="58">
        <v>0.2</v>
      </c>
      <c r="Q658" s="58" t="s">
        <v>2457</v>
      </c>
      <c r="R658" t="s">
        <v>109</v>
      </c>
      <c r="S658" s="58" t="s">
        <v>223</v>
      </c>
      <c r="T658" s="58" t="s">
        <v>686</v>
      </c>
      <c r="U658" s="58" t="str">
        <f>'Space Types'!$R658&amp;'Space Types'!$S658&amp;'Space Types'!$T658</f>
        <v>ASHRAE 62.1-2004GeneralConference/meeting</v>
      </c>
      <c r="V658" s="58">
        <f>VLOOKUP('Space Types'!$U658,Ventilation!$A$4:$H$299,6,FALSE)</f>
        <v>0.06</v>
      </c>
      <c r="W658" s="58">
        <f>VLOOKUP('Space Types'!$U658,Ventilation!$A$4:$H$299,5,FALSE)</f>
        <v>5</v>
      </c>
      <c r="X658" s="58">
        <f>VLOOKUP('Space Types'!$U658,Ventilation!$A$4:$H$299,7,FALSE)</f>
        <v>0</v>
      </c>
      <c r="Y658" s="68">
        <v>51.28</v>
      </c>
      <c r="Z658" s="58" t="s">
        <v>2477</v>
      </c>
      <c r="AA658" s="58" t="s">
        <v>2438</v>
      </c>
      <c r="AB658" s="58">
        <v>0.2016</v>
      </c>
      <c r="AD658" s="58" t="s">
        <v>2470</v>
      </c>
      <c r="AE658" s="58"/>
      <c r="AF658" s="58" t="s">
        <v>437</v>
      </c>
      <c r="AG658" s="58" t="s">
        <v>437</v>
      </c>
      <c r="AH658" s="58" t="s">
        <v>437</v>
      </c>
      <c r="AI658" s="58"/>
      <c r="AJ658" s="58">
        <v>2</v>
      </c>
      <c r="AK658" s="58">
        <v>0</v>
      </c>
      <c r="AL658" s="58">
        <v>0.5</v>
      </c>
      <c r="AM658" s="58">
        <v>0</v>
      </c>
      <c r="AN658" s="58" t="s">
        <v>2476</v>
      </c>
      <c r="AO658" s="58" t="s">
        <v>2469</v>
      </c>
      <c r="AP658" s="58" t="s">
        <v>2468</v>
      </c>
      <c r="AQ658" s="58"/>
      <c r="AR658" s="58"/>
      <c r="AS658" s="58" t="str">
        <f>IF('Space Types'!$AQ658=0,"",'Space Types'!$AQ658/'Space Types'!$AR658)</f>
        <v/>
      </c>
      <c r="AT658" s="58"/>
      <c r="AU658" s="58"/>
      <c r="AV658" s="58"/>
      <c r="AW658" s="58"/>
      <c r="AX658" s="58"/>
      <c r="AY658" s="58"/>
      <c r="AZ658" s="58"/>
      <c r="BA658" s="58"/>
      <c r="BB658" s="58"/>
      <c r="BC658" s="58" t="str">
        <f>IF(ISBLANK(BB658),"",BB658/(AY658/AX658))</f>
        <v/>
      </c>
      <c r="BD658" s="58"/>
    </row>
    <row r="659" spans="1:56">
      <c r="A659" s="58" t="s">
        <v>982</v>
      </c>
      <c r="B659" s="58" t="s">
        <v>260</v>
      </c>
      <c r="C659" s="58" t="s">
        <v>317</v>
      </c>
      <c r="D659" s="58" t="s">
        <v>452</v>
      </c>
      <c r="E659" s="58" t="s">
        <v>981</v>
      </c>
      <c r="F659" s="58" t="s">
        <v>344</v>
      </c>
      <c r="G659" s="58" t="s">
        <v>223</v>
      </c>
      <c r="H659" s="58" t="str">
        <f>'Space Types'!$E659&amp;'Space Types'!$F659&amp;'Space Types'!$G659</f>
        <v>ASHRAE 90.1-2010Lounge/RecreationGeneral</v>
      </c>
      <c r="I659" s="58"/>
      <c r="J659" s="58"/>
      <c r="K659" s="58">
        <f>VLOOKUP('Space Types'!$H659,'Interior Lighting'!$A$4:$G$813,5,FALSE)</f>
        <v>0.73</v>
      </c>
      <c r="L659" s="58"/>
      <c r="M659" s="58"/>
      <c r="N659" s="58">
        <v>0</v>
      </c>
      <c r="O659" s="58">
        <v>0.7</v>
      </c>
      <c r="P659" s="58">
        <v>0.2</v>
      </c>
      <c r="Q659" s="58" t="s">
        <v>2457</v>
      </c>
      <c r="R659" t="s">
        <v>110</v>
      </c>
      <c r="S659" s="58" t="s">
        <v>223</v>
      </c>
      <c r="T659" s="58" t="s">
        <v>686</v>
      </c>
      <c r="U659" s="58" t="str">
        <f>'Space Types'!$R659&amp;'Space Types'!$S659&amp;'Space Types'!$T659</f>
        <v>ASHRAE 62.1-2007GeneralConference/meeting</v>
      </c>
      <c r="V659" s="58">
        <f>VLOOKUP('Space Types'!$U659,Ventilation!$A$4:$H$299,6,FALSE)</f>
        <v>0.06</v>
      </c>
      <c r="W659" s="58">
        <f>VLOOKUP('Space Types'!$U659,Ventilation!$A$4:$H$299,5,FALSE)</f>
        <v>5</v>
      </c>
      <c r="X659" s="58">
        <f>VLOOKUP('Space Types'!$U659,Ventilation!$A$4:$H$299,7,FALSE)</f>
        <v>0</v>
      </c>
      <c r="Y659" s="68">
        <v>51.28</v>
      </c>
      <c r="Z659" s="58" t="s">
        <v>2477</v>
      </c>
      <c r="AA659" s="58" t="s">
        <v>2438</v>
      </c>
      <c r="AB659" s="58">
        <v>0.112</v>
      </c>
      <c r="AD659" s="58" t="s">
        <v>2470</v>
      </c>
      <c r="AE659" s="58"/>
      <c r="AF659" s="58" t="s">
        <v>437</v>
      </c>
      <c r="AG659" s="58" t="s">
        <v>437</v>
      </c>
      <c r="AH659" s="58" t="s">
        <v>437</v>
      </c>
      <c r="AI659" s="58"/>
      <c r="AJ659" s="58">
        <v>2</v>
      </c>
      <c r="AK659" s="58">
        <v>0</v>
      </c>
      <c r="AL659" s="58">
        <v>0.5</v>
      </c>
      <c r="AM659" s="58">
        <v>0</v>
      </c>
      <c r="AN659" s="58" t="s">
        <v>2476</v>
      </c>
      <c r="AO659" s="58" t="s">
        <v>2469</v>
      </c>
      <c r="AP659" s="58" t="s">
        <v>2468</v>
      </c>
      <c r="AQ659" s="58"/>
      <c r="AR659" s="58"/>
      <c r="AS659" s="58" t="s">
        <v>437</v>
      </c>
      <c r="AT659" s="58"/>
      <c r="AU659" s="58"/>
      <c r="AV659" s="58"/>
      <c r="AW659" s="58"/>
      <c r="AX659" s="58"/>
      <c r="AY659" s="58"/>
      <c r="AZ659" s="58"/>
      <c r="BA659" s="58"/>
      <c r="BB659" s="58"/>
      <c r="BC659" s="58" t="s">
        <v>437</v>
      </c>
      <c r="BD659" s="58"/>
    </row>
    <row r="660" spans="1:56">
      <c r="A660" s="58" t="s">
        <v>936</v>
      </c>
      <c r="B660" s="58" t="s">
        <v>260</v>
      </c>
      <c r="C660" s="58" t="s">
        <v>269</v>
      </c>
      <c r="D660" s="58" t="s">
        <v>467</v>
      </c>
      <c r="E660" s="58"/>
      <c r="F660" s="58"/>
      <c r="G660" s="58"/>
      <c r="H660" s="58" t="str">
        <f>'Space Types'!$E660&amp;'Space Types'!$F660&amp;'Space Types'!$G660</f>
        <v/>
      </c>
      <c r="I660" s="58"/>
      <c r="J660" s="58"/>
      <c r="K660" s="58">
        <v>1.1000000000000001</v>
      </c>
      <c r="L660" s="58"/>
      <c r="M660" s="58"/>
      <c r="N660" s="58">
        <v>0</v>
      </c>
      <c r="O660" s="58">
        <v>0.7</v>
      </c>
      <c r="P660" s="58">
        <v>0.2</v>
      </c>
      <c r="Q660" s="58" t="s">
        <v>749</v>
      </c>
      <c r="R660" t="s">
        <v>108</v>
      </c>
      <c r="S660" s="58" t="s">
        <v>41</v>
      </c>
      <c r="T660" s="58" t="s">
        <v>43</v>
      </c>
      <c r="U660" s="58" t="str">
        <f>'Space Types'!$R660&amp;'Space Types'!$S660&amp;'Space Types'!$T660</f>
        <v>ASHRAE 62.1-1999Public SpacesPublic restrooms (Assume 12 toilet/625 ft^2)</v>
      </c>
      <c r="V660" s="58">
        <f>VLOOKUP('Space Types'!$U660,Ventilation!$A$4:$H$299,6,FALSE)</f>
        <v>0.96</v>
      </c>
      <c r="W660" s="58">
        <f>VLOOKUP('Space Types'!$U660,Ventilation!$A$4:$H$299,5,FALSE)</f>
        <v>0</v>
      </c>
      <c r="X660" s="58">
        <f>VLOOKUP('Space Types'!$U660,Ventilation!$A$4:$H$299,7,FALSE)</f>
        <v>0</v>
      </c>
      <c r="Y660" s="58">
        <v>2.85</v>
      </c>
      <c r="Z660" s="58" t="s">
        <v>763</v>
      </c>
      <c r="AA660" s="58" t="s">
        <v>899</v>
      </c>
      <c r="AB660" s="58"/>
      <c r="AC660" s="58">
        <v>0.22320000000000001</v>
      </c>
      <c r="AD660" s="58" t="s">
        <v>809</v>
      </c>
      <c r="AE660" s="58"/>
      <c r="AF660" s="58" t="s">
        <v>437</v>
      </c>
      <c r="AG660" s="58" t="s">
        <v>437</v>
      </c>
      <c r="AH660" s="58" t="s">
        <v>437</v>
      </c>
      <c r="AI660" s="58"/>
      <c r="AJ660" s="58">
        <v>1</v>
      </c>
      <c r="AK660" s="58">
        <v>0</v>
      </c>
      <c r="AL660" s="58">
        <v>0.5</v>
      </c>
      <c r="AM660" s="58">
        <v>0</v>
      </c>
      <c r="AN660" s="58" t="s">
        <v>866</v>
      </c>
      <c r="AO660" s="58" t="s">
        <v>834</v>
      </c>
      <c r="AP660" s="58" t="s">
        <v>848</v>
      </c>
      <c r="AQ660" s="58"/>
      <c r="AR660" s="58"/>
      <c r="AS660" s="58" t="str">
        <f>IF('Space Types'!$AQ660=0,"",'Space Types'!$AQ660/'Space Types'!$AR660)</f>
        <v/>
      </c>
      <c r="AT660" s="58"/>
      <c r="AU660" s="58"/>
      <c r="AV660" s="58"/>
      <c r="AW660" s="58"/>
      <c r="AX660" s="58">
        <v>1.1395661442066429</v>
      </c>
      <c r="AY660" s="58">
        <v>400</v>
      </c>
      <c r="AZ660" s="58">
        <v>0.33800000000000002</v>
      </c>
      <c r="BA660" s="58">
        <v>0.5</v>
      </c>
      <c r="BB660" s="58">
        <v>69.450231963774755</v>
      </c>
      <c r="BC660" s="58">
        <f>IF(ISBLANK(BB660),"",BB660/(AY660/AX660))</f>
        <v>0.19785783263303935</v>
      </c>
      <c r="BD660" s="58"/>
    </row>
    <row r="661" spans="1:56">
      <c r="A661" s="58" t="s">
        <v>937</v>
      </c>
      <c r="B661" s="58" t="s">
        <v>260</v>
      </c>
      <c r="C661" s="58" t="s">
        <v>269</v>
      </c>
      <c r="D661" s="58" t="s">
        <v>467</v>
      </c>
      <c r="E661" s="58" t="s">
        <v>435</v>
      </c>
      <c r="F661" s="58" t="s">
        <v>351</v>
      </c>
      <c r="G661" s="58" t="s">
        <v>223</v>
      </c>
      <c r="H661" s="58" t="str">
        <f>'Space Types'!$E661&amp;'Space Types'!$F661&amp;'Space Types'!$G661</f>
        <v>ASHRAE 189.1-2009RestroomsGeneral</v>
      </c>
      <c r="I661" s="58"/>
      <c r="J661" s="58"/>
      <c r="K661" s="58">
        <f>VLOOKUP('Space Types'!$H661,'Interior Lighting'!$A$4:$G$813,5,FALSE)</f>
        <v>0.81</v>
      </c>
      <c r="L661" s="58"/>
      <c r="M661" s="58"/>
      <c r="N661" s="58">
        <v>0</v>
      </c>
      <c r="O661" s="58">
        <v>0.7</v>
      </c>
      <c r="P661" s="58">
        <v>0.2</v>
      </c>
      <c r="Q661" s="58" t="s">
        <v>749</v>
      </c>
      <c r="R661" t="s">
        <v>108</v>
      </c>
      <c r="S661" s="58" t="s">
        <v>41</v>
      </c>
      <c r="T661" s="58" t="s">
        <v>43</v>
      </c>
      <c r="U661" s="58" t="str">
        <f>'Space Types'!$R661&amp;'Space Types'!$S661&amp;'Space Types'!$T661</f>
        <v>ASHRAE 62.1-1999Public SpacesPublic restrooms (Assume 12 toilet/625 ft^2)</v>
      </c>
      <c r="V661" s="58">
        <f>VLOOKUP('Space Types'!$U661,Ventilation!$A$4:$H$299,6,FALSE)</f>
        <v>0.96</v>
      </c>
      <c r="W661" s="58">
        <f>VLOOKUP('Space Types'!$U661,Ventilation!$A$4:$H$299,5,FALSE)</f>
        <v>0</v>
      </c>
      <c r="X661" s="58">
        <f>VLOOKUP('Space Types'!$U661,Ventilation!$A$4:$H$299,7,FALSE)</f>
        <v>0</v>
      </c>
      <c r="Y661" s="58">
        <v>2.85</v>
      </c>
      <c r="Z661" s="58" t="s">
        <v>763</v>
      </c>
      <c r="AA661" s="58" t="s">
        <v>899</v>
      </c>
      <c r="AB661" s="58">
        <v>4.4600000000000001E-2</v>
      </c>
      <c r="AD661" s="58" t="s">
        <v>809</v>
      </c>
      <c r="AE661" s="58"/>
      <c r="AF661" s="58" t="s">
        <v>437</v>
      </c>
      <c r="AG661" s="58" t="s">
        <v>437</v>
      </c>
      <c r="AH661" s="58" t="s">
        <v>437</v>
      </c>
      <c r="AI661" s="58"/>
      <c r="AJ661" s="58">
        <v>0.51</v>
      </c>
      <c r="AK661" s="58">
        <v>0</v>
      </c>
      <c r="AL661" s="58">
        <v>0.5</v>
      </c>
      <c r="AM661" s="58">
        <v>0</v>
      </c>
      <c r="AN661" s="58" t="s">
        <v>866</v>
      </c>
      <c r="AO661" s="58" t="s">
        <v>834</v>
      </c>
      <c r="AP661" s="58" t="s">
        <v>848</v>
      </c>
      <c r="AQ661" s="58"/>
      <c r="AR661" s="58"/>
      <c r="AS661" s="58" t="str">
        <f>IF('Space Types'!$AQ661=0,"",'Space Types'!$AQ661/'Space Types'!$AR661)</f>
        <v/>
      </c>
      <c r="AT661" s="58"/>
      <c r="AU661" s="58"/>
      <c r="AV661" s="58"/>
      <c r="AW661" s="58"/>
      <c r="AX661" s="58">
        <v>1.1395661442066429</v>
      </c>
      <c r="AY661" s="58">
        <v>400</v>
      </c>
      <c r="AZ661" s="58">
        <v>0.33800000000000002</v>
      </c>
      <c r="BA661" s="58">
        <v>0.5</v>
      </c>
      <c r="BB661" s="58">
        <v>69.450231963774755</v>
      </c>
      <c r="BC661" s="58">
        <f>IF(ISBLANK(BB661),"",BB661/(AY661/AX661))</f>
        <v>0.19785783263303935</v>
      </c>
      <c r="BD661" s="58"/>
    </row>
    <row r="662" spans="1:56">
      <c r="A662" t="s">
        <v>935</v>
      </c>
      <c r="B662" s="58" t="s">
        <v>260</v>
      </c>
      <c r="C662" s="58" t="s">
        <v>269</v>
      </c>
      <c r="D662" s="58" t="s">
        <v>467</v>
      </c>
      <c r="E662" s="58"/>
      <c r="F662" s="58"/>
      <c r="G662" s="58"/>
      <c r="H662" s="58" t="str">
        <f>'Space Types'!$E662&amp;'Space Types'!$F662&amp;'Space Types'!$G662</f>
        <v/>
      </c>
      <c r="I662" s="58"/>
      <c r="J662" s="58"/>
      <c r="K662" s="58">
        <v>1.1000000000000001</v>
      </c>
      <c r="L662" s="58"/>
      <c r="M662" s="58"/>
      <c r="N662" s="58">
        <v>0</v>
      </c>
      <c r="O662" s="58">
        <v>0.7</v>
      </c>
      <c r="P662" s="58">
        <v>0.2</v>
      </c>
      <c r="Q662" s="58" t="s">
        <v>749</v>
      </c>
      <c r="R662" t="s">
        <v>108</v>
      </c>
      <c r="S662" s="58" t="s">
        <v>41</v>
      </c>
      <c r="T662" s="58" t="s">
        <v>43</v>
      </c>
      <c r="U662" s="58" t="str">
        <f>'Space Types'!$R662&amp;'Space Types'!$S662&amp;'Space Types'!$T662</f>
        <v>ASHRAE 62.1-1999Public SpacesPublic restrooms (Assume 12 toilet/625 ft^2)</v>
      </c>
      <c r="V662" s="58">
        <f>VLOOKUP('Space Types'!$U662,Ventilation!$A$4:$H$299,6,FALSE)</f>
        <v>0.96</v>
      </c>
      <c r="W662" s="58">
        <f>VLOOKUP('Space Types'!$U662,Ventilation!$A$4:$H$299,5,FALSE)</f>
        <v>0</v>
      </c>
      <c r="X662" s="58">
        <f>VLOOKUP('Space Types'!$U662,Ventilation!$A$4:$H$299,7,FALSE)</f>
        <v>0</v>
      </c>
      <c r="Y662" s="58">
        <v>2.85</v>
      </c>
      <c r="Z662" s="58" t="s">
        <v>763</v>
      </c>
      <c r="AA662" s="58" t="s">
        <v>899</v>
      </c>
      <c r="AB662" s="58"/>
      <c r="AC662" s="58">
        <v>0.22320000000000001</v>
      </c>
      <c r="AD662" s="58" t="s">
        <v>809</v>
      </c>
      <c r="AE662" s="58"/>
      <c r="AF662" s="58" t="s">
        <v>437</v>
      </c>
      <c r="AG662" s="58" t="s">
        <v>437</v>
      </c>
      <c r="AH662" s="58" t="s">
        <v>437</v>
      </c>
      <c r="AI662" s="58"/>
      <c r="AJ662" s="58">
        <v>1</v>
      </c>
      <c r="AK662" s="58">
        <v>0</v>
      </c>
      <c r="AL662" s="58">
        <v>0.5</v>
      </c>
      <c r="AM662" s="58">
        <v>0</v>
      </c>
      <c r="AN662" s="58" t="s">
        <v>866</v>
      </c>
      <c r="AO662" s="58" t="s">
        <v>834</v>
      </c>
      <c r="AP662" s="58" t="s">
        <v>848</v>
      </c>
      <c r="AQ662" s="58"/>
      <c r="AR662" s="58"/>
      <c r="AS662" s="58" t="str">
        <f>IF('Space Types'!$AQ662=0,"",'Space Types'!$AQ662/'Space Types'!$AR662)</f>
        <v/>
      </c>
      <c r="AT662" s="58"/>
      <c r="AU662" s="58"/>
      <c r="AV662" s="58"/>
      <c r="AW662" s="58"/>
      <c r="AX662" s="58">
        <v>1.1395661442066429</v>
      </c>
      <c r="AY662" s="58">
        <v>400</v>
      </c>
      <c r="AZ662" s="58">
        <v>0.33800000000000002</v>
      </c>
      <c r="BA662" s="58">
        <v>0.5</v>
      </c>
      <c r="BB662" s="58">
        <v>69.450231963774755</v>
      </c>
      <c r="BC662" s="58">
        <f>IF(ISBLANK(BB662),"",BB662/(AY662/AX662))</f>
        <v>0.19785783263303935</v>
      </c>
      <c r="BD662" s="58"/>
    </row>
    <row r="663" spans="1:56">
      <c r="A663" t="s">
        <v>938</v>
      </c>
      <c r="B663" s="58" t="s">
        <v>260</v>
      </c>
      <c r="C663" s="58" t="s">
        <v>269</v>
      </c>
      <c r="D663" s="58" t="s">
        <v>467</v>
      </c>
      <c r="E663" s="58" t="s">
        <v>218</v>
      </c>
      <c r="F663" s="58" t="s">
        <v>351</v>
      </c>
      <c r="G663" s="58" t="s">
        <v>223</v>
      </c>
      <c r="H663" s="58" t="str">
        <f>'Space Types'!$E663&amp;'Space Types'!$F663&amp;'Space Types'!$G663</f>
        <v>ASHRAE 90.1-2007RestroomsGeneral</v>
      </c>
      <c r="I663" s="58"/>
      <c r="J663" s="58"/>
      <c r="K663" s="58">
        <f>VLOOKUP('Space Types'!$H663,'Interior Lighting'!$A$4:$G$813,5,FALSE)</f>
        <v>0.9</v>
      </c>
      <c r="L663" s="58"/>
      <c r="M663" s="58"/>
      <c r="N663" s="58">
        <v>0</v>
      </c>
      <c r="O663" s="58">
        <v>0.7</v>
      </c>
      <c r="P663" s="58">
        <v>0.2</v>
      </c>
      <c r="Q663" s="58" t="s">
        <v>2465</v>
      </c>
      <c r="R663" t="s">
        <v>109</v>
      </c>
      <c r="S663" s="58" t="s">
        <v>223</v>
      </c>
      <c r="T663" s="58" t="s">
        <v>96</v>
      </c>
      <c r="U663" s="58" t="str">
        <f>'Space Types'!$R663&amp;'Space Types'!$S663&amp;'Space Types'!$T663</f>
        <v>ASHRAE 62.1-2004GeneralCorridors</v>
      </c>
      <c r="V663" s="58">
        <f>VLOOKUP('Space Types'!$U663,Ventilation!$A$4:$H$299,6,FALSE)</f>
        <v>0.06</v>
      </c>
      <c r="W663" s="58">
        <f>VLOOKUP('Space Types'!$U663,Ventilation!$A$4:$H$299,5,FALSE)</f>
        <v>0</v>
      </c>
      <c r="X663" s="58">
        <f>VLOOKUP('Space Types'!$U663,Ventilation!$A$4:$H$299,7,FALSE)</f>
        <v>0</v>
      </c>
      <c r="Y663" s="58">
        <v>2.85</v>
      </c>
      <c r="Z663" s="58" t="s">
        <v>2449</v>
      </c>
      <c r="AA663" s="58" t="s">
        <v>2438</v>
      </c>
      <c r="AB663" s="58">
        <v>0.2016</v>
      </c>
      <c r="AD663" s="58" t="s">
        <v>2470</v>
      </c>
      <c r="AE663" s="58"/>
      <c r="AF663" s="58" t="s">
        <v>437</v>
      </c>
      <c r="AG663" s="58" t="s">
        <v>437</v>
      </c>
      <c r="AH663" s="58" t="s">
        <v>437</v>
      </c>
      <c r="AI663" s="58"/>
      <c r="AJ663" s="58">
        <v>0</v>
      </c>
      <c r="AK663" s="58">
        <v>0</v>
      </c>
      <c r="AL663" s="58">
        <v>0.5</v>
      </c>
      <c r="AM663" s="58">
        <v>0</v>
      </c>
      <c r="AN663" s="58" t="s">
        <v>2493</v>
      </c>
      <c r="AO663" s="58" t="s">
        <v>2469</v>
      </c>
      <c r="AP663" s="58" t="s">
        <v>2468</v>
      </c>
      <c r="AQ663" s="58"/>
      <c r="AR663" s="58"/>
      <c r="AS663" s="58" t="str">
        <f>IF('Space Types'!$AQ663=0,"",'Space Types'!$AQ663/'Space Types'!$AR663)</f>
        <v/>
      </c>
      <c r="AT663" s="58"/>
      <c r="AU663" s="58"/>
      <c r="AV663" s="58"/>
      <c r="AW663" s="58"/>
      <c r="AX663" s="58">
        <v>1.1395661442066429</v>
      </c>
      <c r="AY663" s="58">
        <v>400</v>
      </c>
      <c r="AZ663" s="58">
        <v>0.33800000000000002</v>
      </c>
      <c r="BA663" s="58">
        <v>0.5</v>
      </c>
      <c r="BB663" s="58">
        <v>69.450231963774755</v>
      </c>
      <c r="BC663" s="58">
        <f>IF(ISBLANK(BB663),"",BB663/(AY663/AX663))</f>
        <v>0.19785783263303935</v>
      </c>
      <c r="BD663" s="58"/>
    </row>
    <row r="664" spans="1:56">
      <c r="A664" t="s">
        <v>3322</v>
      </c>
      <c r="B664" s="58" t="s">
        <v>260</v>
      </c>
      <c r="C664" s="58" t="s">
        <v>269</v>
      </c>
      <c r="D664" s="58" t="s">
        <v>467</v>
      </c>
      <c r="E664" s="58" t="s">
        <v>217</v>
      </c>
      <c r="F664" s="58" t="s">
        <v>351</v>
      </c>
      <c r="G664" s="58" t="s">
        <v>223</v>
      </c>
      <c r="H664" s="58" t="str">
        <f>'Space Types'!$E664&amp;'Space Types'!$F664&amp;'Space Types'!$G664</f>
        <v>ASHRAE 90.1-2004RestroomsGeneral</v>
      </c>
      <c r="I664" s="58"/>
      <c r="J664" s="58"/>
      <c r="K664" s="58">
        <f>VLOOKUP('Space Types'!$H664,'Interior Lighting'!$A$4:$G$813,5,FALSE)</f>
        <v>0.9</v>
      </c>
      <c r="L664" s="58"/>
      <c r="M664" s="58"/>
      <c r="N664" s="58">
        <v>0</v>
      </c>
      <c r="O664" s="58">
        <v>0.7</v>
      </c>
      <c r="P664" s="58">
        <v>0.2</v>
      </c>
      <c r="Q664" s="58" t="s">
        <v>2465</v>
      </c>
      <c r="R664" t="s">
        <v>108</v>
      </c>
      <c r="S664" s="58" t="s">
        <v>41</v>
      </c>
      <c r="T664" s="58" t="s">
        <v>43</v>
      </c>
      <c r="U664" s="58" t="str">
        <f>'Space Types'!$R664&amp;'Space Types'!$S664&amp;'Space Types'!$T664</f>
        <v>ASHRAE 62.1-1999Public SpacesPublic restrooms (Assume 12 toilet/625 ft^2)</v>
      </c>
      <c r="V664" s="58">
        <f>VLOOKUP('Space Types'!$U664,Ventilation!$A$4:$H$299,6,FALSE)</f>
        <v>0.96</v>
      </c>
      <c r="W664" s="58">
        <f>VLOOKUP('Space Types'!$U664,Ventilation!$A$4:$H$299,5,FALSE)</f>
        <v>0</v>
      </c>
      <c r="X664" s="58">
        <f>VLOOKUP('Space Types'!$U664,Ventilation!$A$4:$H$299,7,FALSE)</f>
        <v>0</v>
      </c>
      <c r="Y664" s="58">
        <v>2.85</v>
      </c>
      <c r="Z664" s="58" t="s">
        <v>2449</v>
      </c>
      <c r="AA664" s="58" t="s">
        <v>2438</v>
      </c>
      <c r="AB664" s="58">
        <v>0.2016</v>
      </c>
      <c r="AD664" s="58" t="s">
        <v>2470</v>
      </c>
      <c r="AE664" s="58"/>
      <c r="AF664" s="58" t="s">
        <v>437</v>
      </c>
      <c r="AG664" s="58" t="s">
        <v>437</v>
      </c>
      <c r="AH664" s="58" t="s">
        <v>437</v>
      </c>
      <c r="AI664" s="58"/>
      <c r="AJ664" s="58">
        <v>0</v>
      </c>
      <c r="AK664" s="58">
        <v>0</v>
      </c>
      <c r="AL664" s="58">
        <v>0.5</v>
      </c>
      <c r="AM664" s="58">
        <v>0</v>
      </c>
      <c r="AN664" s="58" t="s">
        <v>2493</v>
      </c>
      <c r="AO664" s="58" t="s">
        <v>2469</v>
      </c>
      <c r="AP664" s="58" t="s">
        <v>2468</v>
      </c>
      <c r="AQ664" s="58"/>
      <c r="AR664" s="58"/>
      <c r="AS664" s="58" t="str">
        <f>IF('Space Types'!$AQ664=0,"",'Space Types'!$AQ664/'Space Types'!$AR664)</f>
        <v/>
      </c>
      <c r="AT664" s="58"/>
      <c r="AU664" s="58"/>
      <c r="AV664" s="58"/>
      <c r="AW664" s="58"/>
      <c r="AX664" s="58">
        <v>1.1395661442066429</v>
      </c>
      <c r="AY664" s="58">
        <v>400</v>
      </c>
      <c r="AZ664" s="58">
        <v>0.33800000000000002</v>
      </c>
      <c r="BA664" s="58">
        <v>0.5</v>
      </c>
      <c r="BB664" s="58">
        <v>69.450231963774755</v>
      </c>
      <c r="BC664" s="58">
        <f>IF(ISBLANK(BB664),"",BB664/(AY664/AX664))</f>
        <v>0.19785783263303935</v>
      </c>
      <c r="BD664" s="58"/>
    </row>
    <row r="665" spans="1:56">
      <c r="A665" t="s">
        <v>982</v>
      </c>
      <c r="B665" s="58" t="s">
        <v>260</v>
      </c>
      <c r="C665" s="58" t="s">
        <v>269</v>
      </c>
      <c r="D665" s="58" t="s">
        <v>467</v>
      </c>
      <c r="E665" s="58" t="s">
        <v>981</v>
      </c>
      <c r="F665" s="58" t="s">
        <v>351</v>
      </c>
      <c r="G665" s="58" t="s">
        <v>223</v>
      </c>
      <c r="H665" s="58" t="str">
        <f>'Space Types'!$E665&amp;'Space Types'!$F665&amp;'Space Types'!$G665</f>
        <v>ASHRAE 90.1-2010RestroomsGeneral</v>
      </c>
      <c r="I665" s="58"/>
      <c r="J665" s="58"/>
      <c r="K665" s="58">
        <f>VLOOKUP('Space Types'!$H665,'Interior Lighting'!$A$4:$G$813,5,FALSE)</f>
        <v>0.98</v>
      </c>
      <c r="L665" s="58"/>
      <c r="M665" s="58"/>
      <c r="N665" s="58">
        <v>0</v>
      </c>
      <c r="O665" s="58">
        <v>0.7</v>
      </c>
      <c r="P665" s="58">
        <v>0.2</v>
      </c>
      <c r="Q665" s="58" t="s">
        <v>2465</v>
      </c>
      <c r="R665" t="s">
        <v>110</v>
      </c>
      <c r="S665" s="58" t="s">
        <v>223</v>
      </c>
      <c r="T665" s="58" t="s">
        <v>96</v>
      </c>
      <c r="U665" s="58" t="str">
        <f>'Space Types'!$R665&amp;'Space Types'!$S665&amp;'Space Types'!$T665</f>
        <v>ASHRAE 62.1-2007GeneralCorridors</v>
      </c>
      <c r="V665" s="58">
        <f>VLOOKUP('Space Types'!$U665,Ventilation!$A$4:$H$299,6,FALSE)</f>
        <v>0.06</v>
      </c>
      <c r="W665" s="58">
        <f>VLOOKUP('Space Types'!$U665,Ventilation!$A$4:$H$299,5,FALSE)</f>
        <v>0</v>
      </c>
      <c r="X665" s="58">
        <f>VLOOKUP('Space Types'!$U665,Ventilation!$A$4:$H$299,7,FALSE)</f>
        <v>0</v>
      </c>
      <c r="Y665" s="58">
        <v>2.85</v>
      </c>
      <c r="Z665" s="58" t="s">
        <v>2449</v>
      </c>
      <c r="AA665" s="58" t="s">
        <v>2438</v>
      </c>
      <c r="AB665" s="58">
        <v>0.112</v>
      </c>
      <c r="AD665" s="58" t="s">
        <v>2470</v>
      </c>
      <c r="AE665" s="58"/>
      <c r="AF665" s="58" t="s">
        <v>437</v>
      </c>
      <c r="AG665" s="58" t="s">
        <v>437</v>
      </c>
      <c r="AH665" s="58" t="s">
        <v>437</v>
      </c>
      <c r="AI665" s="58"/>
      <c r="AJ665" s="58">
        <v>0</v>
      </c>
      <c r="AK665" s="58">
        <v>0</v>
      </c>
      <c r="AL665" s="58">
        <v>0.5</v>
      </c>
      <c r="AM665" s="58">
        <v>0</v>
      </c>
      <c r="AN665" s="58" t="s">
        <v>2493</v>
      </c>
      <c r="AO665" s="58" t="s">
        <v>2469</v>
      </c>
      <c r="AP665" s="58" t="s">
        <v>2468</v>
      </c>
      <c r="AQ665" s="58"/>
      <c r="AR665" s="58"/>
      <c r="AS665" s="58" t="s">
        <v>437</v>
      </c>
      <c r="AT665" s="58"/>
      <c r="AU665" s="58"/>
      <c r="AV665" s="58"/>
      <c r="AW665" s="58"/>
      <c r="AX665" s="58">
        <v>1.1395661442066429</v>
      </c>
      <c r="AY665" s="58">
        <v>400</v>
      </c>
      <c r="AZ665" s="58">
        <v>0.33800000000000002</v>
      </c>
      <c r="BA665" s="58">
        <v>0.5</v>
      </c>
      <c r="BB665" s="58">
        <v>69.450231963774755</v>
      </c>
      <c r="BC665" s="58">
        <v>0.19785783263303935</v>
      </c>
      <c r="BD665" s="58"/>
    </row>
    <row r="666" spans="1:56">
      <c r="A666" t="s">
        <v>936</v>
      </c>
      <c r="B666" s="58" t="s">
        <v>260</v>
      </c>
      <c r="C666" s="58" t="s">
        <v>222</v>
      </c>
      <c r="D666" s="58" t="s">
        <v>459</v>
      </c>
      <c r="E666" s="58"/>
      <c r="F666" s="58"/>
      <c r="G666" s="58"/>
      <c r="H666" s="58" t="str">
        <f>'Space Types'!$E666&amp;'Space Types'!$F666&amp;'Space Types'!$G666</f>
        <v/>
      </c>
      <c r="I666" s="58"/>
      <c r="J666" s="58"/>
      <c r="K666" s="58">
        <v>2.0099999999999998</v>
      </c>
      <c r="L666" s="58"/>
      <c r="M666" s="58"/>
      <c r="N666" s="58">
        <v>0</v>
      </c>
      <c r="O666" s="58">
        <v>0.7</v>
      </c>
      <c r="P666" s="58">
        <v>0.2</v>
      </c>
      <c r="Q666" s="58" t="s">
        <v>754</v>
      </c>
      <c r="R666" t="s">
        <v>108</v>
      </c>
      <c r="S666" s="58" t="s">
        <v>37</v>
      </c>
      <c r="T666" s="58" t="s">
        <v>432</v>
      </c>
      <c r="U666" s="58" t="str">
        <f>'Space Types'!$R666&amp;'Space Types'!$S666&amp;'Space Types'!$T666</f>
        <v>ASHRAE 62.1-1999OfficesOffice Space</v>
      </c>
      <c r="V666" s="58">
        <f>VLOOKUP('Space Types'!$U666,Ventilation!$A$4:$H$299,6,FALSE)</f>
        <v>0</v>
      </c>
      <c r="W666" s="58">
        <f>VLOOKUP('Space Types'!$U666,Ventilation!$A$4:$H$299,5,FALSE)</f>
        <v>21.2</v>
      </c>
      <c r="X666" s="58">
        <f>VLOOKUP('Space Types'!$U666,Ventilation!$A$4:$H$299,7,FALSE)</f>
        <v>0</v>
      </c>
      <c r="Y666" s="58">
        <v>7.14</v>
      </c>
      <c r="Z666" s="58" t="s">
        <v>765</v>
      </c>
      <c r="AA666" s="58" t="s">
        <v>899</v>
      </c>
      <c r="AB666" s="58"/>
      <c r="AC666" s="58">
        <v>0.22320000000000001</v>
      </c>
      <c r="AD666" s="58" t="s">
        <v>809</v>
      </c>
      <c r="AE666" s="58"/>
      <c r="AF666" s="58" t="s">
        <v>437</v>
      </c>
      <c r="AG666" s="58" t="s">
        <v>437</v>
      </c>
      <c r="AH666" s="58" t="s">
        <v>437</v>
      </c>
      <c r="AI666" s="58"/>
      <c r="AJ666" s="58">
        <v>1.2</v>
      </c>
      <c r="AK666" s="58">
        <v>0</v>
      </c>
      <c r="AL666" s="58">
        <v>0.5</v>
      </c>
      <c r="AM666" s="58">
        <v>0</v>
      </c>
      <c r="AN666" s="58" t="s">
        <v>880</v>
      </c>
      <c r="AO666" s="58" t="s">
        <v>834</v>
      </c>
      <c r="AP666" s="58" t="s">
        <v>848</v>
      </c>
      <c r="AQ666" s="58"/>
      <c r="AR666" s="58"/>
      <c r="AS666" s="58" t="str">
        <f>IF('Space Types'!$AQ666=0,"",'Space Types'!$AQ666/'Space Types'!$AR666)</f>
        <v/>
      </c>
      <c r="AT666" s="58"/>
      <c r="AU666" s="58"/>
      <c r="AV666" s="58"/>
      <c r="AW666" s="58"/>
      <c r="AX666" s="58"/>
      <c r="AY666" s="58"/>
      <c r="AZ666" s="58"/>
      <c r="BA666" s="58"/>
      <c r="BB666" s="58"/>
      <c r="BC666" s="58" t="str">
        <f>IF(ISBLANK(BB666),"",BB666/(AY666/AX666))</f>
        <v/>
      </c>
      <c r="BD666" s="58"/>
    </row>
    <row r="667" spans="1:56">
      <c r="A667" t="s">
        <v>937</v>
      </c>
      <c r="B667" s="58" t="s">
        <v>260</v>
      </c>
      <c r="C667" s="58" t="s">
        <v>222</v>
      </c>
      <c r="D667" s="58" t="s">
        <v>459</v>
      </c>
      <c r="E667" s="58" t="s">
        <v>435</v>
      </c>
      <c r="F667" s="58" t="s">
        <v>347</v>
      </c>
      <c r="G667" s="58" t="s">
        <v>223</v>
      </c>
      <c r="H667" s="58" t="str">
        <f>'Space Types'!$E667&amp;'Space Types'!$F667&amp;'Space Types'!$G667</f>
        <v>ASHRAE 189.1-2009Office-EnclosedGeneral</v>
      </c>
      <c r="I667" s="58"/>
      <c r="J667" s="58"/>
      <c r="K667" s="58">
        <f>VLOOKUP('Space Types'!$H667,'Interior Lighting'!$A$4:$G$813,5,FALSE)</f>
        <v>0.9900000000000001</v>
      </c>
      <c r="L667" s="58"/>
      <c r="M667" s="58"/>
      <c r="N667" s="58">
        <v>0</v>
      </c>
      <c r="O667" s="58">
        <v>0.7</v>
      </c>
      <c r="P667" s="58">
        <v>0.2</v>
      </c>
      <c r="Q667" s="58" t="s">
        <v>754</v>
      </c>
      <c r="R667" t="s">
        <v>108</v>
      </c>
      <c r="S667" s="58" t="s">
        <v>37</v>
      </c>
      <c r="T667" s="58" t="s">
        <v>432</v>
      </c>
      <c r="U667" s="58" t="str">
        <f>'Space Types'!$R667&amp;'Space Types'!$S667&amp;'Space Types'!$T667</f>
        <v>ASHRAE 62.1-1999OfficesOffice Space</v>
      </c>
      <c r="V667" s="58">
        <f>VLOOKUP('Space Types'!$U667,Ventilation!$A$4:$H$299,6,FALSE)</f>
        <v>0</v>
      </c>
      <c r="W667" s="58">
        <f>VLOOKUP('Space Types'!$U667,Ventilation!$A$4:$H$299,5,FALSE)</f>
        <v>21.2</v>
      </c>
      <c r="X667" s="58">
        <f>VLOOKUP('Space Types'!$U667,Ventilation!$A$4:$H$299,7,FALSE)</f>
        <v>0</v>
      </c>
      <c r="Y667" s="58">
        <v>7.14</v>
      </c>
      <c r="Z667" s="58" t="s">
        <v>765</v>
      </c>
      <c r="AA667" s="58" t="s">
        <v>899</v>
      </c>
      <c r="AB667" s="58">
        <v>4.4600000000000001E-2</v>
      </c>
      <c r="AD667" s="58" t="s">
        <v>809</v>
      </c>
      <c r="AE667" s="58"/>
      <c r="AF667" s="58" t="s">
        <v>437</v>
      </c>
      <c r="AG667" s="58" t="s">
        <v>437</v>
      </c>
      <c r="AH667" s="58" t="s">
        <v>437</v>
      </c>
      <c r="AI667" s="58"/>
      <c r="AJ667" s="58">
        <v>0.61</v>
      </c>
      <c r="AK667" s="58">
        <v>0</v>
      </c>
      <c r="AL667" s="58">
        <v>0.5</v>
      </c>
      <c r="AM667" s="58">
        <v>0</v>
      </c>
      <c r="AN667" s="58" t="s">
        <v>880</v>
      </c>
      <c r="AO667" s="58" t="s">
        <v>834</v>
      </c>
      <c r="AP667" s="58" t="s">
        <v>848</v>
      </c>
      <c r="AQ667" s="58"/>
      <c r="AR667" s="58"/>
      <c r="AS667" s="58" t="str">
        <f>IF('Space Types'!$AQ667=0,"",'Space Types'!$AQ667/'Space Types'!$AR667)</f>
        <v/>
      </c>
      <c r="AT667" s="58"/>
      <c r="AU667" s="58"/>
      <c r="AV667" s="58"/>
      <c r="AW667" s="58"/>
      <c r="AX667" s="58"/>
      <c r="AY667" s="58"/>
      <c r="AZ667" s="58"/>
      <c r="BA667" s="58"/>
      <c r="BB667" s="58"/>
      <c r="BC667" s="58" t="str">
        <f>IF(ISBLANK(BB667),"",BB667/(AY667/AX667))</f>
        <v/>
      </c>
      <c r="BD667" s="58"/>
    </row>
    <row r="668" spans="1:56">
      <c r="A668" t="s">
        <v>935</v>
      </c>
      <c r="B668" s="58" t="s">
        <v>260</v>
      </c>
      <c r="C668" s="58" t="s">
        <v>222</v>
      </c>
      <c r="D668" s="58" t="s">
        <v>459</v>
      </c>
      <c r="E668" s="58"/>
      <c r="F668" s="58"/>
      <c r="G668" s="58"/>
      <c r="H668" s="58" t="str">
        <f>'Space Types'!$E668&amp;'Space Types'!$F668&amp;'Space Types'!$G668</f>
        <v/>
      </c>
      <c r="I668" s="58"/>
      <c r="J668" s="58"/>
      <c r="K668" s="58">
        <v>2.0099999999999998</v>
      </c>
      <c r="L668" s="58"/>
      <c r="M668" s="58"/>
      <c r="N668" s="58">
        <v>0</v>
      </c>
      <c r="O668" s="58">
        <v>0.7</v>
      </c>
      <c r="P668" s="58">
        <v>0.2</v>
      </c>
      <c r="Q668" s="58" t="s">
        <v>754</v>
      </c>
      <c r="R668" t="s">
        <v>108</v>
      </c>
      <c r="S668" s="58" t="s">
        <v>37</v>
      </c>
      <c r="T668" s="58" t="s">
        <v>432</v>
      </c>
      <c r="U668" s="58" t="str">
        <f>'Space Types'!$R668&amp;'Space Types'!$S668&amp;'Space Types'!$T668</f>
        <v>ASHRAE 62.1-1999OfficesOffice Space</v>
      </c>
      <c r="V668" s="58">
        <f>VLOOKUP('Space Types'!$U668,Ventilation!$A$4:$H$299,6,FALSE)</f>
        <v>0</v>
      </c>
      <c r="W668" s="58">
        <f>VLOOKUP('Space Types'!$U668,Ventilation!$A$4:$H$299,5,FALSE)</f>
        <v>21.2</v>
      </c>
      <c r="X668" s="58">
        <f>VLOOKUP('Space Types'!$U668,Ventilation!$A$4:$H$299,7,FALSE)</f>
        <v>0</v>
      </c>
      <c r="Y668" s="58">
        <v>7.14</v>
      </c>
      <c r="Z668" s="58" t="s">
        <v>765</v>
      </c>
      <c r="AA668" s="58" t="s">
        <v>899</v>
      </c>
      <c r="AB668" s="58"/>
      <c r="AC668" s="58">
        <v>0.22320000000000001</v>
      </c>
      <c r="AD668" s="58" t="s">
        <v>809</v>
      </c>
      <c r="AE668" s="58"/>
      <c r="AF668" s="58" t="s">
        <v>437</v>
      </c>
      <c r="AG668" s="58" t="s">
        <v>437</v>
      </c>
      <c r="AH668" s="58" t="s">
        <v>437</v>
      </c>
      <c r="AI668" s="58"/>
      <c r="AJ668" s="58">
        <v>1.2</v>
      </c>
      <c r="AK668" s="58">
        <v>0</v>
      </c>
      <c r="AL668" s="58">
        <v>0.5</v>
      </c>
      <c r="AM668" s="58">
        <v>0</v>
      </c>
      <c r="AN668" s="58" t="s">
        <v>880</v>
      </c>
      <c r="AO668" s="58" t="s">
        <v>834</v>
      </c>
      <c r="AP668" s="58" t="s">
        <v>848</v>
      </c>
      <c r="AQ668" s="58"/>
      <c r="AR668" s="58"/>
      <c r="AS668" s="58" t="str">
        <f>IF('Space Types'!$AQ668=0,"",'Space Types'!$AQ668/'Space Types'!$AR668)</f>
        <v/>
      </c>
      <c r="AT668" s="58"/>
      <c r="AU668" s="58"/>
      <c r="AV668" s="58"/>
      <c r="AW668" s="58"/>
      <c r="AX668" s="58"/>
      <c r="AY668" s="58"/>
      <c r="AZ668" s="58"/>
      <c r="BA668" s="58"/>
      <c r="BB668" s="58"/>
      <c r="BC668" s="58" t="str">
        <f>IF(ISBLANK(BB668),"",BB668/(AY668/AX668))</f>
        <v/>
      </c>
      <c r="BD668" s="58"/>
    </row>
    <row r="669" spans="1:56">
      <c r="A669" t="s">
        <v>938</v>
      </c>
      <c r="B669" s="58" t="s">
        <v>260</v>
      </c>
      <c r="C669" s="58" t="s">
        <v>222</v>
      </c>
      <c r="D669" s="58" t="s">
        <v>459</v>
      </c>
      <c r="E669" s="58" t="s">
        <v>218</v>
      </c>
      <c r="F669" s="58" t="s">
        <v>347</v>
      </c>
      <c r="G669" s="58" t="s">
        <v>223</v>
      </c>
      <c r="H669" s="58" t="str">
        <f>'Space Types'!$E669&amp;'Space Types'!$F669&amp;'Space Types'!$G669</f>
        <v>ASHRAE 90.1-2007Office-EnclosedGeneral</v>
      </c>
      <c r="I669" s="58"/>
      <c r="J669" s="58"/>
      <c r="K669" s="58">
        <f>VLOOKUP('Space Types'!$H669,'Interior Lighting'!$A$4:$G$813,5,FALSE)</f>
        <v>1.1000000000000001</v>
      </c>
      <c r="L669" s="58"/>
      <c r="M669" s="58"/>
      <c r="N669" s="58">
        <v>0</v>
      </c>
      <c r="O669" s="58">
        <v>0.7</v>
      </c>
      <c r="P669" s="58">
        <v>0.2</v>
      </c>
      <c r="Q669" s="58" t="s">
        <v>2464</v>
      </c>
      <c r="R669" t="s">
        <v>109</v>
      </c>
      <c r="S669" s="58" t="s">
        <v>678</v>
      </c>
      <c r="T669" s="58" t="s">
        <v>38</v>
      </c>
      <c r="U669" s="58" t="str">
        <f>'Space Types'!$R669&amp;'Space Types'!$S669&amp;'Space Types'!$T669</f>
        <v>ASHRAE 62.1-2004Office BuildingsOffice space</v>
      </c>
      <c r="V669" s="58">
        <f>VLOOKUP('Space Types'!$U669,Ventilation!$A$4:$H$299,6,FALSE)</f>
        <v>0.06</v>
      </c>
      <c r="W669" s="58">
        <f>VLOOKUP('Space Types'!$U669,Ventilation!$A$4:$H$299,5,FALSE)</f>
        <v>5</v>
      </c>
      <c r="X669" s="58">
        <f>VLOOKUP('Space Types'!$U669,Ventilation!$A$4:$H$299,7,FALSE)</f>
        <v>0</v>
      </c>
      <c r="Y669" s="58">
        <v>7.14</v>
      </c>
      <c r="Z669" s="58" t="s">
        <v>2501</v>
      </c>
      <c r="AA669" s="58" t="s">
        <v>2438</v>
      </c>
      <c r="AB669" s="68">
        <v>0.2016</v>
      </c>
      <c r="AD669" s="58" t="s">
        <v>2470</v>
      </c>
      <c r="AE669" s="58"/>
      <c r="AF669" s="58" t="s">
        <v>437</v>
      </c>
      <c r="AG669" s="58" t="s">
        <v>437</v>
      </c>
      <c r="AH669" s="58" t="s">
        <v>437</v>
      </c>
      <c r="AI669" s="58"/>
      <c r="AJ669" s="58">
        <v>1.28</v>
      </c>
      <c r="AK669" s="58">
        <v>0</v>
      </c>
      <c r="AL669" s="58">
        <v>0.5</v>
      </c>
      <c r="AM669" s="58">
        <v>0</v>
      </c>
      <c r="AN669" s="58" t="s">
        <v>2502</v>
      </c>
      <c r="AO669" s="58" t="s">
        <v>2469</v>
      </c>
      <c r="AP669" s="58" t="s">
        <v>2468</v>
      </c>
      <c r="AQ669" s="58"/>
      <c r="AR669" s="58"/>
      <c r="AS669" s="58" t="str">
        <f>IF('Space Types'!$AQ669=0,"",'Space Types'!$AQ669/'Space Types'!$AR669)</f>
        <v/>
      </c>
      <c r="AT669" s="58"/>
      <c r="AU669" s="58"/>
      <c r="AV669" s="58"/>
      <c r="AW669" s="58"/>
      <c r="AX669" s="58"/>
      <c r="AY669" s="58"/>
      <c r="AZ669" s="58"/>
      <c r="BA669" s="58"/>
      <c r="BB669" s="58"/>
      <c r="BC669" s="58" t="str">
        <f>IF(ISBLANK(BB669),"",BB669/(AY669/AX669))</f>
        <v/>
      </c>
      <c r="BD669" s="58"/>
    </row>
    <row r="670" spans="1:56">
      <c r="A670" t="s">
        <v>3322</v>
      </c>
      <c r="B670" s="58" t="s">
        <v>260</v>
      </c>
      <c r="C670" s="58" t="s">
        <v>222</v>
      </c>
      <c r="D670" s="58" t="s">
        <v>459</v>
      </c>
      <c r="E670" s="58" t="s">
        <v>217</v>
      </c>
      <c r="F670" s="58" t="s">
        <v>347</v>
      </c>
      <c r="G670" s="58" t="s">
        <v>223</v>
      </c>
      <c r="H670" s="58" t="str">
        <f>'Space Types'!$E670&amp;'Space Types'!$F670&amp;'Space Types'!$G670</f>
        <v>ASHRAE 90.1-2004Office-EnclosedGeneral</v>
      </c>
      <c r="I670" s="58"/>
      <c r="J670" s="58"/>
      <c r="K670" s="58">
        <f>VLOOKUP('Space Types'!$H670,'Interior Lighting'!$A$4:$G$813,5,FALSE)</f>
        <v>1.1000000000000001</v>
      </c>
      <c r="L670" s="58"/>
      <c r="M670" s="58"/>
      <c r="N670" s="58">
        <v>0</v>
      </c>
      <c r="O670" s="58">
        <v>0.7</v>
      </c>
      <c r="P670" s="58">
        <v>0.2</v>
      </c>
      <c r="Q670" s="58" t="s">
        <v>2464</v>
      </c>
      <c r="R670" t="s">
        <v>108</v>
      </c>
      <c r="S670" s="58" t="s">
        <v>37</v>
      </c>
      <c r="T670" s="58" t="s">
        <v>432</v>
      </c>
      <c r="U670" s="58" t="str">
        <f>'Space Types'!$R670&amp;'Space Types'!$S670&amp;'Space Types'!$T670</f>
        <v>ASHRAE 62.1-1999OfficesOffice Space</v>
      </c>
      <c r="V670" s="58">
        <f>VLOOKUP('Space Types'!$U670,Ventilation!$A$4:$H$299,6,FALSE)</f>
        <v>0</v>
      </c>
      <c r="W670" s="58">
        <f>VLOOKUP('Space Types'!$U670,Ventilation!$A$4:$H$299,5,FALSE)</f>
        <v>21.2</v>
      </c>
      <c r="X670" s="58">
        <f>VLOOKUP('Space Types'!$U670,Ventilation!$A$4:$H$299,7,FALSE)</f>
        <v>0</v>
      </c>
      <c r="Y670" s="58">
        <v>7.14</v>
      </c>
      <c r="Z670" s="58" t="s">
        <v>2501</v>
      </c>
      <c r="AA670" s="58" t="s">
        <v>2438</v>
      </c>
      <c r="AB670" s="68">
        <v>0.2016</v>
      </c>
      <c r="AD670" s="58" t="s">
        <v>2470</v>
      </c>
      <c r="AE670" s="58"/>
      <c r="AF670" s="58" t="s">
        <v>437</v>
      </c>
      <c r="AG670" s="58" t="s">
        <v>437</v>
      </c>
      <c r="AH670" s="58" t="s">
        <v>437</v>
      </c>
      <c r="AI670" s="58"/>
      <c r="AJ670" s="58">
        <v>1.28</v>
      </c>
      <c r="AK670" s="58">
        <v>0</v>
      </c>
      <c r="AL670" s="58">
        <v>0.5</v>
      </c>
      <c r="AM670" s="58">
        <v>0</v>
      </c>
      <c r="AN670" s="58" t="s">
        <v>2502</v>
      </c>
      <c r="AO670" s="58" t="s">
        <v>2469</v>
      </c>
      <c r="AP670" s="58" t="s">
        <v>2468</v>
      </c>
      <c r="AQ670" s="58"/>
      <c r="AR670" s="58"/>
      <c r="AS670" s="58" t="str">
        <f>IF('Space Types'!$AQ670=0,"",'Space Types'!$AQ670/'Space Types'!$AR670)</f>
        <v/>
      </c>
      <c r="AT670" s="58"/>
      <c r="AU670" s="58"/>
      <c r="AV670" s="58"/>
      <c r="AW670" s="58"/>
      <c r="AX670" s="58"/>
      <c r="AY670" s="58"/>
      <c r="AZ670" s="58"/>
      <c r="BA670" s="58"/>
      <c r="BB670" s="58"/>
      <c r="BC670" s="58" t="str">
        <f>IF(ISBLANK(BB670),"",BB670/(AY670/AX670))</f>
        <v/>
      </c>
      <c r="BD670" s="58"/>
    </row>
    <row r="671" spans="1:56">
      <c r="A671" t="s">
        <v>982</v>
      </c>
      <c r="B671" s="58" t="s">
        <v>260</v>
      </c>
      <c r="C671" s="58" t="s">
        <v>222</v>
      </c>
      <c r="D671" s="58" t="s">
        <v>459</v>
      </c>
      <c r="E671" s="58" t="s">
        <v>981</v>
      </c>
      <c r="F671" s="58" t="s">
        <v>347</v>
      </c>
      <c r="G671" s="58" t="s">
        <v>223</v>
      </c>
      <c r="H671" s="58" t="str">
        <f>'Space Types'!$E671&amp;'Space Types'!$F671&amp;'Space Types'!$G671</f>
        <v>ASHRAE 90.1-2010Office-EnclosedGeneral</v>
      </c>
      <c r="I671" s="58"/>
      <c r="J671" s="58"/>
      <c r="K671" s="58">
        <f>VLOOKUP('Space Types'!$H671,'Interior Lighting'!$A$4:$G$813,5,FALSE)</f>
        <v>1.1100000000000001</v>
      </c>
      <c r="L671" s="58"/>
      <c r="M671" s="58"/>
      <c r="N671" s="58">
        <v>0</v>
      </c>
      <c r="O671" s="58">
        <v>0.7</v>
      </c>
      <c r="P671" s="58">
        <v>0.2</v>
      </c>
      <c r="Q671" s="58" t="s">
        <v>2464</v>
      </c>
      <c r="R671" t="s">
        <v>110</v>
      </c>
      <c r="S671" s="58" t="s">
        <v>678</v>
      </c>
      <c r="T671" s="58" t="s">
        <v>38</v>
      </c>
      <c r="U671" s="58" t="str">
        <f>'Space Types'!$R671&amp;'Space Types'!$S671&amp;'Space Types'!$T671</f>
        <v>ASHRAE 62.1-2007Office BuildingsOffice space</v>
      </c>
      <c r="V671" s="58">
        <f>VLOOKUP('Space Types'!$U671,Ventilation!$A$4:$H$299,6,FALSE)</f>
        <v>0.06</v>
      </c>
      <c r="W671" s="58">
        <f>VLOOKUP('Space Types'!$U671,Ventilation!$A$4:$H$299,5,FALSE)</f>
        <v>5</v>
      </c>
      <c r="X671" s="58">
        <f>VLOOKUP('Space Types'!$U671,Ventilation!$A$4:$H$299,7,FALSE)</f>
        <v>0</v>
      </c>
      <c r="Y671" s="58">
        <v>7.14</v>
      </c>
      <c r="Z671" s="58" t="s">
        <v>2501</v>
      </c>
      <c r="AA671" s="58" t="s">
        <v>2438</v>
      </c>
      <c r="AB671" s="68">
        <v>0.112</v>
      </c>
      <c r="AD671" s="58" t="s">
        <v>2470</v>
      </c>
      <c r="AE671" s="58"/>
      <c r="AF671" s="58" t="s">
        <v>437</v>
      </c>
      <c r="AG671" s="58" t="s">
        <v>437</v>
      </c>
      <c r="AH671" s="58" t="s">
        <v>437</v>
      </c>
      <c r="AI671" s="58"/>
      <c r="AJ671" s="58">
        <v>1.28</v>
      </c>
      <c r="AK671" s="58">
        <v>0</v>
      </c>
      <c r="AL671" s="58">
        <v>0.5</v>
      </c>
      <c r="AM671" s="58">
        <v>0</v>
      </c>
      <c r="AN671" s="58" t="s">
        <v>2502</v>
      </c>
      <c r="AO671" s="58" t="s">
        <v>2469</v>
      </c>
      <c r="AP671" s="58" t="s">
        <v>2468</v>
      </c>
      <c r="AQ671" s="58"/>
      <c r="AR671" s="58"/>
      <c r="AS671" s="58" t="s">
        <v>437</v>
      </c>
      <c r="AT671" s="58"/>
      <c r="AU671" s="58"/>
      <c r="AV671" s="58"/>
      <c r="AW671" s="58"/>
      <c r="AX671" s="58"/>
      <c r="AY671" s="58"/>
      <c r="AZ671" s="58"/>
      <c r="BA671" s="58"/>
      <c r="BB671" s="58"/>
      <c r="BC671" s="58" t="s">
        <v>437</v>
      </c>
      <c r="BD671" s="58"/>
    </row>
    <row r="672" spans="1:56">
      <c r="A672" t="s">
        <v>936</v>
      </c>
      <c r="B672" s="58" t="s">
        <v>260</v>
      </c>
      <c r="C672" s="58" t="s">
        <v>291</v>
      </c>
      <c r="D672" s="58" t="s">
        <v>462</v>
      </c>
      <c r="E672" s="58"/>
      <c r="F672" s="58"/>
      <c r="G672" s="58"/>
      <c r="H672" s="58" t="str">
        <f>'Space Types'!$E672&amp;'Space Types'!$F672&amp;'Space Types'!$G672</f>
        <v/>
      </c>
      <c r="I672" s="58"/>
      <c r="J672" s="58"/>
      <c r="K672" s="58">
        <v>2.13</v>
      </c>
      <c r="L672" s="58"/>
      <c r="M672" s="58"/>
      <c r="N672" s="58">
        <v>0</v>
      </c>
      <c r="O672" s="58">
        <v>0.7</v>
      </c>
      <c r="P672" s="58">
        <v>0.2</v>
      </c>
      <c r="Q672" s="58" t="s">
        <v>753</v>
      </c>
      <c r="R672" t="s">
        <v>108</v>
      </c>
      <c r="S672" s="58" t="s">
        <v>409</v>
      </c>
      <c r="T672" s="58" t="s">
        <v>33</v>
      </c>
      <c r="U672" s="58" t="str">
        <f>'Space Types'!$R672&amp;'Space Types'!$S672&amp;'Space Types'!$T672</f>
        <v>ASHRAE 62.1-1999Hotels, Motels, Resorts, DormitoriesConference rooms</v>
      </c>
      <c r="V672" s="58">
        <f>VLOOKUP('Space Types'!$U672,Ventilation!$A$4:$H$299,6,FALSE)</f>
        <v>0</v>
      </c>
      <c r="W672" s="58">
        <f>VLOOKUP('Space Types'!$U672,Ventilation!$A$4:$H$299,5,FALSE)</f>
        <v>20</v>
      </c>
      <c r="X672" s="58">
        <f>VLOOKUP('Space Types'!$U672,Ventilation!$A$4:$H$299,7,FALSE)</f>
        <v>0</v>
      </c>
      <c r="Y672" s="58">
        <v>50</v>
      </c>
      <c r="Z672" s="58" t="s">
        <v>766</v>
      </c>
      <c r="AA672" s="58" t="s">
        <v>899</v>
      </c>
      <c r="AB672" s="58"/>
      <c r="AC672" s="58">
        <v>0.22320000000000001</v>
      </c>
      <c r="AD672" s="58" t="s">
        <v>809</v>
      </c>
      <c r="AE672" s="58"/>
      <c r="AF672" s="58" t="s">
        <v>437</v>
      </c>
      <c r="AG672" s="58" t="s">
        <v>437</v>
      </c>
      <c r="AH672" s="58" t="s">
        <v>437</v>
      </c>
      <c r="AI672" s="58"/>
      <c r="AJ672" s="58">
        <v>1.2</v>
      </c>
      <c r="AK672" s="58">
        <v>0</v>
      </c>
      <c r="AL672" s="58">
        <v>0.5</v>
      </c>
      <c r="AM672" s="58">
        <v>0</v>
      </c>
      <c r="AN672" s="58" t="s">
        <v>904</v>
      </c>
      <c r="AO672" s="58" t="s">
        <v>834</v>
      </c>
      <c r="AP672" s="58" t="s">
        <v>848</v>
      </c>
      <c r="AQ672" s="58"/>
      <c r="AR672" s="58"/>
      <c r="AS672" s="58" t="str">
        <f>IF('Space Types'!$AQ672=0,"",'Space Types'!$AQ672/'Space Types'!$AR672)</f>
        <v/>
      </c>
      <c r="AT672" s="58"/>
      <c r="AU672" s="58"/>
      <c r="AV672" s="58"/>
      <c r="AW672" s="58"/>
      <c r="AX672" s="58"/>
      <c r="AY672" s="58"/>
      <c r="AZ672" s="58"/>
      <c r="BA672" s="58"/>
      <c r="BB672" s="58"/>
      <c r="BC672" s="58" t="str">
        <f>IF(ISBLANK(BB672),"",BB672/(AY672/AX672))</f>
        <v/>
      </c>
      <c r="BD672" s="58"/>
    </row>
    <row r="673" spans="1:56">
      <c r="A673" t="s">
        <v>937</v>
      </c>
      <c r="B673" s="58" t="s">
        <v>260</v>
      </c>
      <c r="C673" s="58" t="s">
        <v>291</v>
      </c>
      <c r="D673" s="58" t="s">
        <v>462</v>
      </c>
      <c r="E673" s="58" t="s">
        <v>435</v>
      </c>
      <c r="F673" s="58" t="s">
        <v>332</v>
      </c>
      <c r="G673" s="58" t="s">
        <v>223</v>
      </c>
      <c r="H673" s="58" t="str">
        <f>'Space Types'!$E673&amp;'Space Types'!$F673&amp;'Space Types'!$G673</f>
        <v>ASHRAE 189.1-2009Conference/Meeting/MultipurposeGeneral</v>
      </c>
      <c r="I673" s="58"/>
      <c r="J673" s="58"/>
      <c r="K673" s="58">
        <f>VLOOKUP('Space Types'!$H673,'Interior Lighting'!$A$4:$G$813,5,FALSE)</f>
        <v>1.1700000000000002</v>
      </c>
      <c r="L673" s="58"/>
      <c r="M673" s="58"/>
      <c r="N673" s="58">
        <v>0</v>
      </c>
      <c r="O673" s="58">
        <v>0.7</v>
      </c>
      <c r="P673" s="58">
        <v>0.2</v>
      </c>
      <c r="Q673" s="58" t="s">
        <v>753</v>
      </c>
      <c r="R673" t="s">
        <v>108</v>
      </c>
      <c r="S673" s="58" t="s">
        <v>409</v>
      </c>
      <c r="T673" s="58" t="s">
        <v>33</v>
      </c>
      <c r="U673" s="58" t="str">
        <f>'Space Types'!$R673&amp;'Space Types'!$S673&amp;'Space Types'!$T673</f>
        <v>ASHRAE 62.1-1999Hotels, Motels, Resorts, DormitoriesConference rooms</v>
      </c>
      <c r="V673" s="58">
        <f>VLOOKUP('Space Types'!$U673,Ventilation!$A$4:$H$299,6,FALSE)</f>
        <v>0</v>
      </c>
      <c r="W673" s="58">
        <f>VLOOKUP('Space Types'!$U673,Ventilation!$A$4:$H$299,5,FALSE)</f>
        <v>20</v>
      </c>
      <c r="X673" s="58">
        <f>VLOOKUP('Space Types'!$U673,Ventilation!$A$4:$H$299,7,FALSE)</f>
        <v>0</v>
      </c>
      <c r="Y673" s="58">
        <v>50</v>
      </c>
      <c r="Z673" s="58" t="s">
        <v>766</v>
      </c>
      <c r="AA673" s="58" t="s">
        <v>899</v>
      </c>
      <c r="AB673" s="58">
        <v>4.4600000000000001E-2</v>
      </c>
      <c r="AD673" s="58" t="s">
        <v>809</v>
      </c>
      <c r="AE673" s="58"/>
      <c r="AF673" s="58" t="s">
        <v>437</v>
      </c>
      <c r="AG673" s="58" t="s">
        <v>437</v>
      </c>
      <c r="AH673" s="58" t="s">
        <v>437</v>
      </c>
      <c r="AI673" s="58"/>
      <c r="AJ673" s="58">
        <v>0.61</v>
      </c>
      <c r="AK673" s="58">
        <v>0</v>
      </c>
      <c r="AL673" s="58">
        <v>0.5</v>
      </c>
      <c r="AM673" s="58">
        <v>0</v>
      </c>
      <c r="AN673" s="58" t="s">
        <v>904</v>
      </c>
      <c r="AO673" s="58" t="s">
        <v>834</v>
      </c>
      <c r="AP673" s="58" t="s">
        <v>848</v>
      </c>
      <c r="AQ673" s="58"/>
      <c r="AR673" s="58"/>
      <c r="AS673" s="58" t="str">
        <f>IF('Space Types'!$AQ673=0,"",'Space Types'!$AQ673/'Space Types'!$AR673)</f>
        <v/>
      </c>
      <c r="AT673" s="58"/>
      <c r="AU673" s="58"/>
      <c r="AV673" s="58"/>
      <c r="AW673" s="58"/>
      <c r="AX673" s="58"/>
      <c r="AY673" s="58"/>
      <c r="AZ673" s="58"/>
      <c r="BA673" s="58"/>
      <c r="BB673" s="58"/>
      <c r="BC673" s="58" t="str">
        <f>IF(ISBLANK(BB673),"",BB673/(AY673/AX673))</f>
        <v/>
      </c>
      <c r="BD673" s="58"/>
    </row>
    <row r="674" spans="1:56">
      <c r="A674" t="s">
        <v>935</v>
      </c>
      <c r="B674" s="58" t="s">
        <v>260</v>
      </c>
      <c r="C674" s="58" t="s">
        <v>291</v>
      </c>
      <c r="D674" s="58" t="s">
        <v>462</v>
      </c>
      <c r="E674" s="58"/>
      <c r="F674" s="58"/>
      <c r="G674" s="58"/>
      <c r="H674" s="58" t="str">
        <f>'Space Types'!$E674&amp;'Space Types'!$F674&amp;'Space Types'!$G674</f>
        <v/>
      </c>
      <c r="I674" s="58"/>
      <c r="J674" s="58"/>
      <c r="K674" s="58">
        <v>2.13</v>
      </c>
      <c r="L674" s="58"/>
      <c r="M674" s="58"/>
      <c r="N674" s="58">
        <v>0</v>
      </c>
      <c r="O674" s="58">
        <v>0.7</v>
      </c>
      <c r="P674" s="58">
        <v>0.2</v>
      </c>
      <c r="Q674" s="58" t="s">
        <v>753</v>
      </c>
      <c r="R674" t="s">
        <v>108</v>
      </c>
      <c r="S674" s="58" t="s">
        <v>409</v>
      </c>
      <c r="T674" s="58" t="s">
        <v>33</v>
      </c>
      <c r="U674" s="58" t="str">
        <f>'Space Types'!$R674&amp;'Space Types'!$S674&amp;'Space Types'!$T674</f>
        <v>ASHRAE 62.1-1999Hotels, Motels, Resorts, DormitoriesConference rooms</v>
      </c>
      <c r="V674" s="58">
        <f>VLOOKUP('Space Types'!$U674,Ventilation!$A$4:$H$299,6,FALSE)</f>
        <v>0</v>
      </c>
      <c r="W674" s="58">
        <f>VLOOKUP('Space Types'!$U674,Ventilation!$A$4:$H$299,5,FALSE)</f>
        <v>20</v>
      </c>
      <c r="X674" s="58">
        <f>VLOOKUP('Space Types'!$U674,Ventilation!$A$4:$H$299,7,FALSE)</f>
        <v>0</v>
      </c>
      <c r="Y674" s="58">
        <v>50</v>
      </c>
      <c r="Z674" s="58" t="s">
        <v>766</v>
      </c>
      <c r="AA674" s="58" t="s">
        <v>899</v>
      </c>
      <c r="AB674" s="58"/>
      <c r="AC674" s="58">
        <v>0.22320000000000001</v>
      </c>
      <c r="AD674" s="58" t="s">
        <v>809</v>
      </c>
      <c r="AE674" s="58"/>
      <c r="AF674" s="58" t="s">
        <v>437</v>
      </c>
      <c r="AG674" s="58" t="s">
        <v>437</v>
      </c>
      <c r="AH674" s="58" t="s">
        <v>437</v>
      </c>
      <c r="AI674" s="58"/>
      <c r="AJ674" s="58">
        <v>1.2</v>
      </c>
      <c r="AK674" s="58">
        <v>0</v>
      </c>
      <c r="AL674" s="58">
        <v>0.5</v>
      </c>
      <c r="AM674" s="58">
        <v>0</v>
      </c>
      <c r="AN674" s="58" t="s">
        <v>904</v>
      </c>
      <c r="AO674" s="58" t="s">
        <v>834</v>
      </c>
      <c r="AP674" s="58" t="s">
        <v>848</v>
      </c>
      <c r="AQ674" s="58"/>
      <c r="AR674" s="58"/>
      <c r="AS674" s="58" t="str">
        <f>IF('Space Types'!$AQ674=0,"",'Space Types'!$AQ674/'Space Types'!$AR674)</f>
        <v/>
      </c>
      <c r="AT674" s="58"/>
      <c r="AU674" s="58"/>
      <c r="AV674" s="58"/>
      <c r="AW674" s="58"/>
      <c r="AX674" s="58"/>
      <c r="AY674" s="58"/>
      <c r="AZ674" s="58"/>
      <c r="BA674" s="58"/>
      <c r="BB674" s="58"/>
      <c r="BC674" s="58" t="str">
        <f>IF(ISBLANK(BB674),"",BB674/(AY674/AX674))</f>
        <v/>
      </c>
      <c r="BD674" s="58"/>
    </row>
    <row r="675" spans="1:56">
      <c r="A675" t="s">
        <v>938</v>
      </c>
      <c r="B675" s="58" t="s">
        <v>260</v>
      </c>
      <c r="C675" s="58" t="s">
        <v>291</v>
      </c>
      <c r="D675" s="58" t="s">
        <v>462</v>
      </c>
      <c r="E675" s="58" t="s">
        <v>218</v>
      </c>
      <c r="F675" s="58" t="s">
        <v>332</v>
      </c>
      <c r="G675" s="58" t="s">
        <v>223</v>
      </c>
      <c r="H675" s="58" t="str">
        <f>'Space Types'!$E675&amp;'Space Types'!$F675&amp;'Space Types'!$G675</f>
        <v>ASHRAE 90.1-2007Conference/Meeting/MultipurposeGeneral</v>
      </c>
      <c r="I675" s="58"/>
      <c r="J675" s="58"/>
      <c r="K675" s="58">
        <f>VLOOKUP('Space Types'!$H675,'Interior Lighting'!$A$4:$G$813,5,FALSE)</f>
        <v>1.3</v>
      </c>
      <c r="L675" s="58"/>
      <c r="M675" s="58"/>
      <c r="N675" s="58">
        <v>0</v>
      </c>
      <c r="O675" s="58">
        <v>0.7</v>
      </c>
      <c r="P675" s="58">
        <v>0.2</v>
      </c>
      <c r="Q675" s="58" t="s">
        <v>2463</v>
      </c>
      <c r="R675" t="s">
        <v>109</v>
      </c>
      <c r="S675" s="58" t="s">
        <v>223</v>
      </c>
      <c r="T675" s="58" t="s">
        <v>686</v>
      </c>
      <c r="U675" s="58" t="str">
        <f>'Space Types'!$R675&amp;'Space Types'!$S675&amp;'Space Types'!$T675</f>
        <v>ASHRAE 62.1-2004GeneralConference/meeting</v>
      </c>
      <c r="V675" s="58">
        <f>VLOOKUP('Space Types'!$U675,Ventilation!$A$4:$H$299,6,FALSE)</f>
        <v>0.06</v>
      </c>
      <c r="W675" s="58">
        <f>VLOOKUP('Space Types'!$U675,Ventilation!$A$4:$H$299,5,FALSE)</f>
        <v>5</v>
      </c>
      <c r="X675" s="58">
        <f>VLOOKUP('Space Types'!$U675,Ventilation!$A$4:$H$299,7,FALSE)</f>
        <v>0</v>
      </c>
      <c r="Y675" s="58">
        <v>50</v>
      </c>
      <c r="Z675" s="58" t="s">
        <v>2496</v>
      </c>
      <c r="AA675" s="58" t="s">
        <v>2438</v>
      </c>
      <c r="AB675" s="68">
        <v>0.2016</v>
      </c>
      <c r="AD675" s="58" t="s">
        <v>2470</v>
      </c>
      <c r="AE675" s="58"/>
      <c r="AF675" s="58" t="s">
        <v>437</v>
      </c>
      <c r="AG675" s="58" t="s">
        <v>437</v>
      </c>
      <c r="AH675" s="58" t="s">
        <v>437</v>
      </c>
      <c r="AI675" s="58"/>
      <c r="AJ675" s="58">
        <v>0.57399999999999995</v>
      </c>
      <c r="AK675" s="58">
        <v>0</v>
      </c>
      <c r="AL675" s="58">
        <v>0.5</v>
      </c>
      <c r="AM675" s="58">
        <v>0</v>
      </c>
      <c r="AN675" s="58" t="s">
        <v>2495</v>
      </c>
      <c r="AO675" s="58" t="s">
        <v>2469</v>
      </c>
      <c r="AP675" s="58" t="s">
        <v>2468</v>
      </c>
      <c r="AQ675" s="58"/>
      <c r="AR675" s="58"/>
      <c r="AS675" s="58" t="str">
        <f>IF('Space Types'!$AQ675=0,"",'Space Types'!$AQ675/'Space Types'!$AR675)</f>
        <v/>
      </c>
      <c r="AT675" s="58"/>
      <c r="AU675" s="58"/>
      <c r="AV675" s="58"/>
      <c r="AW675" s="58"/>
      <c r="AX675" s="58"/>
      <c r="AY675" s="58"/>
      <c r="AZ675" s="58"/>
      <c r="BA675" s="58"/>
      <c r="BB675" s="58"/>
      <c r="BC675" s="58" t="str">
        <f>IF(ISBLANK(BB675),"",BB675/(AY675/AX675))</f>
        <v/>
      </c>
      <c r="BD675" s="58"/>
    </row>
    <row r="676" spans="1:56">
      <c r="A676" t="s">
        <v>3322</v>
      </c>
      <c r="B676" s="58" t="s">
        <v>260</v>
      </c>
      <c r="C676" s="58" t="s">
        <v>291</v>
      </c>
      <c r="D676" s="58" t="s">
        <v>462</v>
      </c>
      <c r="E676" s="58" t="s">
        <v>217</v>
      </c>
      <c r="F676" s="58" t="s">
        <v>332</v>
      </c>
      <c r="G676" s="58" t="s">
        <v>223</v>
      </c>
      <c r="H676" s="58" t="str">
        <f>'Space Types'!$E676&amp;'Space Types'!$F676&amp;'Space Types'!$G676</f>
        <v>ASHRAE 90.1-2004Conference/Meeting/MultipurposeGeneral</v>
      </c>
      <c r="I676" s="58"/>
      <c r="J676" s="58"/>
      <c r="K676" s="58">
        <f>VLOOKUP('Space Types'!$H676,'Interior Lighting'!$A$4:$G$813,5,FALSE)</f>
        <v>1.3</v>
      </c>
      <c r="L676" s="58"/>
      <c r="M676" s="58"/>
      <c r="N676" s="58">
        <v>0</v>
      </c>
      <c r="O676" s="58">
        <v>0.7</v>
      </c>
      <c r="P676" s="58">
        <v>0.2</v>
      </c>
      <c r="Q676" s="58" t="s">
        <v>2463</v>
      </c>
      <c r="R676" t="s">
        <v>108</v>
      </c>
      <c r="S676" s="58" t="s">
        <v>409</v>
      </c>
      <c r="T676" s="58" t="s">
        <v>33</v>
      </c>
      <c r="U676" s="58" t="str">
        <f>'Space Types'!$R676&amp;'Space Types'!$S676&amp;'Space Types'!$T676</f>
        <v>ASHRAE 62.1-1999Hotels, Motels, Resorts, DormitoriesConference rooms</v>
      </c>
      <c r="V676" s="58">
        <f>VLOOKUP('Space Types'!$U676,Ventilation!$A$4:$H$299,6,FALSE)</f>
        <v>0</v>
      </c>
      <c r="W676" s="58">
        <f>VLOOKUP('Space Types'!$U676,Ventilation!$A$4:$H$299,5,FALSE)</f>
        <v>20</v>
      </c>
      <c r="X676" s="58">
        <f>VLOOKUP('Space Types'!$U676,Ventilation!$A$4:$H$299,7,FALSE)</f>
        <v>0</v>
      </c>
      <c r="Y676" s="58">
        <v>50</v>
      </c>
      <c r="Z676" s="58" t="s">
        <v>2496</v>
      </c>
      <c r="AA676" s="58" t="s">
        <v>2438</v>
      </c>
      <c r="AB676" s="68">
        <v>0.2016</v>
      </c>
      <c r="AD676" s="58" t="s">
        <v>2470</v>
      </c>
      <c r="AE676" s="58"/>
      <c r="AF676" s="58" t="s">
        <v>437</v>
      </c>
      <c r="AG676" s="58" t="s">
        <v>437</v>
      </c>
      <c r="AH676" s="58" t="s">
        <v>437</v>
      </c>
      <c r="AI676" s="58"/>
      <c r="AJ676" s="58">
        <v>0.57399999999999995</v>
      </c>
      <c r="AK676" s="58">
        <v>0</v>
      </c>
      <c r="AL676" s="58">
        <v>0.5</v>
      </c>
      <c r="AM676" s="58">
        <v>0</v>
      </c>
      <c r="AN676" s="58" t="s">
        <v>2495</v>
      </c>
      <c r="AO676" s="58" t="s">
        <v>2469</v>
      </c>
      <c r="AP676" s="58" t="s">
        <v>2468</v>
      </c>
      <c r="AQ676" s="58"/>
      <c r="AR676" s="58"/>
      <c r="AS676" s="58" t="str">
        <f>IF('Space Types'!$AQ676=0,"",'Space Types'!$AQ676/'Space Types'!$AR676)</f>
        <v/>
      </c>
      <c r="AT676" s="58"/>
      <c r="AU676" s="58"/>
      <c r="AV676" s="58"/>
      <c r="AW676" s="58"/>
      <c r="AX676" s="58"/>
      <c r="AY676" s="58"/>
      <c r="AZ676" s="58"/>
      <c r="BA676" s="58"/>
      <c r="BB676" s="58"/>
      <c r="BC676" s="58" t="str">
        <f>IF(ISBLANK(BB676),"",BB676/(AY676/AX676))</f>
        <v/>
      </c>
      <c r="BD676" s="58"/>
    </row>
    <row r="677" spans="1:56">
      <c r="A677" t="s">
        <v>982</v>
      </c>
      <c r="B677" s="58" t="s">
        <v>260</v>
      </c>
      <c r="C677" s="58" t="s">
        <v>291</v>
      </c>
      <c r="D677" s="58" t="s">
        <v>462</v>
      </c>
      <c r="E677" s="58" t="s">
        <v>981</v>
      </c>
      <c r="F677" s="58" t="s">
        <v>332</v>
      </c>
      <c r="G677" s="58" t="s">
        <v>223</v>
      </c>
      <c r="H677" s="58" t="str">
        <f>'Space Types'!$E677&amp;'Space Types'!$F677&amp;'Space Types'!$G677</f>
        <v>ASHRAE 90.1-2010Conference/Meeting/MultipurposeGeneral</v>
      </c>
      <c r="I677" s="58"/>
      <c r="J677" s="58"/>
      <c r="K677" s="58">
        <f>VLOOKUP('Space Types'!$H677,'Interior Lighting'!$A$4:$G$813,5,FALSE)</f>
        <v>1.23</v>
      </c>
      <c r="L677" s="58"/>
      <c r="M677" s="58"/>
      <c r="N677" s="58">
        <v>0</v>
      </c>
      <c r="O677" s="58">
        <v>0.7</v>
      </c>
      <c r="P677" s="58">
        <v>0.2</v>
      </c>
      <c r="Q677" s="58" t="s">
        <v>2463</v>
      </c>
      <c r="R677" t="s">
        <v>110</v>
      </c>
      <c r="S677" s="58" t="s">
        <v>223</v>
      </c>
      <c r="T677" s="58" t="s">
        <v>686</v>
      </c>
      <c r="U677" s="58" t="str">
        <f>'Space Types'!$R677&amp;'Space Types'!$S677&amp;'Space Types'!$T677</f>
        <v>ASHRAE 62.1-2007GeneralConference/meeting</v>
      </c>
      <c r="V677" s="58">
        <f>VLOOKUP('Space Types'!$U677,Ventilation!$A$4:$H$299,6,FALSE)</f>
        <v>0.06</v>
      </c>
      <c r="W677" s="58">
        <f>VLOOKUP('Space Types'!$U677,Ventilation!$A$4:$H$299,5,FALSE)</f>
        <v>5</v>
      </c>
      <c r="X677" s="58">
        <f>VLOOKUP('Space Types'!$U677,Ventilation!$A$4:$H$299,7,FALSE)</f>
        <v>0</v>
      </c>
      <c r="Y677" s="58">
        <v>50</v>
      </c>
      <c r="Z677" s="58" t="s">
        <v>2496</v>
      </c>
      <c r="AA677" s="58" t="s">
        <v>2438</v>
      </c>
      <c r="AB677" s="68">
        <v>0.112</v>
      </c>
      <c r="AD677" s="58" t="s">
        <v>2470</v>
      </c>
      <c r="AE677" s="58"/>
      <c r="AF677" s="58" t="s">
        <v>437</v>
      </c>
      <c r="AG677" s="58" t="s">
        <v>437</v>
      </c>
      <c r="AH677" s="58" t="s">
        <v>437</v>
      </c>
      <c r="AI677" s="58"/>
      <c r="AJ677" s="58">
        <v>0.57399999999999995</v>
      </c>
      <c r="AK677" s="58">
        <v>0</v>
      </c>
      <c r="AL677" s="58">
        <v>0.5</v>
      </c>
      <c r="AM677" s="58">
        <v>0</v>
      </c>
      <c r="AN677" s="58" t="s">
        <v>2495</v>
      </c>
      <c r="AO677" s="58" t="s">
        <v>2469</v>
      </c>
      <c r="AP677" s="58" t="s">
        <v>2468</v>
      </c>
      <c r="AQ677" s="58"/>
      <c r="AR677" s="58"/>
      <c r="AS677" s="58" t="s">
        <v>437</v>
      </c>
      <c r="AT677" s="58"/>
      <c r="AU677" s="58"/>
      <c r="AV677" s="58"/>
      <c r="AW677" s="58"/>
      <c r="AX677" s="58"/>
      <c r="AY677" s="58"/>
      <c r="AZ677" s="58"/>
      <c r="BA677" s="58"/>
      <c r="BB677" s="58"/>
      <c r="BC677" s="58" t="s">
        <v>437</v>
      </c>
      <c r="BD677" s="58"/>
    </row>
    <row r="678" spans="1:56">
      <c r="A678" t="s">
        <v>936</v>
      </c>
      <c r="B678" s="58" t="s">
        <v>260</v>
      </c>
      <c r="C678" s="58" t="s">
        <v>275</v>
      </c>
      <c r="D678" s="58" t="s">
        <v>465</v>
      </c>
      <c r="E678" s="58"/>
      <c r="F678" s="58"/>
      <c r="G678" s="58"/>
      <c r="H678" s="58" t="str">
        <f>'Space Types'!$E678&amp;'Space Types'!$F678&amp;'Space Types'!$G678</f>
        <v/>
      </c>
      <c r="I678" s="58"/>
      <c r="J678" s="58"/>
      <c r="K678" s="58">
        <v>0.96</v>
      </c>
      <c r="L678" s="58"/>
      <c r="M678" s="58"/>
      <c r="N678" s="58">
        <v>0</v>
      </c>
      <c r="O678" s="58">
        <v>0.7</v>
      </c>
      <c r="P678" s="58">
        <v>0.2</v>
      </c>
      <c r="Q678" s="58" t="s">
        <v>749</v>
      </c>
      <c r="R678" t="s">
        <v>108</v>
      </c>
      <c r="S678" s="58" t="s">
        <v>41</v>
      </c>
      <c r="T678" s="58" t="s">
        <v>42</v>
      </c>
      <c r="U678" s="58" t="str">
        <f>'Space Types'!$R678&amp;'Space Types'!$S678&amp;'Space Types'!$T678</f>
        <v>ASHRAE 62.1-1999Public SpacesCorridors and utilities</v>
      </c>
      <c r="V678" s="58">
        <f>VLOOKUP('Space Types'!$U678,Ventilation!$A$4:$H$299,6,FALSE)</f>
        <v>0.05</v>
      </c>
      <c r="W678" s="58">
        <f>VLOOKUP('Space Types'!$U678,Ventilation!$A$4:$H$299,5,FALSE)</f>
        <v>0</v>
      </c>
      <c r="X678" s="58">
        <f>VLOOKUP('Space Types'!$U678,Ventilation!$A$4:$H$299,7,FALSE)</f>
        <v>0</v>
      </c>
      <c r="Y678" s="58">
        <v>0</v>
      </c>
      <c r="Z678" s="58" t="s">
        <v>763</v>
      </c>
      <c r="AA678" s="58" t="s">
        <v>899</v>
      </c>
      <c r="AB678" s="58"/>
      <c r="AC678" s="58">
        <v>0.22320000000000001</v>
      </c>
      <c r="AD678" s="58" t="s">
        <v>809</v>
      </c>
      <c r="AE678" s="58"/>
      <c r="AF678" s="58">
        <v>0</v>
      </c>
      <c r="AG678" s="58">
        <v>0.2</v>
      </c>
      <c r="AH678" s="58">
        <v>0.5</v>
      </c>
      <c r="AI678" s="58"/>
      <c r="AJ678" s="58">
        <v>0</v>
      </c>
      <c r="AK678" s="58">
        <v>0</v>
      </c>
      <c r="AL678" s="58">
        <v>0.2</v>
      </c>
      <c r="AM678" s="58">
        <v>0</v>
      </c>
      <c r="AN678" s="58" t="s">
        <v>866</v>
      </c>
      <c r="AO678" s="58" t="s">
        <v>834</v>
      </c>
      <c r="AP678" s="58" t="s">
        <v>848</v>
      </c>
      <c r="AQ678" s="58"/>
      <c r="AR678" s="58"/>
      <c r="AS678" s="58" t="str">
        <f>IF('Space Types'!$AQ678=0,"",'Space Types'!$AQ678/'Space Types'!$AR678)</f>
        <v/>
      </c>
      <c r="AT678" s="58"/>
      <c r="AU678" s="58"/>
      <c r="AV678" s="58"/>
      <c r="AW678" s="58"/>
      <c r="AX678" s="58"/>
      <c r="AY678" s="58"/>
      <c r="AZ678" s="58"/>
      <c r="BA678" s="58"/>
      <c r="BB678" s="58"/>
      <c r="BC678" s="58" t="str">
        <f>IF(ISBLANK(BB678),"",BB678/(AY678/AX678))</f>
        <v/>
      </c>
      <c r="BD678" s="58"/>
    </row>
    <row r="679" spans="1:56">
      <c r="A679" t="s">
        <v>937</v>
      </c>
      <c r="B679" s="58" t="s">
        <v>260</v>
      </c>
      <c r="C679" s="58" t="s">
        <v>275</v>
      </c>
      <c r="D679" s="58" t="s">
        <v>465</v>
      </c>
      <c r="E679" s="58" t="s">
        <v>435</v>
      </c>
      <c r="F679" s="58" t="s">
        <v>211</v>
      </c>
      <c r="G679" s="58" t="s">
        <v>223</v>
      </c>
      <c r="H679" s="58" t="str">
        <f>'Space Types'!$E679&amp;'Space Types'!$F679&amp;'Space Types'!$G679</f>
        <v>ASHRAE 189.1-2009Electrical/MechanicalGeneral</v>
      </c>
      <c r="I679" s="58"/>
      <c r="J679" s="58"/>
      <c r="K679" s="58">
        <f>VLOOKUP('Space Types'!$H679,'Interior Lighting'!$A$4:$G$813,5,FALSE)</f>
        <v>1.35</v>
      </c>
      <c r="L679" s="58"/>
      <c r="M679" s="58"/>
      <c r="N679" s="58">
        <v>0</v>
      </c>
      <c r="O679" s="58">
        <v>0.7</v>
      </c>
      <c r="P679" s="58">
        <v>0.2</v>
      </c>
      <c r="Q679" s="58" t="s">
        <v>749</v>
      </c>
      <c r="R679" t="s">
        <v>108</v>
      </c>
      <c r="S679" s="58" t="s">
        <v>41</v>
      </c>
      <c r="T679" s="58" t="s">
        <v>42</v>
      </c>
      <c r="U679" s="58" t="str">
        <f>'Space Types'!$R679&amp;'Space Types'!$S679&amp;'Space Types'!$T679</f>
        <v>ASHRAE 62.1-1999Public SpacesCorridors and utilities</v>
      </c>
      <c r="V679" s="58">
        <f>VLOOKUP('Space Types'!$U679,Ventilation!$A$4:$H$299,6,FALSE)</f>
        <v>0.05</v>
      </c>
      <c r="W679" s="58">
        <f>VLOOKUP('Space Types'!$U679,Ventilation!$A$4:$H$299,5,FALSE)</f>
        <v>0</v>
      </c>
      <c r="X679" s="58">
        <f>VLOOKUP('Space Types'!$U679,Ventilation!$A$4:$H$299,7,FALSE)</f>
        <v>0</v>
      </c>
      <c r="Y679" s="58">
        <v>0</v>
      </c>
      <c r="Z679" s="58" t="s">
        <v>763</v>
      </c>
      <c r="AA679" s="58" t="s">
        <v>899</v>
      </c>
      <c r="AB679" s="58">
        <v>4.4600000000000001E-2</v>
      </c>
      <c r="AD679" s="58" t="s">
        <v>809</v>
      </c>
      <c r="AE679" s="58"/>
      <c r="AF679" s="58">
        <v>0</v>
      </c>
      <c r="AG679" s="58">
        <v>0.2</v>
      </c>
      <c r="AH679" s="58">
        <v>0.5</v>
      </c>
      <c r="AI679" s="58"/>
      <c r="AJ679" s="58">
        <v>0</v>
      </c>
      <c r="AK679" s="58">
        <v>0</v>
      </c>
      <c r="AL679" s="58">
        <v>0.2</v>
      </c>
      <c r="AM679" s="58">
        <v>0</v>
      </c>
      <c r="AN679" s="58" t="s">
        <v>866</v>
      </c>
      <c r="AO679" s="58" t="s">
        <v>834</v>
      </c>
      <c r="AP679" s="58" t="s">
        <v>848</v>
      </c>
      <c r="AQ679" s="58"/>
      <c r="AR679" s="58"/>
      <c r="AS679" s="58" t="str">
        <f>IF('Space Types'!$AQ679=0,"",'Space Types'!$AQ679/'Space Types'!$AR679)</f>
        <v/>
      </c>
      <c r="AT679" s="58"/>
      <c r="AU679" s="58"/>
      <c r="AV679" s="58"/>
      <c r="AW679" s="58"/>
      <c r="AX679" s="58"/>
      <c r="AY679" s="58"/>
      <c r="AZ679" s="58"/>
      <c r="BA679" s="58"/>
      <c r="BB679" s="58"/>
      <c r="BC679" s="58" t="str">
        <f>IF(ISBLANK(BB679),"",BB679/(AY679/AX679))</f>
        <v/>
      </c>
      <c r="BD679" s="58"/>
    </row>
    <row r="680" spans="1:56">
      <c r="A680" t="s">
        <v>935</v>
      </c>
      <c r="B680" s="58" t="s">
        <v>260</v>
      </c>
      <c r="C680" s="58" t="s">
        <v>275</v>
      </c>
      <c r="D680" s="58" t="s">
        <v>465</v>
      </c>
      <c r="E680" s="58"/>
      <c r="F680" s="58"/>
      <c r="G680" s="58"/>
      <c r="H680" s="58" t="str">
        <f>'Space Types'!$E680&amp;'Space Types'!$F680&amp;'Space Types'!$G680</f>
        <v/>
      </c>
      <c r="I680" s="58"/>
      <c r="J680" s="58"/>
      <c r="K680" s="58">
        <v>0.96</v>
      </c>
      <c r="L680" s="58"/>
      <c r="M680" s="58"/>
      <c r="N680" s="58">
        <v>0</v>
      </c>
      <c r="O680" s="58">
        <v>0.7</v>
      </c>
      <c r="P680" s="58">
        <v>0.2</v>
      </c>
      <c r="Q680" s="58" t="s">
        <v>749</v>
      </c>
      <c r="R680" t="s">
        <v>108</v>
      </c>
      <c r="S680" s="58" t="s">
        <v>41</v>
      </c>
      <c r="T680" s="58" t="s">
        <v>42</v>
      </c>
      <c r="U680" s="58" t="str">
        <f>'Space Types'!$R680&amp;'Space Types'!$S680&amp;'Space Types'!$T680</f>
        <v>ASHRAE 62.1-1999Public SpacesCorridors and utilities</v>
      </c>
      <c r="V680" s="58">
        <f>VLOOKUP('Space Types'!$U680,Ventilation!$A$4:$H$299,6,FALSE)</f>
        <v>0.05</v>
      </c>
      <c r="W680" s="58">
        <f>VLOOKUP('Space Types'!$U680,Ventilation!$A$4:$H$299,5,FALSE)</f>
        <v>0</v>
      </c>
      <c r="X680" s="58">
        <f>VLOOKUP('Space Types'!$U680,Ventilation!$A$4:$H$299,7,FALSE)</f>
        <v>0</v>
      </c>
      <c r="Y680" s="58">
        <v>0</v>
      </c>
      <c r="Z680" s="58" t="s">
        <v>763</v>
      </c>
      <c r="AA680" s="58" t="s">
        <v>899</v>
      </c>
      <c r="AB680" s="58"/>
      <c r="AC680" s="58">
        <v>0.22320000000000001</v>
      </c>
      <c r="AD680" s="58" t="s">
        <v>809</v>
      </c>
      <c r="AE680" s="58"/>
      <c r="AF680" s="58">
        <v>0</v>
      </c>
      <c r="AG680" s="58">
        <v>0.2</v>
      </c>
      <c r="AH680" s="58">
        <v>0.5</v>
      </c>
      <c r="AI680" s="58"/>
      <c r="AJ680" s="58">
        <v>0</v>
      </c>
      <c r="AK680" s="58">
        <v>0</v>
      </c>
      <c r="AL680" s="58">
        <v>0.2</v>
      </c>
      <c r="AM680" s="58">
        <v>0</v>
      </c>
      <c r="AN680" s="58" t="s">
        <v>866</v>
      </c>
      <c r="AO680" s="58" t="s">
        <v>834</v>
      </c>
      <c r="AP680" s="58" t="s">
        <v>848</v>
      </c>
      <c r="AQ680" s="58"/>
      <c r="AR680" s="58"/>
      <c r="AS680" s="58" t="str">
        <f>IF('Space Types'!$AQ680=0,"",'Space Types'!$AQ680/'Space Types'!$AR680)</f>
        <v/>
      </c>
      <c r="AT680" s="58"/>
      <c r="AU680" s="58"/>
      <c r="AV680" s="58"/>
      <c r="AW680" s="58"/>
      <c r="AX680" s="58"/>
      <c r="AY680" s="58"/>
      <c r="AZ680" s="58"/>
      <c r="BA680" s="58"/>
      <c r="BB680" s="58"/>
      <c r="BC680" s="58" t="str">
        <f>IF(ISBLANK(BB680),"",BB680/(AY680/AX680))</f>
        <v/>
      </c>
      <c r="BD680" s="58"/>
    </row>
    <row r="681" spans="1:56">
      <c r="A681" t="s">
        <v>938</v>
      </c>
      <c r="B681" s="58" t="s">
        <v>260</v>
      </c>
      <c r="C681" s="58" t="s">
        <v>275</v>
      </c>
      <c r="D681" s="58" t="s">
        <v>465</v>
      </c>
      <c r="E681" s="58" t="s">
        <v>218</v>
      </c>
      <c r="F681" s="58" t="s">
        <v>211</v>
      </c>
      <c r="G681" s="58" t="s">
        <v>223</v>
      </c>
      <c r="H681" s="58" t="str">
        <f>'Space Types'!$E681&amp;'Space Types'!$F681&amp;'Space Types'!$G681</f>
        <v>ASHRAE 90.1-2007Electrical/MechanicalGeneral</v>
      </c>
      <c r="I681" s="58"/>
      <c r="J681" s="58"/>
      <c r="K681" s="58">
        <f>VLOOKUP('Space Types'!$H681,'Interior Lighting'!$A$4:$G$813,5,FALSE)</f>
        <v>1.5</v>
      </c>
      <c r="L681" s="58"/>
      <c r="M681" s="58"/>
      <c r="N681" s="58">
        <v>0</v>
      </c>
      <c r="O681" s="58">
        <v>0.7</v>
      </c>
      <c r="P681" s="58">
        <v>0.2</v>
      </c>
      <c r="Q681" s="58" t="s">
        <v>2462</v>
      </c>
      <c r="R681" t="s">
        <v>109</v>
      </c>
      <c r="S681" s="58" t="s">
        <v>223</v>
      </c>
      <c r="T681" s="58" t="s">
        <v>51</v>
      </c>
      <c r="U681" s="58" t="str">
        <f>'Space Types'!$R681&amp;'Space Types'!$S681&amp;'Space Types'!$T681</f>
        <v>ASHRAE 62.1-2004GeneralStorage rooms</v>
      </c>
      <c r="V681" s="58">
        <f>VLOOKUP('Space Types'!$U681,Ventilation!$A$4:$H$299,6,FALSE)</f>
        <v>0.12</v>
      </c>
      <c r="W681" s="58">
        <f>VLOOKUP('Space Types'!$U681,Ventilation!$A$4:$H$299,5,FALSE)</f>
        <v>0</v>
      </c>
      <c r="X681" s="58">
        <f>VLOOKUP('Space Types'!$U681,Ventilation!$A$4:$H$299,7,FALSE)</f>
        <v>0</v>
      </c>
      <c r="Y681" s="58">
        <v>0</v>
      </c>
      <c r="Z681" s="58" t="s">
        <v>2449</v>
      </c>
      <c r="AA681" s="58" t="s">
        <v>2438</v>
      </c>
      <c r="AB681" s="68">
        <v>0.2016</v>
      </c>
      <c r="AD681" s="58" t="s">
        <v>2470</v>
      </c>
      <c r="AE681" s="58"/>
      <c r="AF681" s="58">
        <v>0</v>
      </c>
      <c r="AG681" s="58">
        <v>0.2</v>
      </c>
      <c r="AH681" s="58">
        <v>0.5</v>
      </c>
      <c r="AI681" s="58"/>
      <c r="AJ681" s="58">
        <v>0</v>
      </c>
      <c r="AK681" s="58">
        <v>0</v>
      </c>
      <c r="AL681" s="58">
        <v>0.2</v>
      </c>
      <c r="AM681" s="58">
        <v>0</v>
      </c>
      <c r="AN681" s="58" t="s">
        <v>2449</v>
      </c>
      <c r="AO681" s="58" t="s">
        <v>2506</v>
      </c>
      <c r="AP681" s="58" t="s">
        <v>1991</v>
      </c>
      <c r="AQ681" s="58"/>
      <c r="AR681" s="58"/>
      <c r="AS681" s="58" t="str">
        <f>IF('Space Types'!$AQ681=0,"",'Space Types'!$AQ681/'Space Types'!$AR681)</f>
        <v/>
      </c>
      <c r="AT681" s="58"/>
      <c r="AU681" s="58"/>
      <c r="AV681" s="58"/>
      <c r="AW681" s="58"/>
      <c r="AX681" s="58"/>
      <c r="AY681" s="58"/>
      <c r="AZ681" s="58"/>
      <c r="BA681" s="58"/>
      <c r="BB681" s="58"/>
      <c r="BC681" s="58" t="str">
        <f>IF(ISBLANK(BB681),"",BB681/(AY681/AX681))</f>
        <v/>
      </c>
      <c r="BD681" s="58"/>
    </row>
    <row r="682" spans="1:56">
      <c r="A682" t="s">
        <v>3322</v>
      </c>
      <c r="B682" s="58" t="s">
        <v>260</v>
      </c>
      <c r="C682" s="58" t="s">
        <v>275</v>
      </c>
      <c r="D682" s="58" t="s">
        <v>465</v>
      </c>
      <c r="E682" s="58" t="s">
        <v>217</v>
      </c>
      <c r="F682" s="58" t="s">
        <v>211</v>
      </c>
      <c r="G682" s="58" t="s">
        <v>223</v>
      </c>
      <c r="H682" s="58" t="str">
        <f>'Space Types'!$E682&amp;'Space Types'!$F682&amp;'Space Types'!$G682</f>
        <v>ASHRAE 90.1-2004Electrical/MechanicalGeneral</v>
      </c>
      <c r="I682" s="58"/>
      <c r="J682" s="58"/>
      <c r="K682" s="58">
        <f>VLOOKUP('Space Types'!$H682,'Interior Lighting'!$A$4:$G$813,5,FALSE)</f>
        <v>1.5</v>
      </c>
      <c r="L682" s="58"/>
      <c r="M682" s="58"/>
      <c r="N682" s="58">
        <v>0</v>
      </c>
      <c r="O682" s="58">
        <v>0.7</v>
      </c>
      <c r="P682" s="58">
        <v>0.2</v>
      </c>
      <c r="Q682" s="58" t="s">
        <v>2462</v>
      </c>
      <c r="R682" t="s">
        <v>108</v>
      </c>
      <c r="S682" s="58" t="s">
        <v>41</v>
      </c>
      <c r="T682" s="58" t="s">
        <v>42</v>
      </c>
      <c r="U682" s="58" t="str">
        <f>'Space Types'!$R682&amp;'Space Types'!$S682&amp;'Space Types'!$T682</f>
        <v>ASHRAE 62.1-1999Public SpacesCorridors and utilities</v>
      </c>
      <c r="V682" s="58">
        <f>VLOOKUP('Space Types'!$U682,Ventilation!$A$4:$H$299,6,FALSE)</f>
        <v>0.05</v>
      </c>
      <c r="W682" s="58">
        <f>VLOOKUP('Space Types'!$U682,Ventilation!$A$4:$H$299,5,FALSE)</f>
        <v>0</v>
      </c>
      <c r="X682" s="58">
        <f>VLOOKUP('Space Types'!$U682,Ventilation!$A$4:$H$299,7,FALSE)</f>
        <v>0</v>
      </c>
      <c r="Y682" s="58">
        <v>0</v>
      </c>
      <c r="Z682" s="58" t="s">
        <v>2449</v>
      </c>
      <c r="AA682" s="58" t="s">
        <v>2438</v>
      </c>
      <c r="AB682" s="68">
        <v>0.2016</v>
      </c>
      <c r="AD682" s="58" t="s">
        <v>2470</v>
      </c>
      <c r="AE682" s="58"/>
      <c r="AF682" s="58">
        <v>0</v>
      </c>
      <c r="AG682" s="58">
        <v>0.2</v>
      </c>
      <c r="AH682" s="58">
        <v>0.5</v>
      </c>
      <c r="AI682" s="58"/>
      <c r="AJ682" s="58">
        <v>0</v>
      </c>
      <c r="AK682" s="58">
        <v>0</v>
      </c>
      <c r="AL682" s="58">
        <v>0.2</v>
      </c>
      <c r="AM682" s="58">
        <v>0</v>
      </c>
      <c r="AN682" s="58" t="s">
        <v>2449</v>
      </c>
      <c r="AO682" s="58" t="s">
        <v>2506</v>
      </c>
      <c r="AP682" s="58" t="s">
        <v>1991</v>
      </c>
      <c r="AQ682" s="58"/>
      <c r="AR682" s="58"/>
      <c r="AS682" s="58" t="str">
        <f>IF('Space Types'!$AQ682=0,"",'Space Types'!$AQ682/'Space Types'!$AR682)</f>
        <v/>
      </c>
      <c r="AT682" s="58"/>
      <c r="AU682" s="58"/>
      <c r="AV682" s="58"/>
      <c r="AW682" s="58"/>
      <c r="AX682" s="58"/>
      <c r="AY682" s="58"/>
      <c r="AZ682" s="58"/>
      <c r="BA682" s="58"/>
      <c r="BB682" s="58"/>
      <c r="BC682" s="58" t="str">
        <f>IF(ISBLANK(BB682),"",BB682/(AY682/AX682))</f>
        <v/>
      </c>
      <c r="BD682" s="58"/>
    </row>
    <row r="683" spans="1:56">
      <c r="A683" s="58" t="s">
        <v>982</v>
      </c>
      <c r="B683" s="58" t="s">
        <v>260</v>
      </c>
      <c r="C683" s="58" t="s">
        <v>275</v>
      </c>
      <c r="D683" s="58" t="s">
        <v>465</v>
      </c>
      <c r="E683" s="58" t="s">
        <v>981</v>
      </c>
      <c r="F683" s="58" t="s">
        <v>211</v>
      </c>
      <c r="G683" s="58" t="s">
        <v>223</v>
      </c>
      <c r="H683" s="58" t="str">
        <f>'Space Types'!$E683&amp;'Space Types'!$F683&amp;'Space Types'!$G683</f>
        <v>ASHRAE 90.1-2010Electrical/MechanicalGeneral</v>
      </c>
      <c r="I683" s="58"/>
      <c r="J683" s="58"/>
      <c r="K683" s="58">
        <f>VLOOKUP('Space Types'!$H683,'Interior Lighting'!$A$4:$G$813,5,FALSE)</f>
        <v>0.95</v>
      </c>
      <c r="L683" s="58"/>
      <c r="M683" s="58"/>
      <c r="N683" s="58">
        <v>0</v>
      </c>
      <c r="O683" s="58">
        <v>0.7</v>
      </c>
      <c r="P683" s="58">
        <v>0.2</v>
      </c>
      <c r="Q683" s="58" t="s">
        <v>2462</v>
      </c>
      <c r="R683" t="s">
        <v>110</v>
      </c>
      <c r="S683" s="58" t="s">
        <v>223</v>
      </c>
      <c r="T683" s="58" t="s">
        <v>51</v>
      </c>
      <c r="U683" s="58" t="str">
        <f>'Space Types'!$R683&amp;'Space Types'!$S683&amp;'Space Types'!$T683</f>
        <v>ASHRAE 62.1-2007GeneralStorage rooms</v>
      </c>
      <c r="V683" s="58">
        <f>VLOOKUP('Space Types'!$U683,Ventilation!$A$4:$H$299,6,FALSE)</f>
        <v>0.12</v>
      </c>
      <c r="W683" s="58">
        <f>VLOOKUP('Space Types'!$U683,Ventilation!$A$4:$H$299,5,FALSE)</f>
        <v>0</v>
      </c>
      <c r="X683" s="58">
        <f>VLOOKUP('Space Types'!$U683,Ventilation!$A$4:$H$299,7,FALSE)</f>
        <v>0</v>
      </c>
      <c r="Y683" s="58">
        <v>0</v>
      </c>
      <c r="Z683" s="58" t="s">
        <v>2449</v>
      </c>
      <c r="AA683" s="58" t="s">
        <v>2438</v>
      </c>
      <c r="AB683" s="68">
        <v>0.112</v>
      </c>
      <c r="AD683" s="58" t="s">
        <v>2470</v>
      </c>
      <c r="AE683" s="58"/>
      <c r="AF683" s="58">
        <v>0</v>
      </c>
      <c r="AG683" s="58">
        <v>0.2</v>
      </c>
      <c r="AH683" s="58">
        <v>0.5</v>
      </c>
      <c r="AI683" s="58"/>
      <c r="AJ683" s="58">
        <v>0</v>
      </c>
      <c r="AK683" s="58">
        <v>0</v>
      </c>
      <c r="AL683" s="58">
        <v>0.2</v>
      </c>
      <c r="AM683" s="58">
        <v>0</v>
      </c>
      <c r="AN683" s="58" t="s">
        <v>2449</v>
      </c>
      <c r="AO683" s="58" t="s">
        <v>2506</v>
      </c>
      <c r="AP683" s="58" t="s">
        <v>1991</v>
      </c>
      <c r="AQ683" s="58"/>
      <c r="AR683" s="58"/>
      <c r="AS683" s="58" t="s">
        <v>437</v>
      </c>
      <c r="AT683" s="58"/>
      <c r="AU683" s="58"/>
      <c r="AV683" s="58"/>
      <c r="AW683" s="58"/>
      <c r="AX683" s="58"/>
      <c r="AY683" s="58"/>
      <c r="AZ683" s="58"/>
      <c r="BA683" s="58"/>
      <c r="BB683" s="58"/>
      <c r="BC683" s="58" t="s">
        <v>437</v>
      </c>
      <c r="BD683" s="58"/>
    </row>
    <row r="684" spans="1:56">
      <c r="A684" t="s">
        <v>936</v>
      </c>
      <c r="B684" s="58" t="s">
        <v>260</v>
      </c>
      <c r="C684" s="58" t="s">
        <v>300</v>
      </c>
      <c r="D684" s="58" t="s">
        <v>463</v>
      </c>
      <c r="E684" s="58"/>
      <c r="F684" s="58"/>
      <c r="G684" s="58"/>
      <c r="H684" s="58" t="str">
        <f>'Space Types'!$E684&amp;'Space Types'!$F684&amp;'Space Types'!$G684</f>
        <v/>
      </c>
      <c r="I684" s="58"/>
      <c r="J684" s="58"/>
      <c r="K684" s="58">
        <v>1.04</v>
      </c>
      <c r="L684" s="58"/>
      <c r="M684" s="58"/>
      <c r="N684" s="58">
        <v>0</v>
      </c>
      <c r="O684" s="58">
        <v>0.7</v>
      </c>
      <c r="P684" s="58">
        <v>0.2</v>
      </c>
      <c r="Q684" s="58" t="s">
        <v>752</v>
      </c>
      <c r="R684" t="s">
        <v>108</v>
      </c>
      <c r="S684" s="58" t="s">
        <v>12</v>
      </c>
      <c r="T684" s="58" t="s">
        <v>431</v>
      </c>
      <c r="U684" s="58" t="str">
        <f>'Space Types'!$R684&amp;'Space Types'!$S684&amp;'Space Types'!$T684</f>
        <v>ASHRAE 62.1-1999Dry Cleaners, LaundriesCommercial Laundry</v>
      </c>
      <c r="V684" s="58">
        <f>VLOOKUP('Space Types'!$U684,Ventilation!$A$4:$H$299,6,FALSE)</f>
        <v>0</v>
      </c>
      <c r="W684" s="58">
        <f>VLOOKUP('Space Types'!$U684,Ventilation!$A$4:$H$299,5,FALSE)</f>
        <v>25</v>
      </c>
      <c r="X684" s="58">
        <f>VLOOKUP('Space Types'!$U684,Ventilation!$A$4:$H$299,7,FALSE)</f>
        <v>0</v>
      </c>
      <c r="Y684" s="58">
        <v>10</v>
      </c>
      <c r="Z684" s="58" t="s">
        <v>767</v>
      </c>
      <c r="AA684" s="58" t="s">
        <v>899</v>
      </c>
      <c r="AB684" s="58"/>
      <c r="AC684" s="58">
        <v>0.22320000000000001</v>
      </c>
      <c r="AD684" s="58" t="s">
        <v>809</v>
      </c>
      <c r="AE684" s="58">
        <v>58.4</v>
      </c>
      <c r="AF684" s="58" t="s">
        <v>437</v>
      </c>
      <c r="AG684" s="58" t="s">
        <v>437</v>
      </c>
      <c r="AH684" s="58" t="s">
        <v>437</v>
      </c>
      <c r="AI684" s="58" t="s">
        <v>814</v>
      </c>
      <c r="AJ684" s="58">
        <v>2.0299999999999998</v>
      </c>
      <c r="AK684" s="58">
        <v>0</v>
      </c>
      <c r="AL684" s="58">
        <v>0.5</v>
      </c>
      <c r="AM684" s="58">
        <v>0</v>
      </c>
      <c r="AN684" s="58" t="s">
        <v>907</v>
      </c>
      <c r="AO684" s="58" t="s">
        <v>834</v>
      </c>
      <c r="AP684" s="58" t="s">
        <v>848</v>
      </c>
      <c r="AQ684" s="58">
        <v>67.5</v>
      </c>
      <c r="AR684" s="58">
        <v>1053</v>
      </c>
      <c r="AS684" s="58">
        <f>IF('Space Types'!$AQ684=0,"",'Space Types'!$AQ684/'Space Types'!$AR684)</f>
        <v>6.4102564102564097E-2</v>
      </c>
      <c r="AT684" s="58">
        <v>60</v>
      </c>
      <c r="AU684" s="58">
        <v>0.2</v>
      </c>
      <c r="AV684" s="58">
        <v>0.05</v>
      </c>
      <c r="AW684" s="58" t="s">
        <v>923</v>
      </c>
      <c r="AX684" s="58"/>
      <c r="AY684" s="58"/>
      <c r="AZ684" s="58"/>
      <c r="BA684" s="58"/>
      <c r="BB684" s="58"/>
      <c r="BC684" s="58" t="str">
        <f>IF(ISBLANK(BB684),"",BB684/(AY684/AX684))</f>
        <v/>
      </c>
      <c r="BD684" s="58"/>
    </row>
    <row r="685" spans="1:56">
      <c r="A685" s="58" t="s">
        <v>937</v>
      </c>
      <c r="B685" s="58" t="s">
        <v>260</v>
      </c>
      <c r="C685" s="58" t="s">
        <v>300</v>
      </c>
      <c r="D685" s="58" t="s">
        <v>463</v>
      </c>
      <c r="E685" s="58" t="s">
        <v>435</v>
      </c>
      <c r="F685" s="58" t="s">
        <v>239</v>
      </c>
      <c r="G685" s="58" t="s">
        <v>349</v>
      </c>
      <c r="H685" s="58" t="str">
        <f>'Space Types'!$E685&amp;'Space Types'!$F685&amp;'Space Types'!$G685</f>
        <v>ASHRAE 189.1-2009HospitalLaundry-Washing</v>
      </c>
      <c r="I685" s="58"/>
      <c r="J685" s="58"/>
      <c r="K685" s="58">
        <f>VLOOKUP('Space Types'!$H685,'Interior Lighting'!$A$4:$G$813,5,FALSE)</f>
        <v>0.54</v>
      </c>
      <c r="L685" s="58"/>
      <c r="M685" s="58"/>
      <c r="N685" s="58">
        <v>0</v>
      </c>
      <c r="O685" s="58">
        <v>0.7</v>
      </c>
      <c r="P685" s="58">
        <v>0.2</v>
      </c>
      <c r="Q685" s="58" t="s">
        <v>752</v>
      </c>
      <c r="R685" t="s">
        <v>108</v>
      </c>
      <c r="S685" s="58" t="s">
        <v>12</v>
      </c>
      <c r="T685" s="58" t="s">
        <v>431</v>
      </c>
      <c r="U685" s="58" t="str">
        <f>'Space Types'!$R685&amp;'Space Types'!$S685&amp;'Space Types'!$T685</f>
        <v>ASHRAE 62.1-1999Dry Cleaners, LaundriesCommercial Laundry</v>
      </c>
      <c r="V685" s="58">
        <f>VLOOKUP('Space Types'!$U685,Ventilation!$A$4:$H$299,6,FALSE)</f>
        <v>0</v>
      </c>
      <c r="W685" s="58">
        <f>VLOOKUP('Space Types'!$U685,Ventilation!$A$4:$H$299,5,FALSE)</f>
        <v>25</v>
      </c>
      <c r="X685" s="58">
        <f>VLOOKUP('Space Types'!$U685,Ventilation!$A$4:$H$299,7,FALSE)</f>
        <v>0</v>
      </c>
      <c r="Y685" s="58">
        <v>10</v>
      </c>
      <c r="Z685" s="58" t="s">
        <v>767</v>
      </c>
      <c r="AA685" s="58" t="s">
        <v>899</v>
      </c>
      <c r="AB685" s="58">
        <v>4.4600000000000001E-2</v>
      </c>
      <c r="AD685" s="58" t="s">
        <v>809</v>
      </c>
      <c r="AE685" s="58">
        <v>42.6</v>
      </c>
      <c r="AF685" s="58" t="s">
        <v>437</v>
      </c>
      <c r="AG685" s="58" t="s">
        <v>437</v>
      </c>
      <c r="AH685" s="58" t="s">
        <v>437</v>
      </c>
      <c r="AI685" s="58" t="s">
        <v>814</v>
      </c>
      <c r="AJ685" s="58">
        <v>1.0400004477788662</v>
      </c>
      <c r="AK685" s="58">
        <v>0</v>
      </c>
      <c r="AL685" s="58">
        <v>0.5</v>
      </c>
      <c r="AM685" s="58">
        <v>0</v>
      </c>
      <c r="AN685" s="58" t="s">
        <v>907</v>
      </c>
      <c r="AO685" s="58" t="s">
        <v>834</v>
      </c>
      <c r="AP685" s="58" t="s">
        <v>848</v>
      </c>
      <c r="AQ685" s="58">
        <v>67.5</v>
      </c>
      <c r="AR685" s="58">
        <v>1053</v>
      </c>
      <c r="AS685" s="58">
        <f>IF('Space Types'!$AQ685=0,"",'Space Types'!$AQ685/'Space Types'!$AR685)</f>
        <v>6.4102564102564097E-2</v>
      </c>
      <c r="AT685" s="58">
        <v>60</v>
      </c>
      <c r="AU685" s="58">
        <v>0.2</v>
      </c>
      <c r="AV685" s="58">
        <v>0.05</v>
      </c>
      <c r="AW685" s="58" t="s">
        <v>923</v>
      </c>
      <c r="AX685" s="58"/>
      <c r="AY685" s="58"/>
      <c r="AZ685" s="58"/>
      <c r="BA685" s="58"/>
      <c r="BB685" s="58"/>
      <c r="BC685" s="58" t="str">
        <f>IF(ISBLANK(BB685),"",BB685/(AY685/AX685))</f>
        <v/>
      </c>
      <c r="BD685" s="58"/>
    </row>
    <row r="686" spans="1:56">
      <c r="A686" s="58" t="s">
        <v>935</v>
      </c>
      <c r="B686" s="58" t="s">
        <v>260</v>
      </c>
      <c r="C686" s="58" t="s">
        <v>300</v>
      </c>
      <c r="D686" s="58" t="s">
        <v>463</v>
      </c>
      <c r="E686" s="58"/>
      <c r="F686" s="58"/>
      <c r="G686" s="58"/>
      <c r="H686" s="58" t="str">
        <f>'Space Types'!$E686&amp;'Space Types'!$F686&amp;'Space Types'!$G686</f>
        <v/>
      </c>
      <c r="I686" s="58"/>
      <c r="J686" s="58"/>
      <c r="K686" s="58">
        <v>1.04</v>
      </c>
      <c r="L686" s="58"/>
      <c r="M686" s="58"/>
      <c r="N686" s="58">
        <v>0</v>
      </c>
      <c r="O686" s="58">
        <v>0.7</v>
      </c>
      <c r="P686" s="58">
        <v>0.2</v>
      </c>
      <c r="Q686" s="58" t="s">
        <v>752</v>
      </c>
      <c r="R686" t="s">
        <v>108</v>
      </c>
      <c r="S686" s="58" t="s">
        <v>12</v>
      </c>
      <c r="T686" s="58" t="s">
        <v>431</v>
      </c>
      <c r="U686" s="58" t="str">
        <f>'Space Types'!$R686&amp;'Space Types'!$S686&amp;'Space Types'!$T686</f>
        <v>ASHRAE 62.1-1999Dry Cleaners, LaundriesCommercial Laundry</v>
      </c>
      <c r="V686" s="58">
        <f>VLOOKUP('Space Types'!$U686,Ventilation!$A$4:$H$299,6,FALSE)</f>
        <v>0</v>
      </c>
      <c r="W686" s="58">
        <f>VLOOKUP('Space Types'!$U686,Ventilation!$A$4:$H$299,5,FALSE)</f>
        <v>25</v>
      </c>
      <c r="X686" s="58">
        <f>VLOOKUP('Space Types'!$U686,Ventilation!$A$4:$H$299,7,FALSE)</f>
        <v>0</v>
      </c>
      <c r="Y686" s="58">
        <v>10</v>
      </c>
      <c r="Z686" s="58" t="s">
        <v>767</v>
      </c>
      <c r="AA686" s="58" t="s">
        <v>899</v>
      </c>
      <c r="AB686" s="58"/>
      <c r="AC686" s="58">
        <v>0.22320000000000001</v>
      </c>
      <c r="AD686" s="58" t="s">
        <v>809</v>
      </c>
      <c r="AE686" s="58">
        <v>58.4</v>
      </c>
      <c r="AF686" s="58" t="s">
        <v>437</v>
      </c>
      <c r="AG686" s="58" t="s">
        <v>437</v>
      </c>
      <c r="AH686" s="58" t="s">
        <v>437</v>
      </c>
      <c r="AI686" s="58" t="s">
        <v>814</v>
      </c>
      <c r="AJ686" s="58">
        <v>2.0299999999999998</v>
      </c>
      <c r="AK686" s="58">
        <v>0</v>
      </c>
      <c r="AL686" s="58">
        <v>0.5</v>
      </c>
      <c r="AM686" s="58">
        <v>0</v>
      </c>
      <c r="AN686" s="58" t="s">
        <v>907</v>
      </c>
      <c r="AO686" s="58" t="s">
        <v>834</v>
      </c>
      <c r="AP686" s="58" t="s">
        <v>848</v>
      </c>
      <c r="AQ686" s="58">
        <v>67.5</v>
      </c>
      <c r="AR686" s="58">
        <v>1053</v>
      </c>
      <c r="AS686" s="58">
        <f>IF('Space Types'!$AQ686=0,"",'Space Types'!$AQ686/'Space Types'!$AR686)</f>
        <v>6.4102564102564097E-2</v>
      </c>
      <c r="AT686" s="58">
        <v>60</v>
      </c>
      <c r="AU686" s="58">
        <v>0.2</v>
      </c>
      <c r="AV686" s="58">
        <v>0.05</v>
      </c>
      <c r="AW686" s="58" t="s">
        <v>923</v>
      </c>
      <c r="AX686" s="58"/>
      <c r="AY686" s="58"/>
      <c r="AZ686" s="58"/>
      <c r="BA686" s="58"/>
      <c r="BB686" s="58"/>
      <c r="BC686" s="58" t="str">
        <f>IF(ISBLANK(BB686),"",BB686/(AY686/AX686))</f>
        <v/>
      </c>
      <c r="BD686" s="58"/>
    </row>
    <row r="687" spans="1:56">
      <c r="A687" t="s">
        <v>938</v>
      </c>
      <c r="B687" s="58" t="s">
        <v>260</v>
      </c>
      <c r="C687" s="58" t="s">
        <v>300</v>
      </c>
      <c r="D687" s="58" t="s">
        <v>463</v>
      </c>
      <c r="E687" s="58" t="s">
        <v>218</v>
      </c>
      <c r="F687" s="58" t="s">
        <v>239</v>
      </c>
      <c r="G687" s="58" t="s">
        <v>349</v>
      </c>
      <c r="H687" s="58" t="str">
        <f>'Space Types'!$E687&amp;'Space Types'!$F687&amp;'Space Types'!$G687</f>
        <v>ASHRAE 90.1-2007HospitalLaundry-Washing</v>
      </c>
      <c r="I687" s="58"/>
      <c r="J687" s="58"/>
      <c r="K687" s="58">
        <f>VLOOKUP('Space Types'!$H687,'Interior Lighting'!$A$4:$G$813,5,FALSE)</f>
        <v>0.6</v>
      </c>
      <c r="L687" s="58"/>
      <c r="M687" s="58"/>
      <c r="N687" s="58">
        <v>0</v>
      </c>
      <c r="O687" s="58">
        <v>0.7</v>
      </c>
      <c r="P687" s="58">
        <v>0.2</v>
      </c>
      <c r="Q687" s="58" t="s">
        <v>2461</v>
      </c>
      <c r="R687" t="s">
        <v>109</v>
      </c>
      <c r="S687" s="58" t="s">
        <v>238</v>
      </c>
      <c r="T687" s="58" t="s">
        <v>970</v>
      </c>
      <c r="U687" s="58" t="str">
        <f>'Space Types'!$R687&amp;'Space Types'!$S687&amp;'Space Types'!$T687</f>
        <v>ASHRAE 62.1-2004RetailCoinoperated laundries</v>
      </c>
      <c r="V687" s="58">
        <f>VLOOKUP('Space Types'!$U687,Ventilation!$A$4:$H$299,6,FALSE)</f>
        <v>0.06</v>
      </c>
      <c r="W687" s="58">
        <f>VLOOKUP('Space Types'!$U687,Ventilation!$A$4:$H$299,5,FALSE)</f>
        <v>7.5</v>
      </c>
      <c r="X687" s="58">
        <f>VLOOKUP('Space Types'!$U687,Ventilation!$A$4:$H$299,7,FALSE)</f>
        <v>0</v>
      </c>
      <c r="Y687" s="58">
        <v>10</v>
      </c>
      <c r="Z687" s="58" t="s">
        <v>2491</v>
      </c>
      <c r="AA687" s="58" t="s">
        <v>2438</v>
      </c>
      <c r="AB687" s="68">
        <v>0.2016</v>
      </c>
      <c r="AD687" s="58" t="s">
        <v>2470</v>
      </c>
      <c r="AE687" s="58">
        <v>129.9</v>
      </c>
      <c r="AF687" s="58" t="s">
        <v>437</v>
      </c>
      <c r="AG687" s="58" t="s">
        <v>437</v>
      </c>
      <c r="AH687" s="58" t="s">
        <v>437</v>
      </c>
      <c r="AI687" s="58" t="s">
        <v>2490</v>
      </c>
      <c r="AJ687" s="58">
        <v>2.57</v>
      </c>
      <c r="AK687" s="58">
        <v>0</v>
      </c>
      <c r="AL687" s="58">
        <v>0.5</v>
      </c>
      <c r="AM687" s="58">
        <v>0</v>
      </c>
      <c r="AN687" s="58" t="s">
        <v>2489</v>
      </c>
      <c r="AO687" s="58" t="s">
        <v>2469</v>
      </c>
      <c r="AP687" s="58" t="s">
        <v>2468</v>
      </c>
      <c r="AQ687" s="58">
        <v>123</v>
      </c>
      <c r="AR687" s="58">
        <v>1053</v>
      </c>
      <c r="AS687" s="58">
        <v>0.11680911680911681</v>
      </c>
      <c r="AT687" s="58">
        <v>82.2</v>
      </c>
      <c r="AU687" s="58">
        <v>0.2</v>
      </c>
      <c r="AV687" s="58">
        <v>0.05</v>
      </c>
      <c r="AW687" s="58" t="s">
        <v>2492</v>
      </c>
      <c r="AX687" s="58"/>
      <c r="AY687" s="58"/>
      <c r="AZ687" s="58"/>
      <c r="BA687" s="58"/>
      <c r="BB687" s="58"/>
      <c r="BC687" s="58" t="str">
        <f>IF(ISBLANK(BB687),"",BB687/(AY687/AX687))</f>
        <v/>
      </c>
      <c r="BD687" s="58"/>
    </row>
    <row r="688" spans="1:56">
      <c r="A688" t="s">
        <v>3322</v>
      </c>
      <c r="B688" s="58" t="s">
        <v>260</v>
      </c>
      <c r="C688" s="58" t="s">
        <v>300</v>
      </c>
      <c r="D688" s="58" t="s">
        <v>463</v>
      </c>
      <c r="E688" s="58" t="s">
        <v>217</v>
      </c>
      <c r="F688" s="58" t="s">
        <v>239</v>
      </c>
      <c r="G688" s="58" t="s">
        <v>349</v>
      </c>
      <c r="H688" s="58" t="str">
        <f>'Space Types'!$E688&amp;'Space Types'!$F688&amp;'Space Types'!$G688</f>
        <v>ASHRAE 90.1-2004HospitalLaundry-Washing</v>
      </c>
      <c r="I688" s="58"/>
      <c r="J688" s="58"/>
      <c r="K688" s="58">
        <f>VLOOKUP('Space Types'!$H688,'Interior Lighting'!$A$4:$G$813,5,FALSE)</f>
        <v>0.6</v>
      </c>
      <c r="L688" s="58"/>
      <c r="M688" s="58"/>
      <c r="N688" s="58">
        <v>0</v>
      </c>
      <c r="O688" s="58">
        <v>0.7</v>
      </c>
      <c r="P688" s="58">
        <v>0.2</v>
      </c>
      <c r="Q688" s="58" t="s">
        <v>2461</v>
      </c>
      <c r="R688" t="s">
        <v>108</v>
      </c>
      <c r="S688" s="58" t="s">
        <v>12</v>
      </c>
      <c r="T688" s="58" t="s">
        <v>431</v>
      </c>
      <c r="U688" s="58" t="str">
        <f>'Space Types'!$R688&amp;'Space Types'!$S688&amp;'Space Types'!$T688</f>
        <v>ASHRAE 62.1-1999Dry Cleaners, LaundriesCommercial Laundry</v>
      </c>
      <c r="V688" s="58">
        <f>VLOOKUP('Space Types'!$U688,Ventilation!$A$4:$H$299,6,FALSE)</f>
        <v>0</v>
      </c>
      <c r="W688" s="58">
        <f>VLOOKUP('Space Types'!$U688,Ventilation!$A$4:$H$299,5,FALSE)</f>
        <v>25</v>
      </c>
      <c r="X688" s="58">
        <f>VLOOKUP('Space Types'!$U688,Ventilation!$A$4:$H$299,7,FALSE)</f>
        <v>0</v>
      </c>
      <c r="Y688" s="58">
        <v>10</v>
      </c>
      <c r="Z688" s="58" t="s">
        <v>2491</v>
      </c>
      <c r="AA688" s="58" t="s">
        <v>2438</v>
      </c>
      <c r="AB688" s="68">
        <v>0.2016</v>
      </c>
      <c r="AD688" s="58" t="s">
        <v>2470</v>
      </c>
      <c r="AE688" s="58">
        <v>129.9</v>
      </c>
      <c r="AF688" s="58" t="s">
        <v>437</v>
      </c>
      <c r="AG688" s="58" t="s">
        <v>437</v>
      </c>
      <c r="AH688" s="58" t="s">
        <v>437</v>
      </c>
      <c r="AI688" s="58" t="s">
        <v>2490</v>
      </c>
      <c r="AJ688" s="58">
        <v>2.57</v>
      </c>
      <c r="AK688" s="58">
        <v>0</v>
      </c>
      <c r="AL688" s="58">
        <v>0.5</v>
      </c>
      <c r="AM688" s="58">
        <v>0</v>
      </c>
      <c r="AN688" s="58" t="s">
        <v>2489</v>
      </c>
      <c r="AO688" s="58" t="s">
        <v>2469</v>
      </c>
      <c r="AP688" s="58" t="s">
        <v>2468</v>
      </c>
      <c r="AQ688" s="58">
        <v>123</v>
      </c>
      <c r="AR688" s="58">
        <v>1053</v>
      </c>
      <c r="AS688" s="58">
        <v>0.11680911680911681</v>
      </c>
      <c r="AT688" s="58">
        <v>82.2</v>
      </c>
      <c r="AU688" s="58">
        <v>0.2</v>
      </c>
      <c r="AV688" s="58">
        <v>0.05</v>
      </c>
      <c r="AW688" s="58" t="s">
        <v>2492</v>
      </c>
      <c r="AX688" s="58"/>
      <c r="AY688" s="58"/>
      <c r="AZ688" s="58"/>
      <c r="BA688" s="58"/>
      <c r="BB688" s="58"/>
      <c r="BC688" s="58" t="str">
        <f>IF(ISBLANK(BB688),"",BB688/(AY688/AX688))</f>
        <v/>
      </c>
      <c r="BD688" s="58"/>
    </row>
    <row r="689" spans="1:56">
      <c r="A689" t="s">
        <v>982</v>
      </c>
      <c r="B689" s="58" t="s">
        <v>260</v>
      </c>
      <c r="C689" s="58" t="s">
        <v>300</v>
      </c>
      <c r="D689" s="58" t="s">
        <v>463</v>
      </c>
      <c r="E689" s="58" t="s">
        <v>981</v>
      </c>
      <c r="F689" s="58" t="s">
        <v>239</v>
      </c>
      <c r="G689" s="58" t="s">
        <v>349</v>
      </c>
      <c r="H689" s="58" t="str">
        <f>'Space Types'!$E689&amp;'Space Types'!$F689&amp;'Space Types'!$G689</f>
        <v>ASHRAE 90.1-2010HospitalLaundry-Washing</v>
      </c>
      <c r="I689" s="58"/>
      <c r="J689" s="58"/>
      <c r="K689" s="58">
        <f>VLOOKUP('Space Types'!$H689,'Interior Lighting'!$A$4:$G$813,5,FALSE)</f>
        <v>0.6</v>
      </c>
      <c r="L689" s="58"/>
      <c r="M689" s="58"/>
      <c r="N689" s="58">
        <v>0</v>
      </c>
      <c r="O689" s="58">
        <v>0.7</v>
      </c>
      <c r="P689" s="58">
        <v>0.2</v>
      </c>
      <c r="Q689" s="58" t="s">
        <v>2461</v>
      </c>
      <c r="R689" t="s">
        <v>110</v>
      </c>
      <c r="S689" s="58" t="s">
        <v>238</v>
      </c>
      <c r="T689" s="58" t="s">
        <v>970</v>
      </c>
      <c r="U689" s="58" t="str">
        <f>'Space Types'!$R689&amp;'Space Types'!$S689&amp;'Space Types'!$T689</f>
        <v>ASHRAE 62.1-2007RetailCoinoperated laundries</v>
      </c>
      <c r="V689" s="58">
        <f>VLOOKUP('Space Types'!$U689,Ventilation!$A$4:$H$299,6,FALSE)</f>
        <v>0.06</v>
      </c>
      <c r="W689" s="58">
        <f>VLOOKUP('Space Types'!$U689,Ventilation!$A$4:$H$299,5,FALSE)</f>
        <v>7.5</v>
      </c>
      <c r="X689" s="58">
        <f>VLOOKUP('Space Types'!$U689,Ventilation!$A$4:$H$299,7,FALSE)</f>
        <v>0</v>
      </c>
      <c r="Y689" s="58">
        <v>10</v>
      </c>
      <c r="Z689" s="58" t="s">
        <v>2491</v>
      </c>
      <c r="AA689" s="58" t="s">
        <v>2438</v>
      </c>
      <c r="AB689" s="68">
        <v>0.112</v>
      </c>
      <c r="AD689" s="58" t="s">
        <v>2470</v>
      </c>
      <c r="AE689" s="58">
        <v>129.9</v>
      </c>
      <c r="AF689" s="58" t="s">
        <v>437</v>
      </c>
      <c r="AG689" s="58" t="s">
        <v>437</v>
      </c>
      <c r="AH689" s="58" t="s">
        <v>437</v>
      </c>
      <c r="AI689" s="58" t="s">
        <v>2490</v>
      </c>
      <c r="AJ689" s="58">
        <v>2.57</v>
      </c>
      <c r="AK689" s="58">
        <v>0</v>
      </c>
      <c r="AL689" s="58">
        <v>0.5</v>
      </c>
      <c r="AM689" s="58">
        <v>0</v>
      </c>
      <c r="AN689" s="58" t="s">
        <v>2489</v>
      </c>
      <c r="AO689" s="58" t="s">
        <v>2469</v>
      </c>
      <c r="AP689" s="58" t="s">
        <v>2468</v>
      </c>
      <c r="AQ689" s="58">
        <v>123</v>
      </c>
      <c r="AR689" s="58">
        <v>1053</v>
      </c>
      <c r="AS689" s="58">
        <v>0.11680911680911681</v>
      </c>
      <c r="AT689" s="58">
        <v>82.2</v>
      </c>
      <c r="AU689" s="58">
        <v>0.2</v>
      </c>
      <c r="AV689" s="58">
        <v>0.05</v>
      </c>
      <c r="AW689" s="58" t="s">
        <v>2492</v>
      </c>
      <c r="AX689" s="58"/>
      <c r="AY689" s="58"/>
      <c r="AZ689" s="58"/>
      <c r="BA689" s="58"/>
      <c r="BB689" s="58"/>
      <c r="BC689" s="58" t="s">
        <v>437</v>
      </c>
      <c r="BD689" s="58"/>
    </row>
    <row r="690" spans="1:56">
      <c r="A690" t="s">
        <v>936</v>
      </c>
      <c r="B690" s="58" t="s">
        <v>260</v>
      </c>
      <c r="C690" s="58" t="s">
        <v>302</v>
      </c>
      <c r="D690" s="58" t="s">
        <v>457</v>
      </c>
      <c r="E690" s="58"/>
      <c r="F690" s="58"/>
      <c r="G690" s="58"/>
      <c r="H690" s="58" t="str">
        <f>'Space Types'!$E690&amp;'Space Types'!$F690&amp;'Space Types'!$G690</f>
        <v/>
      </c>
      <c r="I690" s="58"/>
      <c r="J690" s="58"/>
      <c r="K690" s="58">
        <v>1.74</v>
      </c>
      <c r="L690" s="58"/>
      <c r="M690" s="58"/>
      <c r="N690" s="58">
        <v>0</v>
      </c>
      <c r="O690" s="58">
        <v>0.7</v>
      </c>
      <c r="P690" s="58">
        <v>0.2</v>
      </c>
      <c r="Q690" s="58" t="s">
        <v>751</v>
      </c>
      <c r="R690" t="s">
        <v>108</v>
      </c>
      <c r="S690" s="58" t="s">
        <v>409</v>
      </c>
      <c r="T690" s="58" t="s">
        <v>32</v>
      </c>
      <c r="U690" s="58" t="str">
        <f>'Space Types'!$R690&amp;'Space Types'!$S690&amp;'Space Types'!$T690</f>
        <v>ASHRAE 62.1-1999Hotels, Motels, Resorts, DormitoriesLobbies</v>
      </c>
      <c r="V690" s="58">
        <f>VLOOKUP('Space Types'!$U690,Ventilation!$A$4:$H$299,6,FALSE)</f>
        <v>0</v>
      </c>
      <c r="W690" s="58">
        <f>VLOOKUP('Space Types'!$U690,Ventilation!$A$4:$H$299,5,FALSE)</f>
        <v>15</v>
      </c>
      <c r="X690" s="58">
        <f>VLOOKUP('Space Types'!$U690,Ventilation!$A$4:$H$299,7,FALSE)</f>
        <v>0</v>
      </c>
      <c r="Y690" s="58">
        <v>3.97</v>
      </c>
      <c r="Z690" s="58" t="s">
        <v>768</v>
      </c>
      <c r="AA690" s="58" t="s">
        <v>899</v>
      </c>
      <c r="AB690" s="58"/>
      <c r="AC690" s="58">
        <v>0.22320000000000001</v>
      </c>
      <c r="AD690" s="58" t="s">
        <v>809</v>
      </c>
      <c r="AE690" s="58"/>
      <c r="AF690" s="58" t="s">
        <v>437</v>
      </c>
      <c r="AG690" s="58" t="s">
        <v>437</v>
      </c>
      <c r="AH690" s="58" t="s">
        <v>437</v>
      </c>
      <c r="AI690" s="58"/>
      <c r="AJ690" s="58">
        <v>1.33</v>
      </c>
      <c r="AK690" s="58">
        <v>0</v>
      </c>
      <c r="AL690" s="58">
        <v>0.5</v>
      </c>
      <c r="AM690" s="58">
        <v>0</v>
      </c>
      <c r="AN690" s="58" t="s">
        <v>875</v>
      </c>
      <c r="AO690" s="58" t="s">
        <v>834</v>
      </c>
      <c r="AP690" s="58" t="s">
        <v>848</v>
      </c>
      <c r="AQ690" s="58">
        <v>1.75</v>
      </c>
      <c r="AR690" s="58">
        <v>351</v>
      </c>
      <c r="AS690" s="58">
        <f>IF('Space Types'!$AQ690=0,"",'Space Types'!$AQ690/'Space Types'!$AR690)</f>
        <v>4.9857549857549857E-3</v>
      </c>
      <c r="AT690" s="58">
        <v>43.3</v>
      </c>
      <c r="AU690" s="58">
        <v>0.2</v>
      </c>
      <c r="AV690" s="58">
        <v>0.05</v>
      </c>
      <c r="AW690" s="58" t="s">
        <v>922</v>
      </c>
      <c r="AX690" s="58"/>
      <c r="AY690" s="58"/>
      <c r="AZ690" s="58"/>
      <c r="BA690" s="58"/>
      <c r="BB690" s="58"/>
      <c r="BC690" s="58" t="str">
        <f>IF(ISBLANK(BB690),"",BB690/(AY690/AX690))</f>
        <v/>
      </c>
      <c r="BD690" s="58"/>
    </row>
    <row r="691" spans="1:56">
      <c r="A691" s="68" t="s">
        <v>937</v>
      </c>
      <c r="B691" s="68" t="s">
        <v>260</v>
      </c>
      <c r="C691" s="68" t="s">
        <v>302</v>
      </c>
      <c r="D691" s="68" t="s">
        <v>457</v>
      </c>
      <c r="E691" s="68" t="s">
        <v>435</v>
      </c>
      <c r="F691" s="68" t="s">
        <v>224</v>
      </c>
      <c r="G691" s="68" t="s">
        <v>225</v>
      </c>
      <c r="H691" s="68" t="str">
        <f>'Space Types'!$E691&amp;'Space Types'!$F691&amp;'Space Types'!$G691</f>
        <v>ASHRAE 189.1-2009Hotel/MotelGuest Rooms</v>
      </c>
      <c r="I691" s="68"/>
      <c r="J691" s="68"/>
      <c r="K691" s="68">
        <f>VLOOKUP('Space Types'!$H691,'Interior Lighting'!$A$4:$G$813,5,FALSE)</f>
        <v>0.9900000000000001</v>
      </c>
      <c r="L691" s="68"/>
      <c r="M691" s="68"/>
      <c r="N691" s="68">
        <v>0</v>
      </c>
      <c r="O691" s="68">
        <v>0.7</v>
      </c>
      <c r="P691" s="68">
        <v>0.2</v>
      </c>
      <c r="Q691" s="68" t="s">
        <v>751</v>
      </c>
      <c r="R691" s="68" t="s">
        <v>108</v>
      </c>
      <c r="S691" s="58" t="s">
        <v>409</v>
      </c>
      <c r="T691" s="58" t="s">
        <v>32</v>
      </c>
      <c r="U691" s="58" t="str">
        <f>'Space Types'!$R691&amp;'Space Types'!$S691&amp;'Space Types'!$T691</f>
        <v>ASHRAE 62.1-1999Hotels, Motels, Resorts, DormitoriesLobbies</v>
      </c>
      <c r="V691" s="58">
        <f>VLOOKUP('Space Types'!$U691,Ventilation!$A$4:$H$299,6,FALSE)</f>
        <v>0</v>
      </c>
      <c r="W691" s="58">
        <f>VLOOKUP('Space Types'!$U691,Ventilation!$A$4:$H$299,5,FALSE)</f>
        <v>15</v>
      </c>
      <c r="X691" s="58">
        <f>VLOOKUP('Space Types'!$U691,Ventilation!$A$4:$H$299,7,FALSE)</f>
        <v>0</v>
      </c>
      <c r="Y691" s="58">
        <v>3.97</v>
      </c>
      <c r="Z691" s="58" t="s">
        <v>768</v>
      </c>
      <c r="AA691" s="58" t="s">
        <v>899</v>
      </c>
      <c r="AB691" s="58">
        <v>4.4600000000000001E-2</v>
      </c>
      <c r="AD691" s="58" t="s">
        <v>809</v>
      </c>
      <c r="AE691" s="58"/>
      <c r="AF691" s="58" t="s">
        <v>437</v>
      </c>
      <c r="AG691" s="58" t="s">
        <v>437</v>
      </c>
      <c r="AH691" s="58" t="s">
        <v>437</v>
      </c>
      <c r="AI691" s="58"/>
      <c r="AJ691" s="58">
        <v>0.68</v>
      </c>
      <c r="AK691" s="58">
        <v>0</v>
      </c>
      <c r="AL691" s="58">
        <v>0.5</v>
      </c>
      <c r="AM691" s="58">
        <v>0</v>
      </c>
      <c r="AN691" s="58" t="s">
        <v>875</v>
      </c>
      <c r="AO691" s="58" t="s">
        <v>834</v>
      </c>
      <c r="AP691" s="58" t="s">
        <v>848</v>
      </c>
      <c r="AQ691" s="58">
        <v>1.75</v>
      </c>
      <c r="AR691" s="58">
        <v>351</v>
      </c>
      <c r="AS691" s="58">
        <f>IF('Space Types'!$AQ691=0,"",'Space Types'!$AQ691/'Space Types'!$AR691)</f>
        <v>4.9857549857549857E-3</v>
      </c>
      <c r="AT691" s="58">
        <v>43.3</v>
      </c>
      <c r="AU691" s="58">
        <v>0.2</v>
      </c>
      <c r="AV691" s="58">
        <v>0.05</v>
      </c>
      <c r="AW691" s="58" t="s">
        <v>922</v>
      </c>
      <c r="AX691" s="58"/>
      <c r="AY691" s="58"/>
      <c r="AZ691" s="58"/>
      <c r="BA691" s="58"/>
      <c r="BB691" s="58"/>
      <c r="BC691" s="58" t="str">
        <f>IF(ISBLANK(BB691),"",BB691/(AY691/AX691))</f>
        <v/>
      </c>
      <c r="BD691" s="58"/>
    </row>
    <row r="692" spans="1:56">
      <c r="A692" s="68" t="s">
        <v>935</v>
      </c>
      <c r="B692" s="68" t="s">
        <v>260</v>
      </c>
      <c r="C692" s="68" t="s">
        <v>302</v>
      </c>
      <c r="D692" s="68" t="s">
        <v>457</v>
      </c>
      <c r="E692" s="68"/>
      <c r="F692" s="68"/>
      <c r="G692" s="68"/>
      <c r="H692" s="68" t="str">
        <f>'Space Types'!$E692&amp;'Space Types'!$F692&amp;'Space Types'!$G692</f>
        <v/>
      </c>
      <c r="I692" s="68"/>
      <c r="J692" s="68"/>
      <c r="K692" s="68">
        <v>1.74</v>
      </c>
      <c r="L692" s="68"/>
      <c r="M692" s="68"/>
      <c r="N692" s="68">
        <v>0</v>
      </c>
      <c r="O692" s="68">
        <v>0.7</v>
      </c>
      <c r="P692" s="68">
        <v>0.2</v>
      </c>
      <c r="Q692" s="68" t="s">
        <v>751</v>
      </c>
      <c r="R692" s="68" t="s">
        <v>108</v>
      </c>
      <c r="S692" s="58" t="s">
        <v>409</v>
      </c>
      <c r="T692" s="58" t="s">
        <v>32</v>
      </c>
      <c r="U692" s="58" t="str">
        <f>'Space Types'!$R692&amp;'Space Types'!$S692&amp;'Space Types'!$T692</f>
        <v>ASHRAE 62.1-1999Hotels, Motels, Resorts, DormitoriesLobbies</v>
      </c>
      <c r="V692" s="58">
        <f>VLOOKUP('Space Types'!$U692,Ventilation!$A$4:$H$299,6,FALSE)</f>
        <v>0</v>
      </c>
      <c r="W692" s="58">
        <f>VLOOKUP('Space Types'!$U692,Ventilation!$A$4:$H$299,5,FALSE)</f>
        <v>15</v>
      </c>
      <c r="X692" s="58">
        <f>VLOOKUP('Space Types'!$U692,Ventilation!$A$4:$H$299,7,FALSE)</f>
        <v>0</v>
      </c>
      <c r="Y692" s="58">
        <v>3.97</v>
      </c>
      <c r="Z692" s="58" t="s">
        <v>768</v>
      </c>
      <c r="AA692" s="58" t="s">
        <v>899</v>
      </c>
      <c r="AB692" s="58"/>
      <c r="AC692" s="58">
        <v>0.22320000000000001</v>
      </c>
      <c r="AD692" s="58" t="s">
        <v>809</v>
      </c>
      <c r="AE692" s="58"/>
      <c r="AF692" s="58" t="s">
        <v>437</v>
      </c>
      <c r="AG692" s="58" t="s">
        <v>437</v>
      </c>
      <c r="AH692" s="58" t="s">
        <v>437</v>
      </c>
      <c r="AI692" s="58"/>
      <c r="AJ692" s="58">
        <v>1.33</v>
      </c>
      <c r="AK692" s="58">
        <v>0</v>
      </c>
      <c r="AL692" s="58">
        <v>0.5</v>
      </c>
      <c r="AM692" s="58">
        <v>0</v>
      </c>
      <c r="AN692" s="58" t="s">
        <v>875</v>
      </c>
      <c r="AO692" s="58" t="s">
        <v>834</v>
      </c>
      <c r="AP692" s="58" t="s">
        <v>848</v>
      </c>
      <c r="AQ692" s="58">
        <v>1.75</v>
      </c>
      <c r="AR692" s="58">
        <v>351</v>
      </c>
      <c r="AS692" s="58">
        <f>IF('Space Types'!$AQ692=0,"",'Space Types'!$AQ692/'Space Types'!$AR692)</f>
        <v>4.9857549857549857E-3</v>
      </c>
      <c r="AT692" s="58">
        <v>43.3</v>
      </c>
      <c r="AU692" s="58">
        <v>0.2</v>
      </c>
      <c r="AV692" s="58">
        <v>0.05</v>
      </c>
      <c r="AW692" s="58" t="s">
        <v>922</v>
      </c>
      <c r="AX692" s="58"/>
      <c r="AY692" s="58"/>
      <c r="AZ692" s="58"/>
      <c r="BA692" s="58"/>
      <c r="BB692" s="58"/>
      <c r="BC692" s="58" t="str">
        <f>IF(ISBLANK(BB692),"",BB692/(AY692/AX692))</f>
        <v/>
      </c>
      <c r="BD692" s="58"/>
    </row>
    <row r="693" spans="1:56" s="68" customFormat="1">
      <c r="A693" s="68" t="s">
        <v>938</v>
      </c>
      <c r="B693" s="68" t="s">
        <v>260</v>
      </c>
      <c r="C693" s="68" t="s">
        <v>3428</v>
      </c>
      <c r="D693" s="68" t="s">
        <v>457</v>
      </c>
      <c r="E693" s="68" t="s">
        <v>218</v>
      </c>
      <c r="F693" s="68" t="s">
        <v>224</v>
      </c>
      <c r="G693" s="68" t="s">
        <v>225</v>
      </c>
      <c r="H693" s="68" t="str">
        <f>'Space Types'!$E693&amp;'Space Types'!$F693&amp;'Space Types'!$G693</f>
        <v>ASHRAE 90.1-2007Hotel/MotelGuest Rooms</v>
      </c>
      <c r="K693" s="68">
        <v>1.1000000000000001</v>
      </c>
      <c r="N693" s="68">
        <v>0</v>
      </c>
      <c r="O693" s="68">
        <v>0.7</v>
      </c>
      <c r="P693" s="68">
        <v>0.2</v>
      </c>
      <c r="Q693" s="68" t="s">
        <v>2460</v>
      </c>
      <c r="R693" s="68" t="s">
        <v>109</v>
      </c>
      <c r="S693" s="68" t="s">
        <v>409</v>
      </c>
      <c r="T693" s="68" t="s">
        <v>687</v>
      </c>
      <c r="U693" s="15" t="s">
        <v>3430</v>
      </c>
      <c r="V693" s="68">
        <v>0.06</v>
      </c>
      <c r="W693" s="68">
        <v>5</v>
      </c>
      <c r="X693" s="68">
        <v>0</v>
      </c>
      <c r="Y693" s="68">
        <v>4.2699999999999996</v>
      </c>
      <c r="Z693" s="68" t="s">
        <v>2485</v>
      </c>
      <c r="AA693" s="68" t="s">
        <v>2438</v>
      </c>
      <c r="AB693" s="68">
        <v>0.2016</v>
      </c>
      <c r="AD693" s="68" t="s">
        <v>2484</v>
      </c>
      <c r="AJ693" s="68">
        <v>1.1000000000000001</v>
      </c>
      <c r="AK693" s="68">
        <v>0</v>
      </c>
      <c r="AL693" s="68">
        <v>0.5</v>
      </c>
      <c r="AM693" s="68">
        <v>0</v>
      </c>
      <c r="AN693" s="68" t="s">
        <v>2483</v>
      </c>
      <c r="AO693" s="68" t="s">
        <v>2448</v>
      </c>
      <c r="AP693" s="68" t="s">
        <v>2447</v>
      </c>
      <c r="AQ693" s="68">
        <v>2.2200000000000002</v>
      </c>
      <c r="AR693" s="68">
        <v>351</v>
      </c>
      <c r="AS693" s="68">
        <v>6.3247863247863252E-3</v>
      </c>
      <c r="AT693" s="68">
        <v>60</v>
      </c>
      <c r="AU693" s="68">
        <v>0.2</v>
      </c>
      <c r="AV693" s="68">
        <v>0.05</v>
      </c>
      <c r="AW693" s="68" t="s">
        <v>2486</v>
      </c>
    </row>
    <row r="694" spans="1:56" s="68" customFormat="1">
      <c r="A694" s="68" t="s">
        <v>3322</v>
      </c>
      <c r="B694" s="68" t="s">
        <v>260</v>
      </c>
      <c r="C694" s="68" t="s">
        <v>3428</v>
      </c>
      <c r="D694" s="68" t="s">
        <v>457</v>
      </c>
      <c r="E694" s="68" t="s">
        <v>217</v>
      </c>
      <c r="F694" s="68" t="s">
        <v>224</v>
      </c>
      <c r="G694" s="68" t="s">
        <v>225</v>
      </c>
      <c r="H694" s="68" t="str">
        <f>'Space Types'!$E694&amp;'Space Types'!$F694&amp;'Space Types'!$G694</f>
        <v>ASHRAE 90.1-2004Hotel/MotelGuest Rooms</v>
      </c>
      <c r="K694" s="68">
        <v>1.1000000000000001</v>
      </c>
      <c r="N694" s="68">
        <v>0</v>
      </c>
      <c r="O694" s="68">
        <v>0.7</v>
      </c>
      <c r="P694" s="68">
        <v>0.2</v>
      </c>
      <c r="Q694" s="68" t="s">
        <v>2460</v>
      </c>
      <c r="R694" s="68" t="s">
        <v>108</v>
      </c>
      <c r="S694" s="68" t="s">
        <v>409</v>
      </c>
      <c r="T694" s="68" t="s">
        <v>35</v>
      </c>
      <c r="U694" s="15" t="s">
        <v>3431</v>
      </c>
      <c r="V694" s="68">
        <v>0</v>
      </c>
      <c r="W694" s="68">
        <v>15</v>
      </c>
      <c r="X694" s="68">
        <v>0</v>
      </c>
      <c r="Y694" s="68">
        <v>4.2699999999999996</v>
      </c>
      <c r="Z694" s="68" t="s">
        <v>2485</v>
      </c>
      <c r="AA694" s="68" t="s">
        <v>2438</v>
      </c>
      <c r="AB694" s="68">
        <v>0.2016</v>
      </c>
      <c r="AD694" s="68" t="s">
        <v>2484</v>
      </c>
      <c r="AJ694" s="68">
        <v>1.1000000000000001</v>
      </c>
      <c r="AK694" s="68">
        <v>0</v>
      </c>
      <c r="AL694" s="68">
        <v>0.5</v>
      </c>
      <c r="AM694" s="68">
        <v>0</v>
      </c>
      <c r="AN694" s="68" t="s">
        <v>2483</v>
      </c>
      <c r="AO694" s="68" t="s">
        <v>2448</v>
      </c>
      <c r="AP694" s="68" t="s">
        <v>2447</v>
      </c>
      <c r="AQ694" s="68">
        <v>2.2200000000000002</v>
      </c>
      <c r="AR694" s="68">
        <v>351</v>
      </c>
      <c r="AS694" s="68">
        <v>6.3247863247863252E-3</v>
      </c>
      <c r="AT694" s="68">
        <v>60</v>
      </c>
      <c r="AU694" s="68">
        <v>0.2</v>
      </c>
      <c r="AV694" s="68">
        <v>0.05</v>
      </c>
      <c r="AW694" s="68" t="s">
        <v>2486</v>
      </c>
    </row>
    <row r="695" spans="1:56" s="68" customFormat="1">
      <c r="A695" s="68" t="s">
        <v>982</v>
      </c>
      <c r="B695" s="68" t="s">
        <v>260</v>
      </c>
      <c r="C695" s="68" t="s">
        <v>3428</v>
      </c>
      <c r="D695" s="68" t="s">
        <v>457</v>
      </c>
      <c r="E695" s="68" t="s">
        <v>981</v>
      </c>
      <c r="F695" s="68" t="s">
        <v>1006</v>
      </c>
      <c r="G695" s="68" t="s">
        <v>993</v>
      </c>
      <c r="H695" s="68" t="str">
        <f>'Space Types'!$E695&amp;'Space Types'!$F695&amp;'Space Types'!$G695</f>
        <v>ASHRAE 90.1-2010Guest RoomFor Highway Lodging</v>
      </c>
      <c r="K695" s="68">
        <v>0.75</v>
      </c>
      <c r="N695" s="68">
        <v>0</v>
      </c>
      <c r="O695" s="68">
        <v>0.7</v>
      </c>
      <c r="P695" s="68">
        <v>0.2</v>
      </c>
      <c r="Q695" s="68" t="s">
        <v>2460</v>
      </c>
      <c r="R695" s="68" t="s">
        <v>110</v>
      </c>
      <c r="S695" s="68" t="s">
        <v>409</v>
      </c>
      <c r="T695" s="68" t="s">
        <v>687</v>
      </c>
      <c r="U695" s="15" t="s">
        <v>3432</v>
      </c>
      <c r="V695" s="68">
        <v>0.06</v>
      </c>
      <c r="W695" s="68">
        <v>5</v>
      </c>
      <c r="X695" s="68">
        <v>0</v>
      </c>
      <c r="Y695" s="68">
        <v>4.2699999999999996</v>
      </c>
      <c r="Z695" s="68" t="s">
        <v>2485</v>
      </c>
      <c r="AA695" s="68" t="s">
        <v>2438</v>
      </c>
      <c r="AB695" s="68">
        <v>0.112</v>
      </c>
      <c r="AD695" s="68" t="s">
        <v>2484</v>
      </c>
      <c r="AJ695" s="68">
        <v>1.1000000000000001</v>
      </c>
      <c r="AK695" s="68">
        <v>0</v>
      </c>
      <c r="AL695" s="68">
        <v>0.5</v>
      </c>
      <c r="AM695" s="68">
        <v>0</v>
      </c>
      <c r="AN695" s="68" t="s">
        <v>2483</v>
      </c>
      <c r="AO695" s="68" t="s">
        <v>2448</v>
      </c>
      <c r="AP695" s="68" t="s">
        <v>2447</v>
      </c>
      <c r="AQ695" s="68">
        <v>2.2200000000000002</v>
      </c>
      <c r="AR695" s="68">
        <v>351</v>
      </c>
      <c r="AS695" s="68">
        <v>6.3247863247863252E-3</v>
      </c>
      <c r="AT695" s="68">
        <v>60</v>
      </c>
      <c r="AU695" s="68">
        <v>0.2</v>
      </c>
      <c r="AV695" s="68">
        <v>0.05</v>
      </c>
      <c r="AW695" s="68" t="s">
        <v>2486</v>
      </c>
    </row>
    <row r="696" spans="1:56" s="68" customFormat="1">
      <c r="A696" s="68" t="s">
        <v>938</v>
      </c>
      <c r="B696" s="68" t="s">
        <v>260</v>
      </c>
      <c r="C696" s="68" t="s">
        <v>3429</v>
      </c>
      <c r="D696" s="68" t="s">
        <v>457</v>
      </c>
      <c r="E696" s="68" t="s">
        <v>218</v>
      </c>
      <c r="F696" s="68" t="s">
        <v>224</v>
      </c>
      <c r="G696" s="68" t="s">
        <v>225</v>
      </c>
      <c r="H696" s="68" t="str">
        <f>'Space Types'!$E696&amp;'Space Types'!$F696&amp;'Space Types'!$G696</f>
        <v>ASHRAE 90.1-2007Hotel/MotelGuest Rooms</v>
      </c>
      <c r="K696" s="68">
        <v>1.1000000000000001</v>
      </c>
      <c r="N696" s="68">
        <v>0</v>
      </c>
      <c r="O696" s="68">
        <v>0.7</v>
      </c>
      <c r="P696" s="68">
        <v>0.2</v>
      </c>
      <c r="Q696" s="68" t="s">
        <v>1895</v>
      </c>
      <c r="R696" s="68" t="s">
        <v>109</v>
      </c>
      <c r="S696" s="68" t="s">
        <v>409</v>
      </c>
      <c r="T696" s="68" t="s">
        <v>687</v>
      </c>
      <c r="U696" s="15" t="s">
        <v>3430</v>
      </c>
      <c r="V696" s="68">
        <v>0.06</v>
      </c>
      <c r="W696" s="68">
        <v>5</v>
      </c>
      <c r="X696" s="68">
        <v>0</v>
      </c>
      <c r="Y696" s="68">
        <v>4.2699999999999996</v>
      </c>
      <c r="Z696" s="68" t="s">
        <v>2449</v>
      </c>
      <c r="AA696" s="68" t="s">
        <v>2438</v>
      </c>
      <c r="AB696" s="68">
        <v>0.2016</v>
      </c>
      <c r="AD696" s="68" t="s">
        <v>2484</v>
      </c>
      <c r="AJ696" s="68">
        <v>1.1000000000000001</v>
      </c>
      <c r="AK696" s="68">
        <v>0</v>
      </c>
      <c r="AL696" s="68">
        <v>0.5</v>
      </c>
      <c r="AM696" s="68">
        <v>0</v>
      </c>
      <c r="AN696" s="68" t="s">
        <v>2449</v>
      </c>
      <c r="AO696" s="68" t="s">
        <v>2518</v>
      </c>
      <c r="AP696" s="68" t="s">
        <v>2517</v>
      </c>
      <c r="AQ696" s="68">
        <v>2.2200000000000002</v>
      </c>
      <c r="AR696" s="68">
        <v>351</v>
      </c>
      <c r="AS696" s="68">
        <v>6.3247863247863252E-3</v>
      </c>
      <c r="AT696" s="68">
        <v>60</v>
      </c>
      <c r="AU696" s="68">
        <v>0.2</v>
      </c>
      <c r="AV696" s="68">
        <v>0.05</v>
      </c>
      <c r="AW696" s="68" t="s">
        <v>2449</v>
      </c>
    </row>
    <row r="697" spans="1:56" s="68" customFormat="1">
      <c r="A697" s="68" t="s">
        <v>3322</v>
      </c>
      <c r="B697" s="68" t="s">
        <v>260</v>
      </c>
      <c r="C697" s="68" t="s">
        <v>3429</v>
      </c>
      <c r="D697" s="68" t="s">
        <v>457</v>
      </c>
      <c r="E697" s="68" t="s">
        <v>217</v>
      </c>
      <c r="F697" s="68" t="s">
        <v>224</v>
      </c>
      <c r="G697" s="68" t="s">
        <v>225</v>
      </c>
      <c r="H697" s="68" t="str">
        <f>'Space Types'!$E697&amp;'Space Types'!$F697&amp;'Space Types'!$G697</f>
        <v>ASHRAE 90.1-2004Hotel/MotelGuest Rooms</v>
      </c>
      <c r="K697" s="68">
        <v>1.1000000000000001</v>
      </c>
      <c r="N697" s="68">
        <v>0</v>
      </c>
      <c r="O697" s="68">
        <v>0.7</v>
      </c>
      <c r="P697" s="68">
        <v>0.2</v>
      </c>
      <c r="Q697" s="68" t="s">
        <v>1895</v>
      </c>
      <c r="R697" s="68" t="s">
        <v>108</v>
      </c>
      <c r="S697" s="68" t="s">
        <v>409</v>
      </c>
      <c r="T697" s="68" t="s">
        <v>35</v>
      </c>
      <c r="U697" s="15" t="s">
        <v>3431</v>
      </c>
      <c r="V697" s="68">
        <v>0</v>
      </c>
      <c r="W697" s="68">
        <v>15</v>
      </c>
      <c r="X697" s="68">
        <v>0</v>
      </c>
      <c r="Y697" s="68">
        <v>4.2699999999999996</v>
      </c>
      <c r="Z697" s="68" t="s">
        <v>2449</v>
      </c>
      <c r="AA697" s="68" t="s">
        <v>2438</v>
      </c>
      <c r="AB697" s="68">
        <v>0.2016</v>
      </c>
      <c r="AD697" s="68" t="s">
        <v>2484</v>
      </c>
      <c r="AJ697" s="68">
        <v>1.1000000000000001</v>
      </c>
      <c r="AK697" s="68">
        <v>0</v>
      </c>
      <c r="AL697" s="68">
        <v>0.5</v>
      </c>
      <c r="AM697" s="68">
        <v>0</v>
      </c>
      <c r="AN697" s="68" t="s">
        <v>2449</v>
      </c>
      <c r="AO697" s="68" t="s">
        <v>2518</v>
      </c>
      <c r="AP697" s="68" t="s">
        <v>2517</v>
      </c>
      <c r="AQ697" s="68">
        <v>2.2200000000000002</v>
      </c>
      <c r="AR697" s="68">
        <v>351</v>
      </c>
      <c r="AS697" s="68">
        <v>6.3247863247863252E-3</v>
      </c>
      <c r="AT697" s="68">
        <v>60</v>
      </c>
      <c r="AU697" s="68">
        <v>0.2</v>
      </c>
      <c r="AV697" s="68">
        <v>0.05</v>
      </c>
      <c r="AW697" s="68" t="s">
        <v>2449</v>
      </c>
    </row>
    <row r="698" spans="1:56" s="68" customFormat="1">
      <c r="A698" s="68" t="s">
        <v>982</v>
      </c>
      <c r="B698" s="68" t="s">
        <v>260</v>
      </c>
      <c r="C698" s="68" t="s">
        <v>3429</v>
      </c>
      <c r="D698" s="68" t="s">
        <v>457</v>
      </c>
      <c r="E698" s="68" t="s">
        <v>981</v>
      </c>
      <c r="F698" s="68" t="s">
        <v>1006</v>
      </c>
      <c r="G698" s="68" t="s">
        <v>993</v>
      </c>
      <c r="H698" s="68" t="str">
        <f>'Space Types'!$E698&amp;'Space Types'!$F698&amp;'Space Types'!$G698</f>
        <v>ASHRAE 90.1-2010Guest RoomFor Highway Lodging</v>
      </c>
      <c r="K698" s="68">
        <v>0.75</v>
      </c>
      <c r="N698" s="68">
        <v>0</v>
      </c>
      <c r="O698" s="68">
        <v>0.7</v>
      </c>
      <c r="P698" s="68">
        <v>0.2</v>
      </c>
      <c r="Q698" s="68" t="s">
        <v>1895</v>
      </c>
      <c r="R698" s="68" t="s">
        <v>110</v>
      </c>
      <c r="S698" s="68" t="s">
        <v>409</v>
      </c>
      <c r="T698" s="68" t="s">
        <v>687</v>
      </c>
      <c r="U698" s="15" t="s">
        <v>3432</v>
      </c>
      <c r="V698" s="68">
        <v>0.06</v>
      </c>
      <c r="W698" s="68">
        <v>5</v>
      </c>
      <c r="X698" s="68">
        <v>0</v>
      </c>
      <c r="Y698" s="68">
        <v>4.2699999999999996</v>
      </c>
      <c r="Z698" s="68" t="s">
        <v>2449</v>
      </c>
      <c r="AA698" s="68" t="s">
        <v>2438</v>
      </c>
      <c r="AB698" s="68">
        <v>0.112</v>
      </c>
      <c r="AD698" s="68" t="s">
        <v>2484</v>
      </c>
      <c r="AJ698" s="68">
        <v>1.1000000000000001</v>
      </c>
      <c r="AK698" s="68">
        <v>0</v>
      </c>
      <c r="AL698" s="68">
        <v>0.5</v>
      </c>
      <c r="AM698" s="68">
        <v>0</v>
      </c>
      <c r="AN698" s="68" t="s">
        <v>2449</v>
      </c>
      <c r="AO698" s="68" t="s">
        <v>2518</v>
      </c>
      <c r="AP698" s="68" t="s">
        <v>2517</v>
      </c>
      <c r="AQ698" s="68">
        <v>2.2200000000000002</v>
      </c>
      <c r="AR698" s="68">
        <v>351</v>
      </c>
      <c r="AS698" s="68">
        <v>6.3247863247863252E-3</v>
      </c>
      <c r="AT698" s="68">
        <v>60</v>
      </c>
      <c r="AU698" s="68">
        <v>0.2</v>
      </c>
      <c r="AV698" s="68">
        <v>0.05</v>
      </c>
      <c r="AW698" s="68" t="s">
        <v>2449</v>
      </c>
    </row>
    <row r="699" spans="1:56">
      <c r="A699" s="68" t="s">
        <v>936</v>
      </c>
      <c r="B699" s="68" t="s">
        <v>260</v>
      </c>
      <c r="C699" s="68" t="s">
        <v>324</v>
      </c>
      <c r="D699" s="68" t="s">
        <v>464</v>
      </c>
      <c r="E699" s="68"/>
      <c r="F699" s="68"/>
      <c r="G699" s="68"/>
      <c r="H699" s="68" t="str">
        <f>'Space Types'!$E699&amp;'Space Types'!$F699&amp;'Space Types'!$G699</f>
        <v/>
      </c>
      <c r="I699" s="68"/>
      <c r="J699" s="68"/>
      <c r="K699" s="68">
        <v>1.31</v>
      </c>
      <c r="L699" s="68"/>
      <c r="M699" s="68"/>
      <c r="N699" s="68">
        <v>0</v>
      </c>
      <c r="O699" s="68">
        <v>0.7</v>
      </c>
      <c r="P699" s="68">
        <v>0.2</v>
      </c>
      <c r="Q699" s="68" t="s">
        <v>755</v>
      </c>
      <c r="R699" s="68" t="s">
        <v>108</v>
      </c>
      <c r="S699" s="58" t="s">
        <v>409</v>
      </c>
      <c r="T699" s="58" t="s">
        <v>32</v>
      </c>
      <c r="U699" s="58" t="str">
        <f>'Space Types'!$R699&amp;'Space Types'!$S699&amp;'Space Types'!$T699</f>
        <v>ASHRAE 62.1-1999Hotels, Motels, Resorts, DormitoriesLobbies</v>
      </c>
      <c r="V699" s="58">
        <f>VLOOKUP('Space Types'!$U699,Ventilation!$A$4:$H$299,6,FALSE)</f>
        <v>0</v>
      </c>
      <c r="W699" s="58">
        <f>VLOOKUP('Space Types'!$U699,Ventilation!$A$4:$H$299,5,FALSE)</f>
        <v>15</v>
      </c>
      <c r="X699" s="58">
        <f>VLOOKUP('Space Types'!$U699,Ventilation!$A$4:$H$299,7,FALSE)</f>
        <v>0</v>
      </c>
      <c r="Y699" s="58">
        <v>30</v>
      </c>
      <c r="Z699" s="58" t="s">
        <v>763</v>
      </c>
      <c r="AA699" s="58" t="s">
        <v>899</v>
      </c>
      <c r="AB699" s="58"/>
      <c r="AC699" s="58">
        <v>0.22320000000000001</v>
      </c>
      <c r="AD699" s="58" t="s">
        <v>809</v>
      </c>
      <c r="AE699" s="58"/>
      <c r="AF699" s="58" t="s">
        <v>437</v>
      </c>
      <c r="AG699" s="58" t="s">
        <v>437</v>
      </c>
      <c r="AH699" s="58" t="s">
        <v>437</v>
      </c>
      <c r="AI699" s="58"/>
      <c r="AJ699" s="58">
        <v>1.43</v>
      </c>
      <c r="AK699" s="58">
        <v>0</v>
      </c>
      <c r="AL699" s="58">
        <v>0.5</v>
      </c>
      <c r="AM699" s="58">
        <v>0</v>
      </c>
      <c r="AN699" s="58" t="s">
        <v>866</v>
      </c>
      <c r="AO699" s="58" t="s">
        <v>834</v>
      </c>
      <c r="AP699" s="58" t="s">
        <v>848</v>
      </c>
      <c r="AQ699" s="58"/>
      <c r="AR699" s="58"/>
      <c r="AS699" s="58" t="str">
        <f>IF('Space Types'!$AQ699=0,"",'Space Types'!$AQ699/'Space Types'!$AR699)</f>
        <v/>
      </c>
      <c r="AT699" s="58"/>
      <c r="AU699" s="58"/>
      <c r="AV699" s="58"/>
      <c r="AW699" s="58"/>
      <c r="AX699" s="58"/>
      <c r="AY699" s="58"/>
      <c r="AZ699" s="58"/>
      <c r="BA699" s="58"/>
      <c r="BB699" s="58"/>
      <c r="BC699" s="58" t="str">
        <f>IF(ISBLANK(BB699),"",BB699/(AY699/AX699))</f>
        <v/>
      </c>
      <c r="BD699" s="58"/>
    </row>
    <row r="700" spans="1:56">
      <c r="A700" s="68" t="s">
        <v>937</v>
      </c>
      <c r="B700" s="68" t="s">
        <v>260</v>
      </c>
      <c r="C700" s="68" t="s">
        <v>324</v>
      </c>
      <c r="D700" s="68" t="s">
        <v>464</v>
      </c>
      <c r="E700" s="68" t="s">
        <v>435</v>
      </c>
      <c r="F700" s="68" t="s">
        <v>344</v>
      </c>
      <c r="G700" s="68" t="s">
        <v>223</v>
      </c>
      <c r="H700" s="68" t="str">
        <f>'Space Types'!$E700&amp;'Space Types'!$F700&amp;'Space Types'!$G700</f>
        <v>ASHRAE 189.1-2009Lounge/RecreationGeneral</v>
      </c>
      <c r="I700" s="68"/>
      <c r="J700" s="68"/>
      <c r="K700" s="68">
        <f>VLOOKUP('Space Types'!$H700,'Interior Lighting'!$A$4:$G$813,5,FALSE)</f>
        <v>1.08</v>
      </c>
      <c r="L700" s="68"/>
      <c r="M700" s="68"/>
      <c r="N700" s="68">
        <v>0</v>
      </c>
      <c r="O700" s="68">
        <v>0.7</v>
      </c>
      <c r="P700" s="68">
        <v>0.2</v>
      </c>
      <c r="Q700" s="68" t="s">
        <v>749</v>
      </c>
      <c r="R700" s="68" t="s">
        <v>108</v>
      </c>
      <c r="S700" s="58" t="s">
        <v>409</v>
      </c>
      <c r="T700" s="58" t="s">
        <v>32</v>
      </c>
      <c r="U700" s="58" t="str">
        <f>'Space Types'!$R700&amp;'Space Types'!$S700&amp;'Space Types'!$T700</f>
        <v>ASHRAE 62.1-1999Hotels, Motels, Resorts, DormitoriesLobbies</v>
      </c>
      <c r="V700" s="58">
        <f>VLOOKUP('Space Types'!$U700,Ventilation!$A$4:$H$299,6,FALSE)</f>
        <v>0</v>
      </c>
      <c r="W700" s="58">
        <f>VLOOKUP('Space Types'!$U700,Ventilation!$A$4:$H$299,5,FALSE)</f>
        <v>15</v>
      </c>
      <c r="X700" s="58">
        <f>VLOOKUP('Space Types'!$U700,Ventilation!$A$4:$H$299,7,FALSE)</f>
        <v>0</v>
      </c>
      <c r="Y700" s="58">
        <v>30</v>
      </c>
      <c r="Z700" s="58" t="s">
        <v>763</v>
      </c>
      <c r="AA700" s="58" t="s">
        <v>899</v>
      </c>
      <c r="AB700" s="58">
        <v>4.4600000000000001E-2</v>
      </c>
      <c r="AD700" s="58" t="s">
        <v>809</v>
      </c>
      <c r="AE700" s="58"/>
      <c r="AF700" s="58" t="s">
        <v>437</v>
      </c>
      <c r="AG700" s="58" t="s">
        <v>437</v>
      </c>
      <c r="AH700" s="58" t="s">
        <v>437</v>
      </c>
      <c r="AI700" s="58"/>
      <c r="AJ700" s="58">
        <v>0.73</v>
      </c>
      <c r="AK700" s="58">
        <v>0</v>
      </c>
      <c r="AL700" s="58">
        <v>0.5</v>
      </c>
      <c r="AM700" s="58">
        <v>0</v>
      </c>
      <c r="AN700" s="58" t="s">
        <v>866</v>
      </c>
      <c r="AO700" s="58" t="s">
        <v>834</v>
      </c>
      <c r="AP700" s="58" t="s">
        <v>848</v>
      </c>
      <c r="AQ700" s="58"/>
      <c r="AR700" s="58"/>
      <c r="AS700" s="58" t="str">
        <f>IF('Space Types'!$AQ700=0,"",'Space Types'!$AQ700/'Space Types'!$AR700)</f>
        <v/>
      </c>
      <c r="AT700" s="58"/>
      <c r="AU700" s="58"/>
      <c r="AV700" s="58"/>
      <c r="AW700" s="58"/>
      <c r="AX700" s="58"/>
      <c r="AY700" s="58"/>
      <c r="AZ700" s="58"/>
      <c r="BA700" s="58"/>
      <c r="BB700" s="58"/>
      <c r="BC700" s="58" t="str">
        <f>IF(ISBLANK(BB700),"",BB700/(AY700/AX700))</f>
        <v/>
      </c>
      <c r="BD700" s="58"/>
    </row>
    <row r="701" spans="1:56">
      <c r="A701" s="68" t="s">
        <v>935</v>
      </c>
      <c r="B701" s="68" t="s">
        <v>260</v>
      </c>
      <c r="C701" s="68" t="s">
        <v>324</v>
      </c>
      <c r="D701" s="68" t="s">
        <v>464</v>
      </c>
      <c r="E701" s="68"/>
      <c r="F701" s="68"/>
      <c r="G701" s="68"/>
      <c r="H701" s="68" t="str">
        <f>'Space Types'!$E701&amp;'Space Types'!$F701&amp;'Space Types'!$G701</f>
        <v/>
      </c>
      <c r="I701" s="68"/>
      <c r="J701" s="68"/>
      <c r="K701" s="68">
        <v>1.31</v>
      </c>
      <c r="L701" s="68"/>
      <c r="M701" s="68"/>
      <c r="N701" s="68">
        <v>0</v>
      </c>
      <c r="O701" s="68">
        <v>0.7</v>
      </c>
      <c r="P701" s="68">
        <v>0.2</v>
      </c>
      <c r="Q701" s="68" t="s">
        <v>755</v>
      </c>
      <c r="R701" s="68" t="s">
        <v>108</v>
      </c>
      <c r="S701" s="58" t="s">
        <v>409</v>
      </c>
      <c r="T701" s="58" t="s">
        <v>32</v>
      </c>
      <c r="U701" s="58" t="str">
        <f>'Space Types'!$R701&amp;'Space Types'!$S701&amp;'Space Types'!$T701</f>
        <v>ASHRAE 62.1-1999Hotels, Motels, Resorts, DormitoriesLobbies</v>
      </c>
      <c r="V701" s="58">
        <f>VLOOKUP('Space Types'!$U701,Ventilation!$A$4:$H$299,6,FALSE)</f>
        <v>0</v>
      </c>
      <c r="W701" s="58">
        <f>VLOOKUP('Space Types'!$U701,Ventilation!$A$4:$H$299,5,FALSE)</f>
        <v>15</v>
      </c>
      <c r="X701" s="58">
        <f>VLOOKUP('Space Types'!$U701,Ventilation!$A$4:$H$299,7,FALSE)</f>
        <v>0</v>
      </c>
      <c r="Y701" s="58">
        <v>30</v>
      </c>
      <c r="Z701" s="58" t="s">
        <v>763</v>
      </c>
      <c r="AA701" s="58" t="s">
        <v>899</v>
      </c>
      <c r="AB701" s="58"/>
      <c r="AC701" s="58">
        <v>0.22320000000000001</v>
      </c>
      <c r="AD701" s="58" t="s">
        <v>809</v>
      </c>
      <c r="AE701" s="58"/>
      <c r="AF701" s="58" t="s">
        <v>437</v>
      </c>
      <c r="AG701" s="58" t="s">
        <v>437</v>
      </c>
      <c r="AH701" s="58" t="s">
        <v>437</v>
      </c>
      <c r="AI701" s="58"/>
      <c r="AJ701" s="58">
        <v>1.43</v>
      </c>
      <c r="AK701" s="58">
        <v>0</v>
      </c>
      <c r="AL701" s="58">
        <v>0.5</v>
      </c>
      <c r="AM701" s="58">
        <v>0</v>
      </c>
      <c r="AN701" s="58" t="s">
        <v>866</v>
      </c>
      <c r="AO701" s="58" t="s">
        <v>834</v>
      </c>
      <c r="AP701" s="58" t="s">
        <v>848</v>
      </c>
      <c r="AQ701" s="58"/>
      <c r="AR701" s="58"/>
      <c r="AS701" s="58" t="str">
        <f>IF('Space Types'!$AQ701=0,"",'Space Types'!$AQ701/'Space Types'!$AR701)</f>
        <v/>
      </c>
      <c r="AT701" s="58"/>
      <c r="AU701" s="58"/>
      <c r="AV701" s="58"/>
      <c r="AW701" s="58"/>
      <c r="AX701" s="58"/>
      <c r="AY701" s="58"/>
      <c r="AZ701" s="58"/>
      <c r="BA701" s="58"/>
      <c r="BB701" s="58"/>
      <c r="BC701" s="58" t="str">
        <f>IF(ISBLANK(BB701),"",BB701/(AY701/AX701))</f>
        <v/>
      </c>
      <c r="BD701" s="58"/>
    </row>
    <row r="702" spans="1:56">
      <c r="A702" t="s">
        <v>938</v>
      </c>
      <c r="B702" s="58" t="s">
        <v>260</v>
      </c>
      <c r="C702" s="58" t="s">
        <v>324</v>
      </c>
      <c r="D702" s="58" t="s">
        <v>464</v>
      </c>
      <c r="E702" s="58" t="s">
        <v>218</v>
      </c>
      <c r="F702" s="58" t="s">
        <v>344</v>
      </c>
      <c r="G702" s="58" t="s">
        <v>223</v>
      </c>
      <c r="H702" s="58" t="str">
        <f>'Space Types'!$E702&amp;'Space Types'!$F702&amp;'Space Types'!$G702</f>
        <v>ASHRAE 90.1-2007Lounge/RecreationGeneral</v>
      </c>
      <c r="I702" s="58"/>
      <c r="J702" s="58"/>
      <c r="K702" s="58">
        <f>VLOOKUP('Space Types'!$H702,'Interior Lighting'!$A$4:$G$813,5,FALSE)</f>
        <v>1.2</v>
      </c>
      <c r="L702" s="58"/>
      <c r="M702" s="58"/>
      <c r="N702" s="58">
        <v>0</v>
      </c>
      <c r="O702" s="58">
        <v>0.7</v>
      </c>
      <c r="P702" s="58">
        <v>0.2</v>
      </c>
      <c r="Q702" s="58" t="s">
        <v>2459</v>
      </c>
      <c r="R702" t="s">
        <v>109</v>
      </c>
      <c r="S702" s="58" t="s">
        <v>409</v>
      </c>
      <c r="T702" s="58" t="s">
        <v>689</v>
      </c>
      <c r="U702" s="58" t="str">
        <f>'Space Types'!$R702&amp;'Space Types'!$S702&amp;'Space Types'!$T702</f>
        <v>ASHRAE 62.1-2004Hotels, Motels, Resorts, DormitoriesLobbies/prefunction</v>
      </c>
      <c r="V702" s="58">
        <f>VLOOKUP('Space Types'!$U702,Ventilation!$A$4:$H$299,6,FALSE)</f>
        <v>0.06</v>
      </c>
      <c r="W702" s="58">
        <f>VLOOKUP('Space Types'!$U702,Ventilation!$A$4:$H$299,5,FALSE)</f>
        <v>7.5</v>
      </c>
      <c r="X702" s="58">
        <f>VLOOKUP('Space Types'!$U702,Ventilation!$A$4:$H$299,7,FALSE)</f>
        <v>0</v>
      </c>
      <c r="Y702" s="58">
        <v>30</v>
      </c>
      <c r="Z702" s="58" t="s">
        <v>2494</v>
      </c>
      <c r="AA702" s="58" t="s">
        <v>2438</v>
      </c>
      <c r="AB702" s="68">
        <v>0.2016</v>
      </c>
      <c r="AD702" s="58" t="s">
        <v>2470</v>
      </c>
      <c r="AE702" s="58"/>
      <c r="AF702" s="58" t="s">
        <v>437</v>
      </c>
      <c r="AG702" s="58" t="s">
        <v>437</v>
      </c>
      <c r="AH702" s="58" t="s">
        <v>437</v>
      </c>
      <c r="AI702" s="58"/>
      <c r="AJ702" s="58">
        <v>2.42</v>
      </c>
      <c r="AK702" s="58">
        <v>0</v>
      </c>
      <c r="AL702" s="58">
        <v>0.5</v>
      </c>
      <c r="AM702" s="58">
        <v>0</v>
      </c>
      <c r="AN702" s="58" t="s">
        <v>2493</v>
      </c>
      <c r="AO702" s="58" t="s">
        <v>2469</v>
      </c>
      <c r="AP702" s="58" t="s">
        <v>2468</v>
      </c>
      <c r="AQ702" s="58"/>
      <c r="AR702" s="58"/>
      <c r="AS702" s="58" t="str">
        <f>IF('Space Types'!$AQ702=0,"",'Space Types'!$AQ702/'Space Types'!$AR702)</f>
        <v/>
      </c>
      <c r="AT702" s="58"/>
      <c r="AU702" s="58"/>
      <c r="AV702" s="58"/>
      <c r="AW702" s="58"/>
      <c r="AX702" s="58"/>
      <c r="AY702" s="58"/>
      <c r="AZ702" s="58"/>
      <c r="BA702" s="58"/>
      <c r="BB702" s="58"/>
      <c r="BC702" s="58" t="str">
        <f>IF(ISBLANK(BB702),"",BB702/(AY702/AX702))</f>
        <v/>
      </c>
      <c r="BD702" s="58"/>
    </row>
    <row r="703" spans="1:56">
      <c r="A703" t="s">
        <v>3322</v>
      </c>
      <c r="B703" s="58" t="s">
        <v>260</v>
      </c>
      <c r="C703" s="58" t="s">
        <v>324</v>
      </c>
      <c r="D703" s="58" t="s">
        <v>464</v>
      </c>
      <c r="E703" s="58" t="s">
        <v>217</v>
      </c>
      <c r="F703" s="58" t="s">
        <v>344</v>
      </c>
      <c r="G703" s="58" t="s">
        <v>223</v>
      </c>
      <c r="H703" s="58" t="str">
        <f>'Space Types'!$E703&amp;'Space Types'!$F703&amp;'Space Types'!$G703</f>
        <v>ASHRAE 90.1-2004Lounge/RecreationGeneral</v>
      </c>
      <c r="I703" s="58"/>
      <c r="J703" s="58"/>
      <c r="K703" s="58">
        <f>VLOOKUP('Space Types'!$H703,'Interior Lighting'!$A$4:$G$813,5,FALSE)</f>
        <v>1.2</v>
      </c>
      <c r="L703" s="58"/>
      <c r="M703" s="58"/>
      <c r="N703" s="58">
        <v>0</v>
      </c>
      <c r="O703" s="58">
        <v>0.7</v>
      </c>
      <c r="P703" s="58">
        <v>0.2</v>
      </c>
      <c r="Q703" s="58" t="s">
        <v>2459</v>
      </c>
      <c r="R703" t="s">
        <v>108</v>
      </c>
      <c r="S703" s="58" t="s">
        <v>409</v>
      </c>
      <c r="T703" s="58" t="s">
        <v>32</v>
      </c>
      <c r="U703" s="58" t="str">
        <f>'Space Types'!$R703&amp;'Space Types'!$S703&amp;'Space Types'!$T703</f>
        <v>ASHRAE 62.1-1999Hotels, Motels, Resorts, DormitoriesLobbies</v>
      </c>
      <c r="V703" s="58">
        <f>VLOOKUP('Space Types'!$U703,Ventilation!$A$4:$H$299,6,FALSE)</f>
        <v>0</v>
      </c>
      <c r="W703" s="58">
        <f>VLOOKUP('Space Types'!$U703,Ventilation!$A$4:$H$299,5,FALSE)</f>
        <v>15</v>
      </c>
      <c r="X703" s="58">
        <f>VLOOKUP('Space Types'!$U703,Ventilation!$A$4:$H$299,7,FALSE)</f>
        <v>0</v>
      </c>
      <c r="Y703" s="58">
        <v>30</v>
      </c>
      <c r="Z703" s="58" t="s">
        <v>2494</v>
      </c>
      <c r="AA703" s="58" t="s">
        <v>2438</v>
      </c>
      <c r="AB703" s="68">
        <v>0.2016</v>
      </c>
      <c r="AD703" s="58" t="s">
        <v>2470</v>
      </c>
      <c r="AE703" s="58"/>
      <c r="AF703" s="58" t="s">
        <v>437</v>
      </c>
      <c r="AG703" s="58" t="s">
        <v>437</v>
      </c>
      <c r="AH703" s="58" t="s">
        <v>437</v>
      </c>
      <c r="AI703" s="58"/>
      <c r="AJ703" s="58">
        <v>2.42</v>
      </c>
      <c r="AK703" s="58">
        <v>0</v>
      </c>
      <c r="AL703" s="58">
        <v>0.5</v>
      </c>
      <c r="AM703" s="58">
        <v>0</v>
      </c>
      <c r="AN703" s="58" t="s">
        <v>2493</v>
      </c>
      <c r="AO703" s="58" t="s">
        <v>2469</v>
      </c>
      <c r="AP703" s="58" t="s">
        <v>2468</v>
      </c>
      <c r="AQ703" s="58"/>
      <c r="AR703" s="58"/>
      <c r="AS703" s="58" t="str">
        <f>IF('Space Types'!$AQ703=0,"",'Space Types'!$AQ703/'Space Types'!$AR703)</f>
        <v/>
      </c>
      <c r="AT703" s="58"/>
      <c r="AU703" s="58"/>
      <c r="AV703" s="58"/>
      <c r="AW703" s="58"/>
      <c r="AX703" s="58"/>
      <c r="AY703" s="58"/>
      <c r="AZ703" s="58"/>
      <c r="BA703" s="58"/>
      <c r="BB703" s="58"/>
      <c r="BC703" s="58" t="str">
        <f>IF(ISBLANK(BB703),"",BB703/(AY703/AX703))</f>
        <v/>
      </c>
      <c r="BD703" s="58"/>
    </row>
    <row r="704" spans="1:56">
      <c r="A704" t="s">
        <v>982</v>
      </c>
      <c r="B704" s="58" t="s">
        <v>260</v>
      </c>
      <c r="C704" s="58" t="s">
        <v>324</v>
      </c>
      <c r="D704" s="58" t="s">
        <v>464</v>
      </c>
      <c r="E704" s="58" t="s">
        <v>981</v>
      </c>
      <c r="F704" s="58" t="s">
        <v>344</v>
      </c>
      <c r="G704" s="58" t="s">
        <v>223</v>
      </c>
      <c r="H704" s="58" t="str">
        <f>'Space Types'!$E704&amp;'Space Types'!$F704&amp;'Space Types'!$G704</f>
        <v>ASHRAE 90.1-2010Lounge/RecreationGeneral</v>
      </c>
      <c r="I704" s="58"/>
      <c r="J704" s="58"/>
      <c r="K704" s="58">
        <f>VLOOKUP('Space Types'!$H704,'Interior Lighting'!$A$4:$G$813,5,FALSE)</f>
        <v>0.73</v>
      </c>
      <c r="L704" s="58"/>
      <c r="M704" s="58"/>
      <c r="N704" s="58">
        <v>0</v>
      </c>
      <c r="O704" s="58">
        <v>0.7</v>
      </c>
      <c r="P704" s="58">
        <v>0.2</v>
      </c>
      <c r="Q704" s="58" t="s">
        <v>2459</v>
      </c>
      <c r="R704" t="s">
        <v>110</v>
      </c>
      <c r="S704" s="58" t="s">
        <v>409</v>
      </c>
      <c r="T704" s="58" t="s">
        <v>689</v>
      </c>
      <c r="U704" s="58" t="str">
        <f>'Space Types'!$R704&amp;'Space Types'!$S704&amp;'Space Types'!$T704</f>
        <v>ASHRAE 62.1-2007Hotels, Motels, Resorts, DormitoriesLobbies/prefunction</v>
      </c>
      <c r="V704" s="58">
        <f>VLOOKUP('Space Types'!$U704,Ventilation!$A$4:$H$299,6,FALSE)</f>
        <v>0.06</v>
      </c>
      <c r="W704" s="58">
        <f>VLOOKUP('Space Types'!$U704,Ventilation!$A$4:$H$299,5,FALSE)</f>
        <v>7.5</v>
      </c>
      <c r="X704" s="58">
        <f>VLOOKUP('Space Types'!$U704,Ventilation!$A$4:$H$299,7,FALSE)</f>
        <v>0</v>
      </c>
      <c r="Y704" s="58">
        <v>30</v>
      </c>
      <c r="Z704" s="58" t="s">
        <v>2494</v>
      </c>
      <c r="AA704" s="58" t="s">
        <v>2438</v>
      </c>
      <c r="AB704" s="68">
        <v>0.112</v>
      </c>
      <c r="AD704" s="58" t="s">
        <v>2470</v>
      </c>
      <c r="AE704" s="58"/>
      <c r="AF704" s="58" t="s">
        <v>437</v>
      </c>
      <c r="AG704" s="58" t="s">
        <v>437</v>
      </c>
      <c r="AH704" s="58" t="s">
        <v>437</v>
      </c>
      <c r="AI704" s="58"/>
      <c r="AJ704" s="58">
        <v>2.42</v>
      </c>
      <c r="AK704" s="58">
        <v>0</v>
      </c>
      <c r="AL704" s="58">
        <v>0.5</v>
      </c>
      <c r="AM704" s="58">
        <v>0</v>
      </c>
      <c r="AN704" s="58" t="s">
        <v>2493</v>
      </c>
      <c r="AO704" s="58" t="s">
        <v>2469</v>
      </c>
      <c r="AP704" s="58" t="s">
        <v>2468</v>
      </c>
      <c r="AQ704" s="58"/>
      <c r="AR704" s="58"/>
      <c r="AS704" s="58" t="s">
        <v>437</v>
      </c>
      <c r="AT704" s="58"/>
      <c r="AU704" s="58"/>
      <c r="AV704" s="58"/>
      <c r="AW704" s="58"/>
      <c r="AX704" s="58"/>
      <c r="AY704" s="58"/>
      <c r="AZ704" s="58"/>
      <c r="BA704" s="58"/>
      <c r="BB704" s="58"/>
      <c r="BC704" s="58" t="s">
        <v>437</v>
      </c>
      <c r="BD704" s="58"/>
    </row>
    <row r="705" spans="1:56">
      <c r="A705" t="s">
        <v>936</v>
      </c>
      <c r="B705" s="58" t="s">
        <v>260</v>
      </c>
      <c r="C705" s="58" t="s">
        <v>311</v>
      </c>
      <c r="D705" s="58" t="s">
        <v>460</v>
      </c>
      <c r="E705" s="58"/>
      <c r="F705" s="58"/>
      <c r="G705" s="58"/>
      <c r="H705" s="58" t="str">
        <f>'Space Types'!$E705&amp;'Space Types'!$F705&amp;'Space Types'!$G705</f>
        <v/>
      </c>
      <c r="I705" s="58"/>
      <c r="J705" s="58"/>
      <c r="K705" s="58">
        <v>1.37</v>
      </c>
      <c r="L705" s="58"/>
      <c r="M705" s="58"/>
      <c r="N705" s="58">
        <v>0</v>
      </c>
      <c r="O705" s="58">
        <v>0.7</v>
      </c>
      <c r="P705" s="58">
        <v>0.2</v>
      </c>
      <c r="Q705" s="58" t="s">
        <v>750</v>
      </c>
      <c r="R705" t="s">
        <v>108</v>
      </c>
      <c r="S705" s="58" t="s">
        <v>64</v>
      </c>
      <c r="T705" s="58" t="s">
        <v>71</v>
      </c>
      <c r="U705" s="58" t="str">
        <f>'Space Types'!$R705&amp;'Space Types'!$S705&amp;'Space Types'!$T705</f>
        <v>ASHRAE 62.1-1999Sports and AmusementPlaying floors (gymnasium)</v>
      </c>
      <c r="V705" s="58">
        <f>VLOOKUP('Space Types'!$U705,Ventilation!$A$4:$H$299,6,FALSE)</f>
        <v>0</v>
      </c>
      <c r="W705" s="58">
        <f>VLOOKUP('Space Types'!$U705,Ventilation!$A$4:$H$299,5,FALSE)</f>
        <v>21.2</v>
      </c>
      <c r="X705" s="58">
        <f>VLOOKUP('Space Types'!$U705,Ventilation!$A$4:$H$299,7,FALSE)</f>
        <v>0</v>
      </c>
      <c r="Y705" s="58">
        <v>31.33</v>
      </c>
      <c r="Z705" s="58" t="s">
        <v>769</v>
      </c>
      <c r="AA705" s="58" t="s">
        <v>899</v>
      </c>
      <c r="AB705" s="58"/>
      <c r="AC705" s="58">
        <v>0.22320000000000001</v>
      </c>
      <c r="AD705" s="58" t="s">
        <v>809</v>
      </c>
      <c r="AE705" s="58"/>
      <c r="AF705" s="58" t="s">
        <v>437</v>
      </c>
      <c r="AG705" s="58" t="s">
        <v>437</v>
      </c>
      <c r="AH705" s="58" t="s">
        <v>437</v>
      </c>
      <c r="AI705" s="58"/>
      <c r="AJ705" s="58">
        <v>1.07</v>
      </c>
      <c r="AK705" s="58">
        <v>0</v>
      </c>
      <c r="AL705" s="58">
        <v>0.5</v>
      </c>
      <c r="AM705" s="58">
        <v>0</v>
      </c>
      <c r="AN705" s="58" t="s">
        <v>903</v>
      </c>
      <c r="AO705" s="58" t="s">
        <v>834</v>
      </c>
      <c r="AP705" s="58" t="s">
        <v>848</v>
      </c>
      <c r="AQ705" s="58"/>
      <c r="AR705" s="58"/>
      <c r="AS705" s="58" t="str">
        <f>IF('Space Types'!$AQ705=0,"",'Space Types'!$AQ705/'Space Types'!$AR705)</f>
        <v/>
      </c>
      <c r="AT705" s="58"/>
      <c r="AU705" s="58"/>
      <c r="AV705" s="58"/>
      <c r="AW705" s="58"/>
      <c r="AX705" s="58"/>
      <c r="AY705" s="58"/>
      <c r="AZ705" s="58"/>
      <c r="BA705" s="58"/>
      <c r="BB705" s="58"/>
      <c r="BC705" s="58" t="str">
        <f>IF(ISBLANK(BB705),"",BB705/(AY705/AX705))</f>
        <v/>
      </c>
      <c r="BD705" s="58"/>
    </row>
    <row r="706" spans="1:56">
      <c r="A706" t="s">
        <v>937</v>
      </c>
      <c r="B706" s="58" t="s">
        <v>260</v>
      </c>
      <c r="C706" s="58" t="s">
        <v>311</v>
      </c>
      <c r="D706" s="58" t="s">
        <v>460</v>
      </c>
      <c r="E706" s="58" t="s">
        <v>435</v>
      </c>
      <c r="F706" s="58" t="s">
        <v>342</v>
      </c>
      <c r="G706" s="58" t="s">
        <v>244</v>
      </c>
      <c r="H706" s="58" t="str">
        <f>'Space Types'!$E706&amp;'Space Types'!$F706&amp;'Space Types'!$G706</f>
        <v>ASHRAE 189.1-2009Gymnasium/Exercise CenterExercise Area</v>
      </c>
      <c r="I706" s="58"/>
      <c r="J706" s="58"/>
      <c r="K706" s="58">
        <f>VLOOKUP('Space Types'!$H706,'Interior Lighting'!$A$4:$G$813,5,FALSE)</f>
        <v>0.81</v>
      </c>
      <c r="L706" s="58"/>
      <c r="M706" s="58"/>
      <c r="N706" s="58">
        <v>0</v>
      </c>
      <c r="O706" s="58">
        <v>0.7</v>
      </c>
      <c r="P706" s="58">
        <v>0.2</v>
      </c>
      <c r="Q706" s="58" t="s">
        <v>750</v>
      </c>
      <c r="R706" t="s">
        <v>108</v>
      </c>
      <c r="S706" s="58" t="s">
        <v>64</v>
      </c>
      <c r="T706" s="58" t="s">
        <v>71</v>
      </c>
      <c r="U706" s="58" t="str">
        <f>'Space Types'!$R706&amp;'Space Types'!$S706&amp;'Space Types'!$T706</f>
        <v>ASHRAE 62.1-1999Sports and AmusementPlaying floors (gymnasium)</v>
      </c>
      <c r="V706" s="58">
        <f>VLOOKUP('Space Types'!$U706,Ventilation!$A$4:$H$299,6,FALSE)</f>
        <v>0</v>
      </c>
      <c r="W706" s="58">
        <f>VLOOKUP('Space Types'!$U706,Ventilation!$A$4:$H$299,5,FALSE)</f>
        <v>21.2</v>
      </c>
      <c r="X706" s="58">
        <f>VLOOKUP('Space Types'!$U706,Ventilation!$A$4:$H$299,7,FALSE)</f>
        <v>0</v>
      </c>
      <c r="Y706" s="58">
        <v>30</v>
      </c>
      <c r="Z706" s="58" t="s">
        <v>769</v>
      </c>
      <c r="AA706" s="58" t="s">
        <v>899</v>
      </c>
      <c r="AB706" s="58">
        <v>4.4600000000000001E-2</v>
      </c>
      <c r="AD706" s="58" t="s">
        <v>809</v>
      </c>
      <c r="AE706" s="58"/>
      <c r="AF706" s="58" t="s">
        <v>437</v>
      </c>
      <c r="AG706" s="58" t="s">
        <v>437</v>
      </c>
      <c r="AH706" s="58" t="s">
        <v>437</v>
      </c>
      <c r="AI706" s="58"/>
      <c r="AJ706" s="58">
        <v>0.55000000000000004</v>
      </c>
      <c r="AK706" s="58">
        <v>0</v>
      </c>
      <c r="AL706" s="58">
        <v>0.5</v>
      </c>
      <c r="AM706" s="58">
        <v>0</v>
      </c>
      <c r="AN706" s="58" t="s">
        <v>903</v>
      </c>
      <c r="AO706" s="58" t="s">
        <v>834</v>
      </c>
      <c r="AP706" s="58" t="s">
        <v>848</v>
      </c>
      <c r="AQ706" s="58"/>
      <c r="AR706" s="58"/>
      <c r="AS706" s="58" t="str">
        <f>IF('Space Types'!$AQ706=0,"",'Space Types'!$AQ706/'Space Types'!$AR706)</f>
        <v/>
      </c>
      <c r="AT706" s="58"/>
      <c r="AU706" s="58"/>
      <c r="AV706" s="58"/>
      <c r="AW706" s="58"/>
      <c r="AX706" s="58"/>
      <c r="AY706" s="58"/>
      <c r="AZ706" s="58"/>
      <c r="BA706" s="58"/>
      <c r="BB706" s="58"/>
      <c r="BC706" s="58" t="str">
        <f>IF(ISBLANK(BB706),"",BB706/(AY706/AX706))</f>
        <v/>
      </c>
      <c r="BD706" s="58"/>
    </row>
    <row r="707" spans="1:56">
      <c r="A707" t="s">
        <v>935</v>
      </c>
      <c r="B707" s="58" t="s">
        <v>260</v>
      </c>
      <c r="C707" s="58" t="s">
        <v>311</v>
      </c>
      <c r="D707" s="58" t="s">
        <v>460</v>
      </c>
      <c r="E707" s="58"/>
      <c r="F707" s="58"/>
      <c r="G707" s="58"/>
      <c r="H707" s="58" t="str">
        <f>'Space Types'!$E707&amp;'Space Types'!$F707&amp;'Space Types'!$G707</f>
        <v/>
      </c>
      <c r="I707" s="58"/>
      <c r="J707" s="58"/>
      <c r="K707" s="58">
        <v>1.37</v>
      </c>
      <c r="L707" s="58"/>
      <c r="M707" s="58"/>
      <c r="N707" s="58">
        <v>0</v>
      </c>
      <c r="O707" s="58">
        <v>0.7</v>
      </c>
      <c r="P707" s="58">
        <v>0.2</v>
      </c>
      <c r="Q707" s="58" t="s">
        <v>750</v>
      </c>
      <c r="R707" t="s">
        <v>108</v>
      </c>
      <c r="S707" s="58" t="s">
        <v>64</v>
      </c>
      <c r="T707" s="58" t="s">
        <v>71</v>
      </c>
      <c r="U707" s="58" t="str">
        <f>'Space Types'!$R707&amp;'Space Types'!$S707&amp;'Space Types'!$T707</f>
        <v>ASHRAE 62.1-1999Sports and AmusementPlaying floors (gymnasium)</v>
      </c>
      <c r="V707" s="58">
        <f>VLOOKUP('Space Types'!$U707,Ventilation!$A$4:$H$299,6,FALSE)</f>
        <v>0</v>
      </c>
      <c r="W707" s="58">
        <f>VLOOKUP('Space Types'!$U707,Ventilation!$A$4:$H$299,5,FALSE)</f>
        <v>21.2</v>
      </c>
      <c r="X707" s="58">
        <f>VLOOKUP('Space Types'!$U707,Ventilation!$A$4:$H$299,7,FALSE)</f>
        <v>0</v>
      </c>
      <c r="Y707" s="58">
        <v>31.33</v>
      </c>
      <c r="Z707" s="58" t="s">
        <v>769</v>
      </c>
      <c r="AA707" s="58" t="s">
        <v>899</v>
      </c>
      <c r="AB707" s="58"/>
      <c r="AC707" s="58">
        <v>0.22320000000000001</v>
      </c>
      <c r="AD707" s="58" t="s">
        <v>809</v>
      </c>
      <c r="AE707" s="58"/>
      <c r="AF707" s="58" t="s">
        <v>437</v>
      </c>
      <c r="AG707" s="58" t="s">
        <v>437</v>
      </c>
      <c r="AH707" s="58" t="s">
        <v>437</v>
      </c>
      <c r="AI707" s="58"/>
      <c r="AJ707" s="58">
        <v>1.07</v>
      </c>
      <c r="AK707" s="58">
        <v>0</v>
      </c>
      <c r="AL707" s="58">
        <v>0.5</v>
      </c>
      <c r="AM707" s="58">
        <v>0</v>
      </c>
      <c r="AN707" s="58" t="s">
        <v>903</v>
      </c>
      <c r="AO707" s="58" t="s">
        <v>834</v>
      </c>
      <c r="AP707" s="58" t="s">
        <v>848</v>
      </c>
      <c r="AQ707" s="58"/>
      <c r="AR707" s="58"/>
      <c r="AS707" s="58" t="str">
        <f>IF('Space Types'!$AQ707=0,"",'Space Types'!$AQ707/'Space Types'!$AR707)</f>
        <v/>
      </c>
      <c r="AT707" s="58"/>
      <c r="AU707" s="58"/>
      <c r="AV707" s="58"/>
      <c r="AW707" s="58"/>
      <c r="AX707" s="58"/>
      <c r="AY707" s="58"/>
      <c r="AZ707" s="58"/>
      <c r="BA707" s="58"/>
      <c r="BB707" s="58"/>
      <c r="BC707" s="58" t="str">
        <f>IF(ISBLANK(BB707),"",BB707/(AY707/AX707))</f>
        <v/>
      </c>
      <c r="BD707" s="58"/>
    </row>
    <row r="708" spans="1:56">
      <c r="A708" t="s">
        <v>938</v>
      </c>
      <c r="B708" s="58" t="s">
        <v>260</v>
      </c>
      <c r="C708" s="58" t="s">
        <v>311</v>
      </c>
      <c r="D708" s="58" t="s">
        <v>460</v>
      </c>
      <c r="E708" s="58" t="s">
        <v>218</v>
      </c>
      <c r="F708" s="58" t="s">
        <v>342</v>
      </c>
      <c r="G708" s="58" t="s">
        <v>244</v>
      </c>
      <c r="H708" s="58" t="str">
        <f>'Space Types'!$E708&amp;'Space Types'!$F708&amp;'Space Types'!$G708</f>
        <v>ASHRAE 90.1-2007Gymnasium/Exercise CenterExercise Area</v>
      </c>
      <c r="I708" s="58"/>
      <c r="J708" s="58"/>
      <c r="K708" s="58">
        <f>VLOOKUP('Space Types'!$H708,'Interior Lighting'!$A$4:$G$813,5,FALSE)</f>
        <v>0.9</v>
      </c>
      <c r="L708" s="58"/>
      <c r="M708" s="58"/>
      <c r="N708" s="58">
        <v>0</v>
      </c>
      <c r="O708" s="58">
        <v>0.7</v>
      </c>
      <c r="P708" s="58">
        <v>0.2</v>
      </c>
      <c r="Q708" s="58" t="s">
        <v>2458</v>
      </c>
      <c r="R708" t="s">
        <v>109</v>
      </c>
      <c r="S708" s="58" t="s">
        <v>947</v>
      </c>
      <c r="T708" s="58" t="s">
        <v>975</v>
      </c>
      <c r="U708" s="58" t="str">
        <f>'Space Types'!$R708&amp;'Space Types'!$S708&amp;'Space Types'!$T708</f>
        <v>ASHRAE 62.1-2004Sports and EntertainmentHealth club/weight rooms</v>
      </c>
      <c r="V708" s="58">
        <f>VLOOKUP('Space Types'!$U708,Ventilation!$A$4:$H$299,6,FALSE)</f>
        <v>0.06</v>
      </c>
      <c r="W708" s="58">
        <f>VLOOKUP('Space Types'!$U708,Ventilation!$A$4:$H$299,5,FALSE)</f>
        <v>20</v>
      </c>
      <c r="X708" s="58">
        <f>VLOOKUP('Space Types'!$U708,Ventilation!$A$4:$H$299,7,FALSE)</f>
        <v>0</v>
      </c>
      <c r="Y708" s="58">
        <v>19.940000000000001</v>
      </c>
      <c r="Z708" s="58" t="s">
        <v>2479</v>
      </c>
      <c r="AA708" s="58" t="s">
        <v>2438</v>
      </c>
      <c r="AB708" s="68">
        <v>0.2016</v>
      </c>
      <c r="AD708" s="58" t="s">
        <v>2470</v>
      </c>
      <c r="AE708" s="58"/>
      <c r="AF708" s="58" t="s">
        <v>437</v>
      </c>
      <c r="AG708" s="58" t="s">
        <v>437</v>
      </c>
      <c r="AH708" s="58" t="s">
        <v>437</v>
      </c>
      <c r="AI708" s="58"/>
      <c r="AJ708" s="58">
        <v>1.73</v>
      </c>
      <c r="AK708" s="58">
        <v>0</v>
      </c>
      <c r="AL708" s="58">
        <v>0.5</v>
      </c>
      <c r="AM708" s="58">
        <v>0</v>
      </c>
      <c r="AN708" s="58" t="s">
        <v>2478</v>
      </c>
      <c r="AO708" s="58" t="s">
        <v>2469</v>
      </c>
      <c r="AP708" s="58" t="s">
        <v>2468</v>
      </c>
      <c r="AQ708" s="58"/>
      <c r="AR708" s="58"/>
      <c r="AS708" s="58" t="str">
        <f>IF('Space Types'!$AQ708=0,"",'Space Types'!$AQ708/'Space Types'!$AR708)</f>
        <v/>
      </c>
      <c r="AT708" s="58"/>
      <c r="AU708" s="58"/>
      <c r="AV708" s="58"/>
      <c r="AW708" s="58"/>
      <c r="AX708" s="58"/>
      <c r="AY708" s="58"/>
      <c r="AZ708" s="58"/>
      <c r="BA708" s="58"/>
      <c r="BB708" s="58"/>
      <c r="BC708" s="58" t="str">
        <f>IF(ISBLANK(BB708),"",BB708/(AY708/AX708))</f>
        <v/>
      </c>
      <c r="BD708" s="58"/>
    </row>
    <row r="709" spans="1:56">
      <c r="A709" s="58" t="s">
        <v>3322</v>
      </c>
      <c r="B709" s="58" t="s">
        <v>260</v>
      </c>
      <c r="C709" s="58" t="s">
        <v>311</v>
      </c>
      <c r="D709" s="58" t="s">
        <v>460</v>
      </c>
      <c r="E709" s="58" t="s">
        <v>217</v>
      </c>
      <c r="F709" s="58" t="s">
        <v>342</v>
      </c>
      <c r="G709" s="58" t="s">
        <v>244</v>
      </c>
      <c r="H709" s="58" t="str">
        <f>'Space Types'!$E709&amp;'Space Types'!$F709&amp;'Space Types'!$G709</f>
        <v>ASHRAE 90.1-2004Gymnasium/Exercise CenterExercise Area</v>
      </c>
      <c r="I709" s="58"/>
      <c r="J709" s="58"/>
      <c r="K709" s="58">
        <f>VLOOKUP('Space Types'!$H709,'Interior Lighting'!$A$4:$G$813,5,FALSE)</f>
        <v>0.9</v>
      </c>
      <c r="L709" s="58"/>
      <c r="M709" s="58"/>
      <c r="N709" s="58">
        <v>0</v>
      </c>
      <c r="O709" s="58">
        <v>0.7</v>
      </c>
      <c r="P709" s="58">
        <v>0.2</v>
      </c>
      <c r="Q709" s="58" t="s">
        <v>2458</v>
      </c>
      <c r="R709" t="s">
        <v>108</v>
      </c>
      <c r="S709" s="58" t="s">
        <v>64</v>
      </c>
      <c r="T709" s="58" t="s">
        <v>71</v>
      </c>
      <c r="U709" s="58" t="str">
        <f>'Space Types'!$R709&amp;'Space Types'!$S709&amp;'Space Types'!$T709</f>
        <v>ASHRAE 62.1-1999Sports and AmusementPlaying floors (gymnasium)</v>
      </c>
      <c r="V709" s="58">
        <f>VLOOKUP('Space Types'!$U709,Ventilation!$A$4:$H$299,6,FALSE)</f>
        <v>0</v>
      </c>
      <c r="W709" s="58">
        <f>VLOOKUP('Space Types'!$U709,Ventilation!$A$4:$H$299,5,FALSE)</f>
        <v>21.2</v>
      </c>
      <c r="X709" s="58">
        <f>VLOOKUP('Space Types'!$U709,Ventilation!$A$4:$H$299,7,FALSE)</f>
        <v>0</v>
      </c>
      <c r="Y709" s="58">
        <v>19.940000000000001</v>
      </c>
      <c r="Z709" s="58" t="s">
        <v>2479</v>
      </c>
      <c r="AA709" s="58" t="s">
        <v>2438</v>
      </c>
      <c r="AB709" s="68">
        <v>0.2016</v>
      </c>
      <c r="AD709" s="58" t="s">
        <v>2470</v>
      </c>
      <c r="AE709" s="58"/>
      <c r="AF709" s="58" t="s">
        <v>437</v>
      </c>
      <c r="AG709" s="58" t="s">
        <v>437</v>
      </c>
      <c r="AH709" s="58" t="s">
        <v>437</v>
      </c>
      <c r="AI709" s="58"/>
      <c r="AJ709" s="58">
        <v>1.73</v>
      </c>
      <c r="AK709" s="58">
        <v>0</v>
      </c>
      <c r="AL709" s="58">
        <v>0.5</v>
      </c>
      <c r="AM709" s="58">
        <v>0</v>
      </c>
      <c r="AN709" s="58" t="s">
        <v>2478</v>
      </c>
      <c r="AO709" s="58" t="s">
        <v>2469</v>
      </c>
      <c r="AP709" s="58" t="s">
        <v>2468</v>
      </c>
      <c r="AQ709" s="58"/>
      <c r="AR709" s="58"/>
      <c r="AS709" s="58" t="str">
        <f>IF('Space Types'!$AQ709=0,"",'Space Types'!$AQ709/'Space Types'!$AR709)</f>
        <v/>
      </c>
      <c r="AT709" s="58"/>
      <c r="AU709" s="58"/>
      <c r="AV709" s="58"/>
      <c r="AW709" s="58"/>
      <c r="AX709" s="58"/>
      <c r="AY709" s="58"/>
      <c r="AZ709" s="58"/>
      <c r="BA709" s="58"/>
      <c r="BB709" s="58"/>
      <c r="BC709" s="58" t="str">
        <f>IF(ISBLANK(BB709),"",BB709/(AY709/AX709))</f>
        <v/>
      </c>
      <c r="BD709" s="58"/>
    </row>
    <row r="710" spans="1:56">
      <c r="A710" t="s">
        <v>982</v>
      </c>
      <c r="B710" s="58" t="s">
        <v>260</v>
      </c>
      <c r="C710" s="58" t="s">
        <v>311</v>
      </c>
      <c r="D710" s="58" t="s">
        <v>460</v>
      </c>
      <c r="E710" s="58" t="s">
        <v>981</v>
      </c>
      <c r="F710" s="58" t="s">
        <v>1000</v>
      </c>
      <c r="G710" s="58" t="s">
        <v>1001</v>
      </c>
      <c r="H710" s="58" t="str">
        <f>'Space Types'!$E710&amp;'Space Types'!$F710&amp;'Space Types'!$G710</f>
        <v>ASHRAE 90.1-2010Gymnasium/Fitness CenterFitness Area</v>
      </c>
      <c r="I710" s="58"/>
      <c r="J710" s="58"/>
      <c r="K710" s="58">
        <f>VLOOKUP('Space Types'!$H710,'Interior Lighting'!$A$4:$G$813,5,FALSE)</f>
        <v>0.72</v>
      </c>
      <c r="L710" s="58"/>
      <c r="M710" s="58"/>
      <c r="N710" s="58">
        <v>0</v>
      </c>
      <c r="O710" s="58">
        <v>0.7</v>
      </c>
      <c r="P710" s="58">
        <v>0.2</v>
      </c>
      <c r="Q710" s="58" t="s">
        <v>2458</v>
      </c>
      <c r="R710" t="s">
        <v>110</v>
      </c>
      <c r="S710" s="58" t="s">
        <v>947</v>
      </c>
      <c r="T710" s="58" t="s">
        <v>975</v>
      </c>
      <c r="U710" s="58" t="str">
        <f>'Space Types'!$R710&amp;'Space Types'!$S710&amp;'Space Types'!$T710</f>
        <v>ASHRAE 62.1-2007Sports and EntertainmentHealth club/weight rooms</v>
      </c>
      <c r="V710" s="58">
        <f>VLOOKUP('Space Types'!$U710,Ventilation!$A$4:$H$299,6,FALSE)</f>
        <v>0.06</v>
      </c>
      <c r="W710" s="58">
        <f>VLOOKUP('Space Types'!$U710,Ventilation!$A$4:$H$299,5,FALSE)</f>
        <v>20</v>
      </c>
      <c r="X710" s="58">
        <f>VLOOKUP('Space Types'!$U710,Ventilation!$A$4:$H$299,7,FALSE)</f>
        <v>0</v>
      </c>
      <c r="Y710" s="58">
        <v>19.940000000000001</v>
      </c>
      <c r="Z710" s="58" t="s">
        <v>2479</v>
      </c>
      <c r="AA710" s="58" t="s">
        <v>2438</v>
      </c>
      <c r="AB710" s="68">
        <v>0.112</v>
      </c>
      <c r="AD710" s="58" t="s">
        <v>2470</v>
      </c>
      <c r="AE710" s="58"/>
      <c r="AF710" s="58" t="s">
        <v>437</v>
      </c>
      <c r="AG710" s="58" t="s">
        <v>437</v>
      </c>
      <c r="AH710" s="58" t="s">
        <v>437</v>
      </c>
      <c r="AI710" s="58"/>
      <c r="AJ710" s="58">
        <v>1.73</v>
      </c>
      <c r="AK710" s="58">
        <v>0</v>
      </c>
      <c r="AL710" s="58">
        <v>0.5</v>
      </c>
      <c r="AM710" s="58">
        <v>0</v>
      </c>
      <c r="AN710" s="58" t="s">
        <v>2478</v>
      </c>
      <c r="AO710" s="58" t="s">
        <v>2469</v>
      </c>
      <c r="AP710" s="58" t="s">
        <v>2468</v>
      </c>
      <c r="AQ710" s="58"/>
      <c r="AR710" s="58"/>
      <c r="AS710" s="58" t="s">
        <v>437</v>
      </c>
      <c r="AT710" s="58"/>
      <c r="AU710" s="58"/>
      <c r="AV710" s="58"/>
      <c r="AW710" s="58"/>
      <c r="AX710" s="58"/>
      <c r="AY710" s="58"/>
      <c r="AZ710" s="58"/>
      <c r="BA710" s="58"/>
      <c r="BB710" s="58"/>
      <c r="BC710" s="58" t="s">
        <v>437</v>
      </c>
      <c r="BD710" s="58"/>
    </row>
    <row r="711" spans="1:56" s="58" customFormat="1">
      <c r="A711" s="58" t="s">
        <v>936</v>
      </c>
      <c r="B711" s="58" t="s">
        <v>260</v>
      </c>
      <c r="C711" s="58" t="s">
        <v>310</v>
      </c>
      <c r="D711" s="58" t="s">
        <v>465</v>
      </c>
      <c r="R711" s="58" t="s">
        <v>108</v>
      </c>
      <c r="S711" s="58" t="s">
        <v>41</v>
      </c>
      <c r="T711" s="58" t="s">
        <v>42</v>
      </c>
      <c r="U711" s="58" t="str">
        <f>'Space Types'!$R711&amp;'Space Types'!$S711&amp;'Space Types'!$T711</f>
        <v>ASHRAE 62.1-1999Public SpacesCorridors and utilities</v>
      </c>
      <c r="V711" s="58">
        <f>VLOOKUP('Space Types'!$U711,Ventilation!$A$4:$H$299,6,FALSE)</f>
        <v>0.05</v>
      </c>
      <c r="W711" s="58">
        <f>VLOOKUP('Space Types'!$U711,Ventilation!$A$4:$H$299,5,FALSE)</f>
        <v>0</v>
      </c>
      <c r="X711" s="58">
        <f>VLOOKUP('Space Types'!$U711,Ventilation!$A$4:$H$299,7,FALSE)</f>
        <v>0</v>
      </c>
      <c r="Y711" s="58">
        <v>0</v>
      </c>
      <c r="AC711" s="58">
        <v>0.22320000000000001</v>
      </c>
      <c r="AD711" s="58" t="s">
        <v>809</v>
      </c>
      <c r="AF711" s="58" t="s">
        <v>437</v>
      </c>
      <c r="AG711" s="58" t="s">
        <v>437</v>
      </c>
      <c r="AH711" s="58" t="s">
        <v>437</v>
      </c>
      <c r="AJ711" s="58">
        <v>198.2</v>
      </c>
      <c r="AK711" s="58">
        <v>0</v>
      </c>
      <c r="AL711" s="58">
        <v>0.5</v>
      </c>
      <c r="AM711" s="58">
        <v>0</v>
      </c>
      <c r="AN711" s="58" t="s">
        <v>1986</v>
      </c>
      <c r="AS711" s="58" t="str">
        <f>IF('Space Types'!$AQ711=0,"",'Space Types'!$AQ711/'Space Types'!$AR711)</f>
        <v/>
      </c>
      <c r="BC711" s="58" t="str">
        <f>IF(ISBLANK(BB711),"",BB711/(AY711/AX711))</f>
        <v/>
      </c>
    </row>
    <row r="712" spans="1:56" s="58" customFormat="1">
      <c r="A712" s="58" t="s">
        <v>937</v>
      </c>
      <c r="B712" s="58" t="s">
        <v>260</v>
      </c>
      <c r="C712" s="58" t="s">
        <v>310</v>
      </c>
      <c r="D712" s="58" t="s">
        <v>3305</v>
      </c>
      <c r="R712" s="58" t="s">
        <v>108</v>
      </c>
      <c r="S712" s="58" t="s">
        <v>41</v>
      </c>
      <c r="T712" s="58" t="s">
        <v>42</v>
      </c>
      <c r="U712" s="58" t="str">
        <f>'Space Types'!$R712&amp;'Space Types'!$S712&amp;'Space Types'!$T712</f>
        <v>ASHRAE 62.1-1999Public SpacesCorridors and utilities</v>
      </c>
      <c r="V712" s="58">
        <f>VLOOKUP('Space Types'!$U712,Ventilation!$A$4:$H$299,6,FALSE)</f>
        <v>0.05</v>
      </c>
      <c r="W712" s="58">
        <f>VLOOKUP('Space Types'!$U712,Ventilation!$A$4:$H$299,5,FALSE)</f>
        <v>0</v>
      </c>
      <c r="X712" s="58">
        <f>VLOOKUP('Space Types'!$U712,Ventilation!$A$4:$H$299,7,FALSE)</f>
        <v>0</v>
      </c>
      <c r="Y712" s="58">
        <v>0</v>
      </c>
      <c r="AB712" s="58">
        <v>0.223</v>
      </c>
      <c r="AD712" s="58" t="s">
        <v>809</v>
      </c>
      <c r="AF712" s="58" t="s">
        <v>437</v>
      </c>
      <c r="AG712" s="58" t="s">
        <v>437</v>
      </c>
      <c r="AH712" s="58" t="s">
        <v>437</v>
      </c>
      <c r="AJ712" s="58">
        <v>198.2</v>
      </c>
      <c r="AK712" s="58">
        <v>0</v>
      </c>
      <c r="AL712" s="58">
        <v>0.5</v>
      </c>
      <c r="AM712" s="58">
        <v>0</v>
      </c>
      <c r="AN712" s="58" t="s">
        <v>1986</v>
      </c>
      <c r="AS712" s="58" t="str">
        <f>IF('Space Types'!$AQ712=0,"",'Space Types'!$AQ712/'Space Types'!$AR712)</f>
        <v/>
      </c>
      <c r="BC712" s="58" t="str">
        <f>IF(ISBLANK(BB712),"",BB712/(AY712/AX712))</f>
        <v/>
      </c>
    </row>
    <row r="713" spans="1:56" s="58" customFormat="1">
      <c r="A713" s="58" t="s">
        <v>935</v>
      </c>
      <c r="B713" s="58" t="s">
        <v>260</v>
      </c>
      <c r="C713" s="58" t="s">
        <v>310</v>
      </c>
      <c r="D713" s="58" t="s">
        <v>3306</v>
      </c>
      <c r="R713" s="58" t="s">
        <v>108</v>
      </c>
      <c r="S713" s="58" t="s">
        <v>41</v>
      </c>
      <c r="T713" s="58" t="s">
        <v>42</v>
      </c>
      <c r="U713" s="58" t="str">
        <f>'Space Types'!$R713&amp;'Space Types'!$S713&amp;'Space Types'!$T713</f>
        <v>ASHRAE 62.1-1999Public SpacesCorridors and utilities</v>
      </c>
      <c r="V713" s="58">
        <f>VLOOKUP('Space Types'!$U713,Ventilation!$A$4:$H$299,6,FALSE)</f>
        <v>0.05</v>
      </c>
      <c r="W713" s="58">
        <f>VLOOKUP('Space Types'!$U713,Ventilation!$A$4:$H$299,5,FALSE)</f>
        <v>0</v>
      </c>
      <c r="X713" s="58">
        <f>VLOOKUP('Space Types'!$U713,Ventilation!$A$4:$H$299,7,FALSE)</f>
        <v>0</v>
      </c>
      <c r="Y713" s="58">
        <v>0</v>
      </c>
      <c r="AC713" s="58">
        <v>0.22320000000000001</v>
      </c>
      <c r="AD713" s="58" t="s">
        <v>809</v>
      </c>
      <c r="AF713" s="58" t="s">
        <v>437</v>
      </c>
      <c r="AG713" s="58" t="s">
        <v>437</v>
      </c>
      <c r="AH713" s="58" t="s">
        <v>437</v>
      </c>
      <c r="AJ713" s="58">
        <v>198.2</v>
      </c>
      <c r="AK713" s="58">
        <v>0</v>
      </c>
      <c r="AL713" s="58">
        <v>0.5</v>
      </c>
      <c r="AM713" s="58">
        <v>0</v>
      </c>
      <c r="AN713" s="58" t="s">
        <v>1986</v>
      </c>
      <c r="AS713" s="58" t="str">
        <f>IF('Space Types'!$AQ713=0,"",'Space Types'!$AQ713/'Space Types'!$AR713)</f>
        <v/>
      </c>
      <c r="BC713" s="58" t="str">
        <f>IF(ISBLANK(BB713),"",BB713/(AY713/AX713))</f>
        <v/>
      </c>
    </row>
    <row r="714" spans="1:56" s="58" customFormat="1">
      <c r="A714" s="58" t="s">
        <v>938</v>
      </c>
      <c r="B714" s="58" t="s">
        <v>260</v>
      </c>
      <c r="C714" s="58" t="s">
        <v>310</v>
      </c>
      <c r="D714" s="58" t="s">
        <v>3307</v>
      </c>
      <c r="R714" s="58" t="s">
        <v>109</v>
      </c>
      <c r="S714" s="58" t="s">
        <v>223</v>
      </c>
      <c r="T714" s="58" t="s">
        <v>51</v>
      </c>
      <c r="U714" s="58" t="str">
        <f>'Space Types'!$R714&amp;'Space Types'!$S714&amp;'Space Types'!$T714</f>
        <v>ASHRAE 62.1-2004GeneralStorage rooms</v>
      </c>
      <c r="V714" s="58">
        <f>VLOOKUP('Space Types'!$U714,Ventilation!$A$4:$H$299,6,FALSE)</f>
        <v>0.12</v>
      </c>
      <c r="W714" s="58">
        <f>VLOOKUP('Space Types'!$U714,Ventilation!$A$4:$H$299,5,FALSE)</f>
        <v>0</v>
      </c>
      <c r="X714" s="58">
        <f>VLOOKUP('Space Types'!$U714,Ventilation!$A$4:$H$299,7,FALSE)</f>
        <v>0</v>
      </c>
      <c r="Y714" s="58">
        <v>0</v>
      </c>
      <c r="AB714" s="68">
        <v>0.2016</v>
      </c>
      <c r="AD714" s="58" t="s">
        <v>2470</v>
      </c>
      <c r="AF714" s="58" t="s">
        <v>437</v>
      </c>
      <c r="AG714" s="58" t="s">
        <v>437</v>
      </c>
      <c r="AH714" s="58" t="s">
        <v>437</v>
      </c>
      <c r="AJ714" s="58">
        <v>198.2</v>
      </c>
      <c r="AK714" s="58">
        <v>0</v>
      </c>
      <c r="AL714" s="58">
        <v>0.5</v>
      </c>
      <c r="AM714" s="58">
        <v>0</v>
      </c>
      <c r="AN714" s="58" t="s">
        <v>2455</v>
      </c>
      <c r="AS714" s="58" t="str">
        <f>IF('Space Types'!$AQ714=0,"",'Space Types'!$AQ714/'Space Types'!$AR714)</f>
        <v/>
      </c>
      <c r="BC714" s="58" t="str">
        <f>IF(ISBLANK(BB714),"",BB714/(AY714/AX714))</f>
        <v/>
      </c>
    </row>
    <row r="715" spans="1:56" s="58" customFormat="1">
      <c r="A715" s="58" t="s">
        <v>3322</v>
      </c>
      <c r="B715" s="58" t="s">
        <v>260</v>
      </c>
      <c r="C715" s="58" t="s">
        <v>310</v>
      </c>
      <c r="D715" s="58" t="s">
        <v>3308</v>
      </c>
      <c r="R715" s="58" t="s">
        <v>108</v>
      </c>
      <c r="S715" s="58" t="s">
        <v>41</v>
      </c>
      <c r="T715" s="58" t="s">
        <v>42</v>
      </c>
      <c r="U715" s="58" t="str">
        <f>'Space Types'!$R715&amp;'Space Types'!$S715&amp;'Space Types'!$T715</f>
        <v>ASHRAE 62.1-1999Public SpacesCorridors and utilities</v>
      </c>
      <c r="V715" s="58">
        <f>VLOOKUP('Space Types'!$U715,Ventilation!$A$4:$H$299,6,FALSE)</f>
        <v>0.05</v>
      </c>
      <c r="W715" s="58">
        <f>VLOOKUP('Space Types'!$U715,Ventilation!$A$4:$H$299,5,FALSE)</f>
        <v>0</v>
      </c>
      <c r="X715" s="58">
        <f>VLOOKUP('Space Types'!$U715,Ventilation!$A$4:$H$299,7,FALSE)</f>
        <v>0</v>
      </c>
      <c r="Y715" s="58">
        <v>0</v>
      </c>
      <c r="AB715" s="68">
        <v>0.2016</v>
      </c>
      <c r="AD715" s="58" t="s">
        <v>2470</v>
      </c>
      <c r="AF715" s="58" t="s">
        <v>437</v>
      </c>
      <c r="AG715" s="58" t="s">
        <v>437</v>
      </c>
      <c r="AH715" s="58" t="s">
        <v>437</v>
      </c>
      <c r="AJ715" s="58">
        <v>198.2</v>
      </c>
      <c r="AK715" s="58">
        <v>0</v>
      </c>
      <c r="AL715" s="58">
        <v>0.5</v>
      </c>
      <c r="AM715" s="58">
        <v>0</v>
      </c>
      <c r="AN715" s="58" t="s">
        <v>2455</v>
      </c>
      <c r="AS715" s="58" t="str">
        <f>IF('Space Types'!$AQ715=0,"",'Space Types'!$AQ715/'Space Types'!$AR715)</f>
        <v/>
      </c>
      <c r="BC715" s="58" t="str">
        <f>IF(ISBLANK(BB715),"",BB715/(AY715/AX715))</f>
        <v/>
      </c>
    </row>
    <row r="716" spans="1:56" s="58" customFormat="1">
      <c r="A716" s="58" t="s">
        <v>982</v>
      </c>
      <c r="B716" s="58" t="s">
        <v>260</v>
      </c>
      <c r="C716" s="58" t="s">
        <v>310</v>
      </c>
      <c r="D716" s="58" t="s">
        <v>3309</v>
      </c>
      <c r="R716" s="58" t="s">
        <v>110</v>
      </c>
      <c r="S716" s="58" t="s">
        <v>223</v>
      </c>
      <c r="T716" s="58" t="s">
        <v>51</v>
      </c>
      <c r="U716" s="58" t="str">
        <f>'Space Types'!$R716&amp;'Space Types'!$S716&amp;'Space Types'!$T716</f>
        <v>ASHRAE 62.1-2007GeneralStorage rooms</v>
      </c>
      <c r="V716" s="58">
        <f>VLOOKUP('Space Types'!$U716,Ventilation!$A$4:$H$299,6,FALSE)</f>
        <v>0.12</v>
      </c>
      <c r="W716" s="58">
        <f>VLOOKUP('Space Types'!$U716,Ventilation!$A$4:$H$299,5,FALSE)</f>
        <v>0</v>
      </c>
      <c r="X716" s="58">
        <f>VLOOKUP('Space Types'!$U716,Ventilation!$A$4:$H$299,7,FALSE)</f>
        <v>0</v>
      </c>
      <c r="Y716" s="58">
        <v>0</v>
      </c>
      <c r="AB716" s="68">
        <v>0.112</v>
      </c>
      <c r="AD716" s="58" t="s">
        <v>2470</v>
      </c>
      <c r="AF716" s="58" t="s">
        <v>437</v>
      </c>
      <c r="AG716" s="58" t="s">
        <v>437</v>
      </c>
      <c r="AH716" s="58" t="s">
        <v>437</v>
      </c>
      <c r="AJ716" s="58">
        <v>198.2</v>
      </c>
      <c r="AK716" s="58">
        <v>0</v>
      </c>
      <c r="AL716" s="58">
        <v>0.5</v>
      </c>
      <c r="AM716" s="58">
        <v>0</v>
      </c>
      <c r="AN716" s="58" t="s">
        <v>2455</v>
      </c>
      <c r="AS716" s="58" t="s">
        <v>437</v>
      </c>
      <c r="BC716" s="58" t="s">
        <v>437</v>
      </c>
    </row>
    <row r="717" spans="1:56">
      <c r="A717" s="58" t="s">
        <v>936</v>
      </c>
      <c r="B717" s="58" t="s">
        <v>260</v>
      </c>
      <c r="C717" s="58" t="s">
        <v>270</v>
      </c>
      <c r="D717" s="58" t="s">
        <v>454</v>
      </c>
      <c r="E717" s="58"/>
      <c r="F717" s="58"/>
      <c r="G717" s="58"/>
      <c r="H717" s="58" t="str">
        <f>'Space Types'!$E717&amp;'Space Types'!$F717&amp;'Space Types'!$G717</f>
        <v/>
      </c>
      <c r="I717" s="58"/>
      <c r="J717" s="58"/>
      <c r="K717" s="58">
        <v>0.86</v>
      </c>
      <c r="L717" s="58"/>
      <c r="M717" s="58"/>
      <c r="N717" s="58">
        <v>0</v>
      </c>
      <c r="O717" s="58">
        <v>0.7</v>
      </c>
      <c r="P717" s="58">
        <v>0.2</v>
      </c>
      <c r="Q717" s="58" t="s">
        <v>812</v>
      </c>
      <c r="R717" t="s">
        <v>108</v>
      </c>
      <c r="S717" s="58" t="s">
        <v>41</v>
      </c>
      <c r="T717" s="58" t="s">
        <v>42</v>
      </c>
      <c r="U717" s="58" t="str">
        <f>'Space Types'!$R717&amp;'Space Types'!$S717&amp;'Space Types'!$T717</f>
        <v>ASHRAE 62.1-1999Public SpacesCorridors and utilities</v>
      </c>
      <c r="V717" s="58">
        <f>VLOOKUP('Space Types'!$U717,Ventilation!$A$4:$H$299,6,FALSE)</f>
        <v>0.05</v>
      </c>
      <c r="W717" s="58">
        <f>VLOOKUP('Space Types'!$U717,Ventilation!$A$4:$H$299,5,FALSE)</f>
        <v>0</v>
      </c>
      <c r="X717" s="58">
        <f>VLOOKUP('Space Types'!$U717,Ventilation!$A$4:$H$299,7,FALSE)</f>
        <v>0</v>
      </c>
      <c r="Y717" s="58">
        <v>0</v>
      </c>
      <c r="Z717" s="58" t="s">
        <v>763</v>
      </c>
      <c r="AA717" s="58" t="s">
        <v>899</v>
      </c>
      <c r="AB717" s="58"/>
      <c r="AC717" s="58">
        <v>0.22320000000000001</v>
      </c>
      <c r="AD717" s="58" t="s">
        <v>809</v>
      </c>
      <c r="AE717" s="58"/>
      <c r="AF717" s="58" t="s">
        <v>437</v>
      </c>
      <c r="AG717" s="58" t="s">
        <v>437</v>
      </c>
      <c r="AH717" s="58" t="s">
        <v>437</v>
      </c>
      <c r="AI717" s="58"/>
      <c r="AJ717" s="58">
        <v>0</v>
      </c>
      <c r="AK717" s="58">
        <v>0</v>
      </c>
      <c r="AL717" s="58">
        <v>0.5</v>
      </c>
      <c r="AM717" s="58">
        <v>0</v>
      </c>
      <c r="AN717" s="58" t="s">
        <v>866</v>
      </c>
      <c r="AO717" s="58" t="s">
        <v>834</v>
      </c>
      <c r="AP717" s="58" t="s">
        <v>848</v>
      </c>
      <c r="AQ717" s="58"/>
      <c r="AR717" s="58"/>
      <c r="AS717" s="58" t="str">
        <f>IF('Space Types'!$AQ717=0,"",'Space Types'!$AQ717/'Space Types'!$AR717)</f>
        <v/>
      </c>
      <c r="AT717" s="58"/>
      <c r="AU717" s="58"/>
      <c r="AV717" s="58"/>
      <c r="AW717" s="58"/>
      <c r="AX717" s="58"/>
      <c r="AY717" s="58"/>
      <c r="AZ717" s="58"/>
      <c r="BA717" s="58"/>
      <c r="BB717" s="58"/>
      <c r="BC717" s="58" t="str">
        <f>IF(ISBLANK(BB717),"",BB717/(AY717/AX717))</f>
        <v/>
      </c>
      <c r="BD717" s="58"/>
    </row>
    <row r="718" spans="1:56">
      <c r="A718" s="58" t="s">
        <v>937</v>
      </c>
      <c r="B718" s="58" t="s">
        <v>260</v>
      </c>
      <c r="C718" s="58" t="s">
        <v>270</v>
      </c>
      <c r="D718" s="58" t="s">
        <v>454</v>
      </c>
      <c r="E718" s="58" t="s">
        <v>435</v>
      </c>
      <c r="F718" s="58" t="s">
        <v>337</v>
      </c>
      <c r="G718" s="58" t="s">
        <v>223</v>
      </c>
      <c r="H718" s="58" t="str">
        <f>'Space Types'!$E718&amp;'Space Types'!$F718&amp;'Space Types'!$G718</f>
        <v>ASHRAE 189.1-2009Corridor/TransitionGeneral</v>
      </c>
      <c r="I718" s="58"/>
      <c r="J718" s="58"/>
      <c r="K718" s="58">
        <f>VLOOKUP('Space Types'!$H718,'Interior Lighting'!$A$4:$G$813,5,FALSE)</f>
        <v>0.45</v>
      </c>
      <c r="L718" s="58"/>
      <c r="M718" s="58"/>
      <c r="N718" s="58">
        <v>0</v>
      </c>
      <c r="O718" s="58">
        <v>0.7</v>
      </c>
      <c r="P718" s="58">
        <v>0.2</v>
      </c>
      <c r="Q718" s="58" t="s">
        <v>749</v>
      </c>
      <c r="R718" t="s">
        <v>108</v>
      </c>
      <c r="S718" s="58" t="s">
        <v>41</v>
      </c>
      <c r="T718" s="58" t="s">
        <v>42</v>
      </c>
      <c r="U718" s="58" t="str">
        <f>'Space Types'!$R718&amp;'Space Types'!$S718&amp;'Space Types'!$T718</f>
        <v>ASHRAE 62.1-1999Public SpacesCorridors and utilities</v>
      </c>
      <c r="V718" s="58">
        <f>VLOOKUP('Space Types'!$U718,Ventilation!$A$4:$H$299,6,FALSE)</f>
        <v>0.05</v>
      </c>
      <c r="W718" s="58">
        <f>VLOOKUP('Space Types'!$U718,Ventilation!$A$4:$H$299,5,FALSE)</f>
        <v>0</v>
      </c>
      <c r="X718" s="58">
        <f>VLOOKUP('Space Types'!$U718,Ventilation!$A$4:$H$299,7,FALSE)</f>
        <v>0</v>
      </c>
      <c r="Y718" s="58">
        <v>0</v>
      </c>
      <c r="Z718" s="58" t="s">
        <v>763</v>
      </c>
      <c r="AA718" s="58" t="s">
        <v>899</v>
      </c>
      <c r="AB718" s="58">
        <v>4.4600000000000001E-2</v>
      </c>
      <c r="AD718" s="58" t="s">
        <v>809</v>
      </c>
      <c r="AE718" s="58"/>
      <c r="AF718" s="58" t="s">
        <v>437</v>
      </c>
      <c r="AG718" s="58" t="s">
        <v>437</v>
      </c>
      <c r="AH718" s="58" t="s">
        <v>437</v>
      </c>
      <c r="AI718" s="58"/>
      <c r="AJ718" s="58">
        <v>0</v>
      </c>
      <c r="AK718" s="58">
        <v>0</v>
      </c>
      <c r="AL718" s="58">
        <v>0.5</v>
      </c>
      <c r="AM718" s="58">
        <v>0</v>
      </c>
      <c r="AN718" s="58" t="s">
        <v>866</v>
      </c>
      <c r="AO718" s="58" t="s">
        <v>834</v>
      </c>
      <c r="AP718" s="58" t="s">
        <v>848</v>
      </c>
      <c r="AQ718" s="58"/>
      <c r="AR718" s="58"/>
      <c r="AS718" s="58" t="str">
        <f>IF('Space Types'!$AQ718=0,"",'Space Types'!$AQ718/'Space Types'!$AR718)</f>
        <v/>
      </c>
      <c r="AT718" s="58"/>
      <c r="AU718" s="58"/>
      <c r="AV718" s="58"/>
      <c r="AW718" s="58"/>
      <c r="AX718" s="58"/>
      <c r="AY718" s="58"/>
      <c r="AZ718" s="58"/>
      <c r="BA718" s="58"/>
      <c r="BB718" s="58"/>
      <c r="BC718" s="58" t="str">
        <f>IF(ISBLANK(BB718),"",BB718/(AY718/AX718))</f>
        <v/>
      </c>
      <c r="BD718" s="58"/>
    </row>
    <row r="719" spans="1:56">
      <c r="A719" t="s">
        <v>935</v>
      </c>
      <c r="B719" s="58" t="s">
        <v>260</v>
      </c>
      <c r="C719" s="58" t="s">
        <v>270</v>
      </c>
      <c r="D719" s="58" t="s">
        <v>454</v>
      </c>
      <c r="E719" s="58"/>
      <c r="F719" s="58"/>
      <c r="G719" s="58"/>
      <c r="H719" s="58" t="str">
        <f>'Space Types'!$E719&amp;'Space Types'!$F719&amp;'Space Types'!$G719</f>
        <v/>
      </c>
      <c r="I719" s="58"/>
      <c r="J719" s="58"/>
      <c r="K719" s="58">
        <v>0.86</v>
      </c>
      <c r="L719" s="58"/>
      <c r="M719" s="58"/>
      <c r="N719" s="58">
        <v>0</v>
      </c>
      <c r="O719" s="58">
        <v>0.7</v>
      </c>
      <c r="P719" s="58">
        <v>0.2</v>
      </c>
      <c r="Q719" s="58" t="s">
        <v>812</v>
      </c>
      <c r="R719" t="s">
        <v>108</v>
      </c>
      <c r="S719" s="58" t="s">
        <v>41</v>
      </c>
      <c r="T719" s="58" t="s">
        <v>42</v>
      </c>
      <c r="U719" s="58" t="str">
        <f>'Space Types'!$R719&amp;'Space Types'!$S719&amp;'Space Types'!$T719</f>
        <v>ASHRAE 62.1-1999Public SpacesCorridors and utilities</v>
      </c>
      <c r="V719" s="58">
        <f>VLOOKUP('Space Types'!$U719,Ventilation!$A$4:$H$299,6,FALSE)</f>
        <v>0.05</v>
      </c>
      <c r="W719" s="58">
        <f>VLOOKUP('Space Types'!$U719,Ventilation!$A$4:$H$299,5,FALSE)</f>
        <v>0</v>
      </c>
      <c r="X719" s="58">
        <f>VLOOKUP('Space Types'!$U719,Ventilation!$A$4:$H$299,7,FALSE)</f>
        <v>0</v>
      </c>
      <c r="Y719" s="58">
        <v>0</v>
      </c>
      <c r="Z719" s="58" t="s">
        <v>763</v>
      </c>
      <c r="AA719" s="58" t="s">
        <v>899</v>
      </c>
      <c r="AB719" s="58"/>
      <c r="AC719" s="58">
        <v>0.22320000000000001</v>
      </c>
      <c r="AD719" s="58" t="s">
        <v>809</v>
      </c>
      <c r="AE719" s="58"/>
      <c r="AF719" s="58" t="s">
        <v>437</v>
      </c>
      <c r="AG719" s="58" t="s">
        <v>437</v>
      </c>
      <c r="AH719" s="58" t="s">
        <v>437</v>
      </c>
      <c r="AI719" s="58"/>
      <c r="AJ719" s="58">
        <v>0</v>
      </c>
      <c r="AK719" s="58">
        <v>0</v>
      </c>
      <c r="AL719" s="58">
        <v>0.5</v>
      </c>
      <c r="AM719" s="58">
        <v>0</v>
      </c>
      <c r="AN719" s="58" t="s">
        <v>866</v>
      </c>
      <c r="AO719" s="58" t="s">
        <v>834</v>
      </c>
      <c r="AP719" s="58" t="s">
        <v>848</v>
      </c>
      <c r="AQ719" s="58"/>
      <c r="AR719" s="58"/>
      <c r="AS719" s="58" t="str">
        <f>IF('Space Types'!$AQ719=0,"",'Space Types'!$AQ719/'Space Types'!$AR719)</f>
        <v/>
      </c>
      <c r="AT719" s="58"/>
      <c r="AU719" s="58"/>
      <c r="AV719" s="58"/>
      <c r="AW719" s="58"/>
      <c r="AX719" s="58"/>
      <c r="AY719" s="58"/>
      <c r="AZ719" s="58"/>
      <c r="BA719" s="58"/>
      <c r="BB719" s="58"/>
      <c r="BC719" s="58" t="str">
        <f>IF(ISBLANK(BB719),"",BB719/(AY719/AX719))</f>
        <v/>
      </c>
      <c r="BD719" s="58"/>
    </row>
    <row r="720" spans="1:56">
      <c r="A720" t="s">
        <v>938</v>
      </c>
      <c r="B720" s="58" t="s">
        <v>260</v>
      </c>
      <c r="C720" s="58" t="s">
        <v>270</v>
      </c>
      <c r="D720" s="58" t="s">
        <v>454</v>
      </c>
      <c r="E720" s="58" t="s">
        <v>218</v>
      </c>
      <c r="F720" s="58" t="s">
        <v>337</v>
      </c>
      <c r="G720" s="58" t="s">
        <v>223</v>
      </c>
      <c r="H720" s="58" t="str">
        <f>'Space Types'!$E720&amp;'Space Types'!$F720&amp;'Space Types'!$G720</f>
        <v>ASHRAE 90.1-2007Corridor/TransitionGeneral</v>
      </c>
      <c r="I720" s="58"/>
      <c r="J720" s="58"/>
      <c r="K720" s="58">
        <f>VLOOKUP('Space Types'!$H720,'Interior Lighting'!$A$4:$G$813,5,FALSE)</f>
        <v>0.5</v>
      </c>
      <c r="L720" s="58"/>
      <c r="M720" s="58"/>
      <c r="N720" s="58">
        <v>0</v>
      </c>
      <c r="O720" s="58">
        <v>0.7</v>
      </c>
      <c r="P720" s="58">
        <v>0.2</v>
      </c>
      <c r="Q720" s="58" t="s">
        <v>2456</v>
      </c>
      <c r="R720" t="s">
        <v>109</v>
      </c>
      <c r="S720" s="58" t="s">
        <v>223</v>
      </c>
      <c r="T720" s="58" t="s">
        <v>96</v>
      </c>
      <c r="U720" s="58" t="str">
        <f>'Space Types'!$R720&amp;'Space Types'!$S720&amp;'Space Types'!$T720</f>
        <v>ASHRAE 62.1-2004GeneralCorridors</v>
      </c>
      <c r="V720" s="58">
        <f>VLOOKUP('Space Types'!$U720,Ventilation!$A$4:$H$299,6,FALSE)</f>
        <v>0.06</v>
      </c>
      <c r="W720" s="58">
        <f>VLOOKUP('Space Types'!$U720,Ventilation!$A$4:$H$299,5,FALSE)</f>
        <v>0</v>
      </c>
      <c r="X720" s="58">
        <f>VLOOKUP('Space Types'!$U720,Ventilation!$A$4:$H$299,7,FALSE)</f>
        <v>0</v>
      </c>
      <c r="Y720" s="58">
        <v>0</v>
      </c>
      <c r="Z720" s="58" t="s">
        <v>2449</v>
      </c>
      <c r="AA720" s="58" t="s">
        <v>2438</v>
      </c>
      <c r="AB720" s="68">
        <v>0.2016</v>
      </c>
      <c r="AD720" s="58" t="s">
        <v>2470</v>
      </c>
      <c r="AE720" s="58"/>
      <c r="AF720" s="58" t="s">
        <v>437</v>
      </c>
      <c r="AG720" s="58" t="s">
        <v>437</v>
      </c>
      <c r="AH720" s="58" t="s">
        <v>437</v>
      </c>
      <c r="AI720" s="58"/>
      <c r="AJ720" s="58">
        <v>0</v>
      </c>
      <c r="AK720" s="58">
        <v>0</v>
      </c>
      <c r="AL720" s="58">
        <v>0.5</v>
      </c>
      <c r="AM720" s="58">
        <v>0</v>
      </c>
      <c r="AN720" s="58" t="s">
        <v>2449</v>
      </c>
      <c r="AO720" s="58" t="s">
        <v>2469</v>
      </c>
      <c r="AP720" s="58" t="s">
        <v>2468</v>
      </c>
      <c r="AQ720" s="58"/>
      <c r="AR720" s="58"/>
      <c r="AS720" s="58" t="str">
        <f>IF('Space Types'!$AQ720=0,"",'Space Types'!$AQ720/'Space Types'!$AR720)</f>
        <v/>
      </c>
      <c r="AT720" s="58"/>
      <c r="AU720" s="58"/>
      <c r="AV720" s="58"/>
      <c r="AW720" s="58"/>
      <c r="AX720" s="58"/>
      <c r="AY720" s="58"/>
      <c r="AZ720" s="58"/>
      <c r="BA720" s="58"/>
      <c r="BB720" s="58"/>
      <c r="BC720" s="58" t="str">
        <f>IF(ISBLANK(BB720),"",BB720/(AY720/AX720))</f>
        <v/>
      </c>
      <c r="BD720" s="58"/>
    </row>
    <row r="721" spans="1:56">
      <c r="A721" t="s">
        <v>3322</v>
      </c>
      <c r="B721" s="58" t="s">
        <v>260</v>
      </c>
      <c r="C721" s="58" t="s">
        <v>270</v>
      </c>
      <c r="D721" s="58" t="s">
        <v>454</v>
      </c>
      <c r="E721" s="58" t="s">
        <v>217</v>
      </c>
      <c r="F721" s="58" t="s">
        <v>337</v>
      </c>
      <c r="G721" s="58" t="s">
        <v>223</v>
      </c>
      <c r="H721" s="58" t="str">
        <f>'Space Types'!$E721&amp;'Space Types'!$F721&amp;'Space Types'!$G721</f>
        <v>ASHRAE 90.1-2004Corridor/TransitionGeneral</v>
      </c>
      <c r="I721" s="58"/>
      <c r="J721" s="58"/>
      <c r="K721" s="58">
        <f>VLOOKUP('Space Types'!$H721,'Interior Lighting'!$A$4:$G$813,5,FALSE)</f>
        <v>0.5</v>
      </c>
      <c r="L721" s="58"/>
      <c r="M721" s="58"/>
      <c r="N721" s="58">
        <v>0</v>
      </c>
      <c r="O721" s="58">
        <v>0.7</v>
      </c>
      <c r="P721" s="58">
        <v>0.2</v>
      </c>
      <c r="Q721" s="58" t="s">
        <v>2456</v>
      </c>
      <c r="R721" t="s">
        <v>108</v>
      </c>
      <c r="S721" s="58" t="s">
        <v>41</v>
      </c>
      <c r="T721" s="58" t="s">
        <v>42</v>
      </c>
      <c r="U721" s="58" t="str">
        <f>'Space Types'!$R721&amp;'Space Types'!$S721&amp;'Space Types'!$T721</f>
        <v>ASHRAE 62.1-1999Public SpacesCorridors and utilities</v>
      </c>
      <c r="V721" s="58">
        <f>VLOOKUP('Space Types'!$U721,Ventilation!$A$4:$H$299,6,FALSE)</f>
        <v>0.05</v>
      </c>
      <c r="W721" s="58">
        <f>VLOOKUP('Space Types'!$U721,Ventilation!$A$4:$H$299,5,FALSE)</f>
        <v>0</v>
      </c>
      <c r="X721" s="58">
        <f>VLOOKUP('Space Types'!$U721,Ventilation!$A$4:$H$299,7,FALSE)</f>
        <v>0</v>
      </c>
      <c r="Y721" s="58">
        <v>0</v>
      </c>
      <c r="Z721" s="58" t="s">
        <v>2449</v>
      </c>
      <c r="AA721" s="58" t="s">
        <v>2438</v>
      </c>
      <c r="AB721" s="68">
        <v>0.2016</v>
      </c>
      <c r="AD721" s="58" t="s">
        <v>2470</v>
      </c>
      <c r="AE721" s="58"/>
      <c r="AF721" s="58" t="s">
        <v>437</v>
      </c>
      <c r="AG721" s="58" t="s">
        <v>437</v>
      </c>
      <c r="AH721" s="58" t="s">
        <v>437</v>
      </c>
      <c r="AI721" s="58"/>
      <c r="AJ721" s="58">
        <v>0</v>
      </c>
      <c r="AK721" s="58">
        <v>0</v>
      </c>
      <c r="AL721" s="58">
        <v>0.5</v>
      </c>
      <c r="AM721" s="58">
        <v>0</v>
      </c>
      <c r="AN721" s="58" t="s">
        <v>2449</v>
      </c>
      <c r="AO721" s="58" t="s">
        <v>2469</v>
      </c>
      <c r="AP721" s="58" t="s">
        <v>2468</v>
      </c>
      <c r="AQ721" s="58"/>
      <c r="AR721" s="58"/>
      <c r="AS721" s="58" t="str">
        <f>IF('Space Types'!$AQ721=0,"",'Space Types'!$AQ721/'Space Types'!$AR721)</f>
        <v/>
      </c>
      <c r="AT721" s="58"/>
      <c r="AU721" s="58"/>
      <c r="AV721" s="58"/>
      <c r="AW721" s="58"/>
      <c r="AX721" s="58"/>
      <c r="AY721" s="58"/>
      <c r="AZ721" s="58"/>
      <c r="BA721" s="58"/>
      <c r="BB721" s="58"/>
      <c r="BC721" s="58" t="str">
        <f>IF(ISBLANK(BB721),"",BB721/(AY721/AX721))</f>
        <v/>
      </c>
      <c r="BD721" s="58"/>
    </row>
    <row r="722" spans="1:56">
      <c r="A722" s="58" t="s">
        <v>982</v>
      </c>
      <c r="B722" s="58" t="s">
        <v>260</v>
      </c>
      <c r="C722" s="58" t="s">
        <v>270</v>
      </c>
      <c r="D722" s="58" t="s">
        <v>454</v>
      </c>
      <c r="E722" s="58" t="s">
        <v>981</v>
      </c>
      <c r="F722" s="58" t="s">
        <v>337</v>
      </c>
      <c r="G722" s="58" t="s">
        <v>223</v>
      </c>
      <c r="H722" s="58" t="str">
        <f>'Space Types'!$E722&amp;'Space Types'!$F722&amp;'Space Types'!$G722</f>
        <v>ASHRAE 90.1-2010Corridor/TransitionGeneral</v>
      </c>
      <c r="I722" s="58"/>
      <c r="J722" s="58"/>
      <c r="K722" s="58">
        <f>VLOOKUP('Space Types'!$H722,'Interior Lighting'!$A$4:$G$813,5,FALSE)</f>
        <v>0.66</v>
      </c>
      <c r="L722" s="58"/>
      <c r="M722" s="58"/>
      <c r="N722" s="58">
        <v>0</v>
      </c>
      <c r="O722" s="58">
        <v>0.7</v>
      </c>
      <c r="P722" s="58">
        <v>0.2</v>
      </c>
      <c r="Q722" s="58" t="s">
        <v>2456</v>
      </c>
      <c r="R722" t="s">
        <v>110</v>
      </c>
      <c r="S722" s="58" t="s">
        <v>223</v>
      </c>
      <c r="T722" s="58" t="s">
        <v>96</v>
      </c>
      <c r="U722" s="58" t="str">
        <f>'Space Types'!$R722&amp;'Space Types'!$S722&amp;'Space Types'!$T722</f>
        <v>ASHRAE 62.1-2007GeneralCorridors</v>
      </c>
      <c r="V722" s="58">
        <f>VLOOKUP('Space Types'!$U722,Ventilation!$A$4:$H$299,6,FALSE)</f>
        <v>0.06</v>
      </c>
      <c r="W722" s="58">
        <f>VLOOKUP('Space Types'!$U722,Ventilation!$A$4:$H$299,5,FALSE)</f>
        <v>0</v>
      </c>
      <c r="X722" s="58">
        <f>VLOOKUP('Space Types'!$U722,Ventilation!$A$4:$H$299,7,FALSE)</f>
        <v>0</v>
      </c>
      <c r="Y722" s="58">
        <v>0</v>
      </c>
      <c r="Z722" s="58" t="s">
        <v>2449</v>
      </c>
      <c r="AA722" s="58" t="s">
        <v>2438</v>
      </c>
      <c r="AB722" s="68">
        <v>0.112</v>
      </c>
      <c r="AD722" s="58" t="s">
        <v>2470</v>
      </c>
      <c r="AE722" s="58"/>
      <c r="AF722" s="58" t="s">
        <v>437</v>
      </c>
      <c r="AG722" s="58" t="s">
        <v>437</v>
      </c>
      <c r="AH722" s="58" t="s">
        <v>437</v>
      </c>
      <c r="AI722" s="58"/>
      <c r="AJ722" s="58">
        <v>0</v>
      </c>
      <c r="AK722" s="58">
        <v>0</v>
      </c>
      <c r="AL722" s="58">
        <v>0.5</v>
      </c>
      <c r="AM722" s="58">
        <v>0</v>
      </c>
      <c r="AN722" s="58" t="s">
        <v>2449</v>
      </c>
      <c r="AO722" s="58" t="s">
        <v>2469</v>
      </c>
      <c r="AP722" s="58" t="s">
        <v>2468</v>
      </c>
      <c r="AQ722" s="58"/>
      <c r="AR722" s="58"/>
      <c r="AS722" s="58" t="s">
        <v>437</v>
      </c>
      <c r="AT722" s="58"/>
      <c r="AU722" s="58"/>
      <c r="AV722" s="58"/>
      <c r="AW722" s="58"/>
      <c r="AX722" s="58"/>
      <c r="AY722" s="58"/>
      <c r="AZ722" s="58"/>
      <c r="BA722" s="58"/>
      <c r="BB722" s="58"/>
      <c r="BC722" s="58" t="s">
        <v>437</v>
      </c>
      <c r="BD722" s="58"/>
    </row>
    <row r="723" spans="1:56" s="58" customFormat="1">
      <c r="A723" s="58" t="s">
        <v>936</v>
      </c>
      <c r="B723" s="58" t="s">
        <v>260</v>
      </c>
      <c r="C723" s="58" t="s">
        <v>615</v>
      </c>
      <c r="D723" s="58" t="s">
        <v>463</v>
      </c>
      <c r="H723" s="58" t="str">
        <f>'Space Types'!$E723&amp;'Space Types'!$F723&amp;'Space Types'!$G723</f>
        <v/>
      </c>
      <c r="U723" s="15"/>
      <c r="AC723" s="58">
        <v>0.22320000000000001</v>
      </c>
      <c r="AD723" s="58" t="s">
        <v>812</v>
      </c>
      <c r="AS723" s="58" t="str">
        <f>IF('Space Types'!$AQ723=0,"",'Space Types'!$AQ723/'Space Types'!$AR723)</f>
        <v/>
      </c>
    </row>
    <row r="724" spans="1:56" s="58" customFormat="1">
      <c r="A724" s="58" t="s">
        <v>937</v>
      </c>
      <c r="B724" s="58" t="s">
        <v>260</v>
      </c>
      <c r="C724" s="58" t="s">
        <v>615</v>
      </c>
      <c r="D724" s="58" t="s">
        <v>463</v>
      </c>
      <c r="H724" s="58" t="str">
        <f>'Space Types'!$E724&amp;'Space Types'!$F724&amp;'Space Types'!$G724</f>
        <v/>
      </c>
      <c r="U724" s="15"/>
      <c r="AB724" s="58">
        <v>7.51E-2</v>
      </c>
      <c r="AD724" s="58" t="s">
        <v>812</v>
      </c>
      <c r="AS724" s="58" t="str">
        <f>IF('Space Types'!$AQ724=0,"",'Space Types'!$AQ724/'Space Types'!$AR724)</f>
        <v/>
      </c>
    </row>
    <row r="725" spans="1:56" s="58" customFormat="1">
      <c r="A725" s="58" t="s">
        <v>935</v>
      </c>
      <c r="B725" s="58" t="s">
        <v>260</v>
      </c>
      <c r="C725" s="58" t="s">
        <v>615</v>
      </c>
      <c r="D725" s="58" t="s">
        <v>463</v>
      </c>
      <c r="H725" s="58" t="str">
        <f>'Space Types'!$E725&amp;'Space Types'!$F725&amp;'Space Types'!$G725</f>
        <v/>
      </c>
      <c r="U725" s="15"/>
      <c r="AC725" s="58">
        <v>0.22320000000000001</v>
      </c>
      <c r="AD725" s="58" t="s">
        <v>812</v>
      </c>
      <c r="AS725" s="58" t="str">
        <f>IF('Space Types'!$AQ725=0,"",'Space Types'!$AQ725/'Space Types'!$AR725)</f>
        <v/>
      </c>
    </row>
    <row r="726" spans="1:56">
      <c r="A726" s="58" t="s">
        <v>3322</v>
      </c>
      <c r="B726" s="58" t="s">
        <v>267</v>
      </c>
      <c r="C726" s="58" t="s">
        <v>436</v>
      </c>
      <c r="D726" s="58" t="s">
        <v>466</v>
      </c>
      <c r="E726" s="58" t="s">
        <v>217</v>
      </c>
      <c r="F726" s="58" t="s">
        <v>221</v>
      </c>
      <c r="G726" s="58" t="s">
        <v>238</v>
      </c>
      <c r="H726" s="58" t="str">
        <f>'Space Types'!$E726&amp;'Space Types'!$F726&amp;'Space Types'!$G726</f>
        <v>ASHRAE 90.1-2004Whole BuildingRetail</v>
      </c>
      <c r="I726" s="58"/>
      <c r="J726" s="58"/>
      <c r="K726" s="58">
        <f>VLOOKUP('Space Types'!$H726,'Interior Lighting'!$A$4:$G$813,5,FALSE)</f>
        <v>1.5</v>
      </c>
      <c r="L726" s="58"/>
      <c r="M726" s="58"/>
      <c r="N726" s="58">
        <v>0</v>
      </c>
      <c r="O726" s="58">
        <v>0.7</v>
      </c>
      <c r="P726" s="58">
        <v>0.2</v>
      </c>
      <c r="Q726" s="58" t="s">
        <v>3069</v>
      </c>
      <c r="R726" t="s">
        <v>108</v>
      </c>
      <c r="S726" s="58" t="s">
        <v>48</v>
      </c>
      <c r="T726" s="58" t="s">
        <v>49</v>
      </c>
      <c r="U726" s="58" t="str">
        <f>'Space Types'!$R726&amp;'Space Types'!$S726&amp;'Space Types'!$T726</f>
        <v>ASHRAE 62.1-1999Retail Stores, Sales Floors, and Show Room FloorsBasement and street</v>
      </c>
      <c r="V726" s="58">
        <f>VLOOKUP('Space Types'!$U726,Ventilation!$A$4:$H$299,6,FALSE)</f>
        <v>0.3</v>
      </c>
      <c r="W726" s="58">
        <f>VLOOKUP('Space Types'!$U726,Ventilation!$A$4:$H$299,5,FALSE)</f>
        <v>0</v>
      </c>
      <c r="X726" s="58">
        <f>VLOOKUP('Space Types'!$U726,Ventilation!$A$4:$H$299,7,FALSE)</f>
        <v>0</v>
      </c>
      <c r="Y726" s="58">
        <v>15</v>
      </c>
      <c r="Z726" s="58" t="s">
        <v>3071</v>
      </c>
      <c r="AA726" s="58" t="s">
        <v>2438</v>
      </c>
      <c r="AB726" s="58">
        <v>5.9499999999999997E-2</v>
      </c>
      <c r="AD726" s="58" t="s">
        <v>3068</v>
      </c>
      <c r="AE726" s="58"/>
      <c r="AF726" s="58" t="s">
        <v>437</v>
      </c>
      <c r="AG726" s="58" t="s">
        <v>437</v>
      </c>
      <c r="AH726" s="58" t="s">
        <v>437</v>
      </c>
      <c r="AI726" s="58"/>
      <c r="AJ726" s="58">
        <v>0.4</v>
      </c>
      <c r="AK726" s="58">
        <v>0</v>
      </c>
      <c r="AL726" s="58">
        <v>0.5</v>
      </c>
      <c r="AM726" s="58">
        <v>0</v>
      </c>
      <c r="AN726" s="58" t="s">
        <v>3059</v>
      </c>
      <c r="AO726" s="58" t="s">
        <v>2469</v>
      </c>
      <c r="AP726" s="58" t="s">
        <v>2468</v>
      </c>
      <c r="AQ726" s="58"/>
      <c r="AR726" s="58"/>
      <c r="AS726" s="58" t="str">
        <f>IF('Space Types'!$AQ726=0,"",'Space Types'!$AQ726/'Space Types'!$AR726)</f>
        <v/>
      </c>
      <c r="AT726" s="58"/>
      <c r="AU726" s="58"/>
      <c r="AV726" s="58"/>
      <c r="AW726" s="58"/>
      <c r="AX726" s="58"/>
      <c r="AY726" s="58"/>
      <c r="AZ726" s="58"/>
      <c r="BA726" s="58"/>
      <c r="BB726" s="58"/>
      <c r="BC726" s="58" t="str">
        <f>IF(ISBLANK(BB726),"",BB726/(AY726/AX726))</f>
        <v/>
      </c>
      <c r="BD726" s="58"/>
    </row>
    <row r="727" spans="1:56">
      <c r="A727" s="58" t="s">
        <v>936</v>
      </c>
      <c r="B727" s="58" t="s">
        <v>267</v>
      </c>
      <c r="C727" s="58" t="s">
        <v>436</v>
      </c>
      <c r="D727" s="58" t="s">
        <v>466</v>
      </c>
      <c r="E727" s="58"/>
      <c r="F727" s="58"/>
      <c r="G727" s="58"/>
      <c r="H727" s="58" t="str">
        <f>'Space Types'!$E727&amp;'Space Types'!$F727&amp;'Space Types'!$G727</f>
        <v/>
      </c>
      <c r="I727" s="58"/>
      <c r="J727" s="58"/>
      <c r="K727" s="58">
        <v>3.58</v>
      </c>
      <c r="L727" s="58"/>
      <c r="M727" s="58"/>
      <c r="N727" s="58">
        <v>0</v>
      </c>
      <c r="O727" s="58">
        <v>0.7</v>
      </c>
      <c r="P727" s="58">
        <v>0.2</v>
      </c>
      <c r="Q727" s="58" t="s">
        <v>757</v>
      </c>
      <c r="R727" t="s">
        <v>108</v>
      </c>
      <c r="S727" s="58" t="s">
        <v>48</v>
      </c>
      <c r="T727" s="58" t="s">
        <v>49</v>
      </c>
      <c r="U727" s="58" t="str">
        <f>'Space Types'!$R727&amp;'Space Types'!$S727&amp;'Space Types'!$T727</f>
        <v>ASHRAE 62.1-1999Retail Stores, Sales Floors, and Show Room FloorsBasement and street</v>
      </c>
      <c r="V727" s="58">
        <f>VLOOKUP('Space Types'!$U727,Ventilation!$A$4:$H$299,6,FALSE)</f>
        <v>0.3</v>
      </c>
      <c r="W727" s="58">
        <f>VLOOKUP('Space Types'!$U727,Ventilation!$A$4:$H$299,5,FALSE)</f>
        <v>0</v>
      </c>
      <c r="X727" s="58">
        <f>VLOOKUP('Space Types'!$U727,Ventilation!$A$4:$H$299,7,FALSE)</f>
        <v>0</v>
      </c>
      <c r="Y727" s="58">
        <v>15</v>
      </c>
      <c r="Z727" s="58" t="s">
        <v>762</v>
      </c>
      <c r="AA727" s="58" t="s">
        <v>900</v>
      </c>
      <c r="AB727" s="58"/>
      <c r="AC727" s="58">
        <v>0.22320000000000001</v>
      </c>
      <c r="AD727" s="58" t="s">
        <v>810</v>
      </c>
      <c r="AE727" s="58"/>
      <c r="AF727" s="58" t="s">
        <v>437</v>
      </c>
      <c r="AG727" s="58" t="s">
        <v>437</v>
      </c>
      <c r="AH727" s="58" t="s">
        <v>437</v>
      </c>
      <c r="AI727" s="58"/>
      <c r="AJ727" s="58">
        <v>0.4</v>
      </c>
      <c r="AK727" s="58">
        <v>0</v>
      </c>
      <c r="AL727" s="58">
        <v>0.5</v>
      </c>
      <c r="AM727" s="58">
        <v>0</v>
      </c>
      <c r="AN727" s="58" t="s">
        <v>867</v>
      </c>
      <c r="AO727" s="58" t="s">
        <v>835</v>
      </c>
      <c r="AP727" s="58" t="s">
        <v>849</v>
      </c>
      <c r="AQ727" s="58"/>
      <c r="AR727" s="58"/>
      <c r="AS727" s="58" t="str">
        <f>IF('Space Types'!$AQ727=0,"",'Space Types'!$AQ727/'Space Types'!$AR727)</f>
        <v/>
      </c>
      <c r="AT727" s="58"/>
      <c r="AU727" s="58"/>
      <c r="AV727" s="58"/>
      <c r="AW727" s="58"/>
      <c r="AX727" s="58"/>
      <c r="AY727" s="58"/>
      <c r="AZ727" s="58"/>
      <c r="BA727" s="58"/>
      <c r="BB727" s="58"/>
      <c r="BC727" s="58" t="str">
        <f>IF(ISBLANK(BB727),"",BB727/(AY727/AX727))</f>
        <v/>
      </c>
      <c r="BD727" s="58"/>
    </row>
    <row r="728" spans="1:56">
      <c r="A728" t="s">
        <v>937</v>
      </c>
      <c r="B728" s="58" t="s">
        <v>267</v>
      </c>
      <c r="C728" s="58" t="s">
        <v>436</v>
      </c>
      <c r="D728" s="58" t="s">
        <v>466</v>
      </c>
      <c r="E728" s="58" t="s">
        <v>435</v>
      </c>
      <c r="F728" s="58" t="s">
        <v>221</v>
      </c>
      <c r="G728" s="58" t="s">
        <v>238</v>
      </c>
      <c r="H728" s="58" t="str">
        <f>'Space Types'!$E728&amp;'Space Types'!$F728&amp;'Space Types'!$G728</f>
        <v>ASHRAE 189.1-2009Whole BuildingRetail</v>
      </c>
      <c r="I728" s="58"/>
      <c r="J728" s="58"/>
      <c r="K728" s="58">
        <f>VLOOKUP('Space Types'!$H728,'Interior Lighting'!$A$4:$G$813,5,FALSE)</f>
        <v>1.35</v>
      </c>
      <c r="L728" s="58"/>
      <c r="M728" s="58"/>
      <c r="N728" s="58">
        <v>0</v>
      </c>
      <c r="O728" s="58">
        <v>0.7</v>
      </c>
      <c r="P728" s="58">
        <v>0.2</v>
      </c>
      <c r="Q728" s="58" t="s">
        <v>757</v>
      </c>
      <c r="R728" t="s">
        <v>108</v>
      </c>
      <c r="S728" s="58" t="s">
        <v>48</v>
      </c>
      <c r="T728" s="58" t="s">
        <v>49</v>
      </c>
      <c r="U728" s="58" t="str">
        <f>'Space Types'!$R728&amp;'Space Types'!$S728&amp;'Space Types'!$T728</f>
        <v>ASHRAE 62.1-1999Retail Stores, Sales Floors, and Show Room FloorsBasement and street</v>
      </c>
      <c r="V728" s="58">
        <f>VLOOKUP('Space Types'!$U728,Ventilation!$A$4:$H$299,6,FALSE)</f>
        <v>0.3</v>
      </c>
      <c r="W728" s="58">
        <f>VLOOKUP('Space Types'!$U728,Ventilation!$A$4:$H$299,5,FALSE)</f>
        <v>0</v>
      </c>
      <c r="X728" s="58">
        <f>VLOOKUP('Space Types'!$U728,Ventilation!$A$4:$H$299,7,FALSE)</f>
        <v>0</v>
      </c>
      <c r="Y728" s="58">
        <v>15</v>
      </c>
      <c r="Z728" s="58" t="s">
        <v>762</v>
      </c>
      <c r="AA728" s="58" t="s">
        <v>900</v>
      </c>
      <c r="AB728" s="58">
        <v>4.4600000000000001E-2</v>
      </c>
      <c r="AD728" s="58" t="s">
        <v>810</v>
      </c>
      <c r="AE728" s="58"/>
      <c r="AF728" s="58" t="s">
        <v>437</v>
      </c>
      <c r="AG728" s="58" t="s">
        <v>437</v>
      </c>
      <c r="AH728" s="58" t="s">
        <v>437</v>
      </c>
      <c r="AI728" s="58"/>
      <c r="AJ728" s="58">
        <v>0.29000012486141458</v>
      </c>
      <c r="AK728" s="58">
        <v>0</v>
      </c>
      <c r="AL728" s="58">
        <v>0.5</v>
      </c>
      <c r="AM728" s="58">
        <v>0</v>
      </c>
      <c r="AN728" s="58" t="s">
        <v>867</v>
      </c>
      <c r="AO728" s="58" t="s">
        <v>835</v>
      </c>
      <c r="AP728" s="58" t="s">
        <v>849</v>
      </c>
      <c r="AQ728" s="58"/>
      <c r="AR728" s="58"/>
      <c r="AS728" s="58" t="str">
        <f>IF('Space Types'!$AQ728=0,"",'Space Types'!$AQ728/'Space Types'!$AR728)</f>
        <v/>
      </c>
      <c r="AT728" s="58"/>
      <c r="AU728" s="58"/>
      <c r="AV728" s="58"/>
      <c r="AW728" s="58"/>
      <c r="AX728" s="58"/>
      <c r="AY728" s="58"/>
      <c r="AZ728" s="58"/>
      <c r="BA728" s="58"/>
      <c r="BB728" s="58"/>
      <c r="BC728" s="58" t="str">
        <f>IF(ISBLANK(BB728),"",BB728/(AY728/AX728))</f>
        <v/>
      </c>
      <c r="BD728" s="58"/>
    </row>
    <row r="729" spans="1:56">
      <c r="A729" t="s">
        <v>935</v>
      </c>
      <c r="B729" s="58" t="s">
        <v>267</v>
      </c>
      <c r="C729" s="58" t="s">
        <v>436</v>
      </c>
      <c r="D729" s="58" t="s">
        <v>466</v>
      </c>
      <c r="E729" s="58"/>
      <c r="F729" s="58"/>
      <c r="G729" s="58"/>
      <c r="H729" s="58" t="str">
        <f>'Space Types'!$E729&amp;'Space Types'!$F729&amp;'Space Types'!$G729</f>
        <v/>
      </c>
      <c r="I729" s="58"/>
      <c r="J729" s="58"/>
      <c r="K729" s="58">
        <v>4.8099999999999996</v>
      </c>
      <c r="L729" s="58"/>
      <c r="M729" s="58"/>
      <c r="N729" s="58">
        <v>0</v>
      </c>
      <c r="O729" s="58">
        <v>0.7</v>
      </c>
      <c r="P729" s="58">
        <v>0.2</v>
      </c>
      <c r="Q729" s="58" t="s">
        <v>757</v>
      </c>
      <c r="R729" t="s">
        <v>108</v>
      </c>
      <c r="S729" s="58" t="s">
        <v>48</v>
      </c>
      <c r="T729" s="58" t="s">
        <v>49</v>
      </c>
      <c r="U729" s="58" t="str">
        <f>'Space Types'!$R729&amp;'Space Types'!$S729&amp;'Space Types'!$T729</f>
        <v>ASHRAE 62.1-1999Retail Stores, Sales Floors, and Show Room FloorsBasement and street</v>
      </c>
      <c r="V729" s="58">
        <f>VLOOKUP('Space Types'!$U729,Ventilation!$A$4:$H$299,6,FALSE)</f>
        <v>0.3</v>
      </c>
      <c r="W729" s="58">
        <f>VLOOKUP('Space Types'!$U729,Ventilation!$A$4:$H$299,5,FALSE)</f>
        <v>0</v>
      </c>
      <c r="X729" s="58">
        <f>VLOOKUP('Space Types'!$U729,Ventilation!$A$4:$H$299,7,FALSE)</f>
        <v>0</v>
      </c>
      <c r="Y729" s="58">
        <v>15</v>
      </c>
      <c r="Z729" s="58" t="s">
        <v>762</v>
      </c>
      <c r="AA729" s="58" t="s">
        <v>900</v>
      </c>
      <c r="AB729" s="58"/>
      <c r="AC729" s="58">
        <v>0.22320000000000001</v>
      </c>
      <c r="AD729" s="58" t="s">
        <v>810</v>
      </c>
      <c r="AE729" s="58"/>
      <c r="AF729" s="58" t="s">
        <v>437</v>
      </c>
      <c r="AG729" s="58" t="s">
        <v>437</v>
      </c>
      <c r="AH729" s="58" t="s">
        <v>437</v>
      </c>
      <c r="AI729" s="58"/>
      <c r="AJ729" s="58">
        <v>0.4</v>
      </c>
      <c r="AK729" s="58">
        <v>0</v>
      </c>
      <c r="AL729" s="58">
        <v>0.5</v>
      </c>
      <c r="AM729" s="58">
        <v>0</v>
      </c>
      <c r="AN729" s="58" t="s">
        <v>867</v>
      </c>
      <c r="AO729" s="58" t="s">
        <v>835</v>
      </c>
      <c r="AP729" s="58" t="s">
        <v>849</v>
      </c>
      <c r="AQ729" s="58"/>
      <c r="AR729" s="58"/>
      <c r="AS729" s="58" t="str">
        <f>IF('Space Types'!$AQ729=0,"",'Space Types'!$AQ729/'Space Types'!$AR729)</f>
        <v/>
      </c>
      <c r="AT729" s="58"/>
      <c r="AU729" s="58"/>
      <c r="AV729" s="58"/>
      <c r="AW729" s="58"/>
      <c r="AX729" s="58"/>
      <c r="AY729" s="58"/>
      <c r="AZ729" s="58"/>
      <c r="BA729" s="58"/>
      <c r="BB729" s="58"/>
      <c r="BC729" s="58" t="str">
        <f>IF(ISBLANK(BB729),"",BB729/(AY729/AX729))</f>
        <v/>
      </c>
      <c r="BD729" s="58"/>
    </row>
    <row r="730" spans="1:56">
      <c r="A730" t="s">
        <v>936</v>
      </c>
      <c r="B730" s="58" t="s">
        <v>261</v>
      </c>
      <c r="C730" s="58" t="s">
        <v>272</v>
      </c>
      <c r="D730" s="58" t="s">
        <v>462</v>
      </c>
      <c r="E730" s="58"/>
      <c r="F730" s="58"/>
      <c r="G730" s="58"/>
      <c r="H730" s="58" t="str">
        <f>'Space Types'!$E730&amp;'Space Types'!$F730&amp;'Space Types'!$G730</f>
        <v/>
      </c>
      <c r="I730" s="58"/>
      <c r="J730" s="58"/>
      <c r="K730" s="58">
        <v>2.78</v>
      </c>
      <c r="L730" s="58"/>
      <c r="M730" s="58"/>
      <c r="N730" s="58">
        <v>0</v>
      </c>
      <c r="O730" s="58">
        <v>0.7</v>
      </c>
      <c r="P730" s="58">
        <v>0.2</v>
      </c>
      <c r="Q730" s="58" t="s">
        <v>758</v>
      </c>
      <c r="R730" t="s">
        <v>108</v>
      </c>
      <c r="S730" s="58" t="s">
        <v>56</v>
      </c>
      <c r="T730" s="58" t="s">
        <v>410</v>
      </c>
      <c r="U730" s="58" t="str">
        <f>'Space Types'!$R730&amp;'Space Types'!$S730&amp;'Space Types'!$T730</f>
        <v>ASHRAE 62.1-1999Specialty ShopsSupermarket</v>
      </c>
      <c r="V730" s="58">
        <f>VLOOKUP('Space Types'!$U730,Ventilation!$A$4:$H$299,6,FALSE)</f>
        <v>0</v>
      </c>
      <c r="W730" s="58">
        <f>VLOOKUP('Space Types'!$U730,Ventilation!$A$4:$H$299,5,FALSE)</f>
        <v>15</v>
      </c>
      <c r="X730" s="58">
        <f>VLOOKUP('Space Types'!$U730,Ventilation!$A$4:$H$299,7,FALSE)</f>
        <v>0</v>
      </c>
      <c r="Y730" s="58">
        <v>8</v>
      </c>
      <c r="Z730" s="58" t="s">
        <v>761</v>
      </c>
      <c r="AA730" s="58" t="s">
        <v>901</v>
      </c>
      <c r="AB730" s="58"/>
      <c r="AC730" s="58">
        <v>0.22320000000000001</v>
      </c>
      <c r="AD730" s="58" t="s">
        <v>811</v>
      </c>
      <c r="AE730" s="58"/>
      <c r="AF730" s="58" t="s">
        <v>437</v>
      </c>
      <c r="AG730" s="58" t="s">
        <v>437</v>
      </c>
      <c r="AH730" s="58" t="s">
        <v>437</v>
      </c>
      <c r="AI730" s="58"/>
      <c r="AJ730" s="58">
        <v>0.5</v>
      </c>
      <c r="AK730" s="58">
        <v>0</v>
      </c>
      <c r="AL730" s="58">
        <v>0.5</v>
      </c>
      <c r="AM730" s="58">
        <v>0</v>
      </c>
      <c r="AN730" s="58" t="s">
        <v>813</v>
      </c>
      <c r="AO730" s="58" t="s">
        <v>836</v>
      </c>
      <c r="AP730" s="58" t="s">
        <v>850</v>
      </c>
      <c r="AQ730" s="58"/>
      <c r="AR730" s="58"/>
      <c r="AS730" s="58" t="str">
        <f>IF('Space Types'!$AQ730=0,"",'Space Types'!$AQ730/'Space Types'!$AR730)</f>
        <v/>
      </c>
      <c r="AT730" s="58"/>
      <c r="AU730" s="58"/>
      <c r="AV730" s="58"/>
      <c r="AW730" s="58"/>
      <c r="AX730" s="58"/>
      <c r="AY730" s="58"/>
      <c r="AZ730" s="58"/>
      <c r="BA730" s="58"/>
      <c r="BB730" s="58"/>
      <c r="BC730" s="58"/>
      <c r="BD730" s="58"/>
    </row>
    <row r="731" spans="1:56">
      <c r="A731" t="s">
        <v>937</v>
      </c>
      <c r="B731" s="58" t="s">
        <v>261</v>
      </c>
      <c r="C731" s="58" t="s">
        <v>272</v>
      </c>
      <c r="D731" s="58" t="s">
        <v>462</v>
      </c>
      <c r="E731" s="58" t="s">
        <v>435</v>
      </c>
      <c r="F731" s="58" t="s">
        <v>227</v>
      </c>
      <c r="G731" s="58" t="s">
        <v>253</v>
      </c>
      <c r="H731" s="58" t="str">
        <f>'Space Types'!$E731&amp;'Space Types'!$F731&amp;'Space Types'!$G731</f>
        <v>ASHRAE 189.1-2009Retail (not including accent lighting)Sales Area</v>
      </c>
      <c r="I731" s="58"/>
      <c r="J731" s="58"/>
      <c r="K731" s="58">
        <f>VLOOKUP('Space Types'!$H731,'Interior Lighting'!$A$4:$G$813,5,FALSE)</f>
        <v>1.53</v>
      </c>
      <c r="L731" s="58"/>
      <c r="M731" s="58"/>
      <c r="N731" s="58">
        <v>0</v>
      </c>
      <c r="O731" s="58">
        <v>0.7</v>
      </c>
      <c r="P731" s="58">
        <v>0.2</v>
      </c>
      <c r="Q731" s="58" t="s">
        <v>758</v>
      </c>
      <c r="R731" t="s">
        <v>108</v>
      </c>
      <c r="S731" s="58" t="s">
        <v>56</v>
      </c>
      <c r="T731" s="58" t="s">
        <v>410</v>
      </c>
      <c r="U731" s="58" t="str">
        <f>'Space Types'!$R731&amp;'Space Types'!$S731&amp;'Space Types'!$T731</f>
        <v>ASHRAE 62.1-1999Specialty ShopsSupermarket</v>
      </c>
      <c r="V731" s="58">
        <f>VLOOKUP('Space Types'!$U731,Ventilation!$A$4:$H$299,6,FALSE)</f>
        <v>0</v>
      </c>
      <c r="W731" s="58">
        <f>VLOOKUP('Space Types'!$U731,Ventilation!$A$4:$H$299,5,FALSE)</f>
        <v>15</v>
      </c>
      <c r="X731" s="58">
        <f>VLOOKUP('Space Types'!$U731,Ventilation!$A$4:$H$299,7,FALSE)</f>
        <v>0</v>
      </c>
      <c r="Y731" s="58">
        <v>8</v>
      </c>
      <c r="Z731" s="58" t="s">
        <v>761</v>
      </c>
      <c r="AA731" s="58" t="s">
        <v>901</v>
      </c>
      <c r="AB731" s="58">
        <v>4.4600000000000001E-2</v>
      </c>
      <c r="AD731" s="58" t="s">
        <v>811</v>
      </c>
      <c r="AE731" s="58"/>
      <c r="AF731" s="58" t="s">
        <v>437</v>
      </c>
      <c r="AG731" s="58" t="s">
        <v>437</v>
      </c>
      <c r="AH731" s="58" t="s">
        <v>437</v>
      </c>
      <c r="AI731" s="58"/>
      <c r="AJ731" s="58">
        <v>0.36000015500037674</v>
      </c>
      <c r="AK731" s="58">
        <v>0</v>
      </c>
      <c r="AL731" s="58">
        <v>0.5</v>
      </c>
      <c r="AM731" s="58">
        <v>0</v>
      </c>
      <c r="AN731" s="58" t="s">
        <v>813</v>
      </c>
      <c r="AO731" s="58" t="s">
        <v>836</v>
      </c>
      <c r="AP731" s="58" t="s">
        <v>850</v>
      </c>
      <c r="AQ731" s="58"/>
      <c r="AR731" s="58"/>
      <c r="AS731" s="58" t="str">
        <f>IF('Space Types'!$AQ731=0,"",'Space Types'!$AQ731/'Space Types'!$AR731)</f>
        <v/>
      </c>
      <c r="AT731" s="58"/>
      <c r="AU731" s="58"/>
      <c r="AV731" s="58"/>
      <c r="AW731" s="58"/>
      <c r="AX731" s="58"/>
      <c r="AY731" s="58"/>
      <c r="AZ731" s="58"/>
      <c r="BA731" s="58"/>
      <c r="BB731" s="58"/>
      <c r="BC731" s="58"/>
      <c r="BD731" s="58"/>
    </row>
    <row r="732" spans="1:56">
      <c r="A732" t="s">
        <v>935</v>
      </c>
      <c r="B732" s="58" t="s">
        <v>261</v>
      </c>
      <c r="C732" s="58" t="s">
        <v>272</v>
      </c>
      <c r="D732" s="58" t="s">
        <v>462</v>
      </c>
      <c r="E732" s="58"/>
      <c r="F732" s="58"/>
      <c r="G732" s="58"/>
      <c r="H732" s="58" t="str">
        <f>'Space Types'!$E732&amp;'Space Types'!$F732&amp;'Space Types'!$G732</f>
        <v/>
      </c>
      <c r="I732" s="58"/>
      <c r="J732" s="58"/>
      <c r="K732" s="58">
        <v>5.04</v>
      </c>
      <c r="L732" s="58"/>
      <c r="M732" s="58"/>
      <c r="N732" s="58">
        <v>0</v>
      </c>
      <c r="O732" s="58">
        <v>0.7</v>
      </c>
      <c r="P732" s="58">
        <v>0.2</v>
      </c>
      <c r="Q732" s="58" t="s">
        <v>758</v>
      </c>
      <c r="R732" t="s">
        <v>108</v>
      </c>
      <c r="S732" s="58" t="s">
        <v>56</v>
      </c>
      <c r="T732" s="58" t="s">
        <v>410</v>
      </c>
      <c r="U732" s="58" t="str">
        <f>'Space Types'!$R732&amp;'Space Types'!$S732&amp;'Space Types'!$T732</f>
        <v>ASHRAE 62.1-1999Specialty ShopsSupermarket</v>
      </c>
      <c r="V732" s="58">
        <f>VLOOKUP('Space Types'!$U732,Ventilation!$A$4:$H$299,6,FALSE)</f>
        <v>0</v>
      </c>
      <c r="W732" s="58">
        <f>VLOOKUP('Space Types'!$U732,Ventilation!$A$4:$H$299,5,FALSE)</f>
        <v>15</v>
      </c>
      <c r="X732" s="58">
        <f>VLOOKUP('Space Types'!$U732,Ventilation!$A$4:$H$299,7,FALSE)</f>
        <v>0</v>
      </c>
      <c r="Y732" s="58">
        <v>8</v>
      </c>
      <c r="Z732" s="58" t="s">
        <v>761</v>
      </c>
      <c r="AA732" s="58" t="s">
        <v>901</v>
      </c>
      <c r="AB732" s="58"/>
      <c r="AC732" s="58">
        <v>0.22320000000000001</v>
      </c>
      <c r="AD732" s="58" t="s">
        <v>811</v>
      </c>
      <c r="AE732" s="58"/>
      <c r="AF732" s="58" t="s">
        <v>437</v>
      </c>
      <c r="AG732" s="58" t="s">
        <v>437</v>
      </c>
      <c r="AH732" s="58" t="s">
        <v>437</v>
      </c>
      <c r="AI732" s="58"/>
      <c r="AJ732" s="58">
        <v>0.5</v>
      </c>
      <c r="AK732" s="58">
        <v>0</v>
      </c>
      <c r="AL732" s="58">
        <v>0.5</v>
      </c>
      <c r="AM732" s="58">
        <v>0</v>
      </c>
      <c r="AN732" s="58" t="s">
        <v>813</v>
      </c>
      <c r="AO732" s="58" t="s">
        <v>836</v>
      </c>
      <c r="AP732" s="58" t="s">
        <v>850</v>
      </c>
      <c r="AQ732" s="58"/>
      <c r="AR732" s="58"/>
      <c r="AS732" s="58" t="str">
        <f>IF('Space Types'!$AQ732=0,"",'Space Types'!$AQ732/'Space Types'!$AR732)</f>
        <v/>
      </c>
      <c r="AT732" s="58"/>
      <c r="AU732" s="58"/>
      <c r="AV732" s="58"/>
      <c r="AW732" s="58"/>
      <c r="AX732" s="58"/>
      <c r="AY732" s="58"/>
      <c r="AZ732" s="58"/>
      <c r="BA732" s="58"/>
      <c r="BB732" s="58"/>
      <c r="BC732" s="58"/>
      <c r="BD732" s="58"/>
    </row>
    <row r="733" spans="1:56">
      <c r="A733" t="s">
        <v>938</v>
      </c>
      <c r="B733" s="58" t="s">
        <v>261</v>
      </c>
      <c r="C733" s="58" t="s">
        <v>272</v>
      </c>
      <c r="D733" s="58" t="s">
        <v>462</v>
      </c>
      <c r="E733" s="58" t="s">
        <v>218</v>
      </c>
      <c r="F733" s="58" t="s">
        <v>227</v>
      </c>
      <c r="G733" s="58" t="s">
        <v>253</v>
      </c>
      <c r="H733" s="58" t="str">
        <f>'Space Types'!$E733&amp;'Space Types'!$F733&amp;'Space Types'!$G733</f>
        <v>ASHRAE 90.1-2007Retail (not including accent lighting)Sales Area</v>
      </c>
      <c r="I733" s="58"/>
      <c r="J733" s="58"/>
      <c r="K733" s="58">
        <f>VLOOKUP('Space Types'!$H733,'Interior Lighting'!$A$4:$G$813,5,FALSE)</f>
        <v>1.7</v>
      </c>
      <c r="L733" s="58"/>
      <c r="M733" s="58"/>
      <c r="N733" s="58">
        <v>0</v>
      </c>
      <c r="O733" s="58">
        <v>0.7</v>
      </c>
      <c r="P733" s="58">
        <v>0.2</v>
      </c>
      <c r="Q733" s="58" t="s">
        <v>758</v>
      </c>
      <c r="R733" t="s">
        <v>109</v>
      </c>
      <c r="S733" s="58" t="s">
        <v>238</v>
      </c>
      <c r="T733" s="58" t="s">
        <v>410</v>
      </c>
      <c r="U733" s="58" t="str">
        <f>'Space Types'!$R733&amp;'Space Types'!$S733&amp;'Space Types'!$T733</f>
        <v>ASHRAE 62.1-2004RetailSupermarket</v>
      </c>
      <c r="V733" s="58">
        <f>VLOOKUP('Space Types'!$U733,Ventilation!$A$4:$H$299,6,FALSE)</f>
        <v>0.06</v>
      </c>
      <c r="W733" s="58">
        <f>VLOOKUP('Space Types'!$U733,Ventilation!$A$4:$H$299,5,FALSE)</f>
        <v>7.5</v>
      </c>
      <c r="X733" s="58">
        <f>VLOOKUP('Space Types'!$U733,Ventilation!$A$4:$H$299,7,FALSE)</f>
        <v>0</v>
      </c>
      <c r="Y733" s="58">
        <v>8</v>
      </c>
      <c r="Z733" s="58" t="s">
        <v>761</v>
      </c>
      <c r="AA733" s="58" t="s">
        <v>901</v>
      </c>
      <c r="AB733" s="58">
        <v>4.4600000000000001E-2</v>
      </c>
      <c r="AD733" s="58" t="s">
        <v>811</v>
      </c>
      <c r="AE733" s="58"/>
      <c r="AF733" s="58" t="s">
        <v>437</v>
      </c>
      <c r="AG733" s="58" t="s">
        <v>437</v>
      </c>
      <c r="AH733" s="58" t="s">
        <v>437</v>
      </c>
      <c r="AI733" s="58"/>
      <c r="AJ733" s="58">
        <v>0.36000015500037674</v>
      </c>
      <c r="AK733" s="58">
        <v>0</v>
      </c>
      <c r="AL733" s="58">
        <v>0.5</v>
      </c>
      <c r="AM733" s="58">
        <v>0</v>
      </c>
      <c r="AN733" s="58" t="s">
        <v>813</v>
      </c>
      <c r="AO733" s="58" t="s">
        <v>836</v>
      </c>
      <c r="AP733" s="58" t="s">
        <v>850</v>
      </c>
      <c r="AQ733" s="58"/>
      <c r="AR733" s="58"/>
      <c r="AS733" s="58" t="str">
        <f>IF('Space Types'!$AQ733=0,"",'Space Types'!$AQ733/'Space Types'!$AR733)</f>
        <v/>
      </c>
      <c r="AT733" s="58"/>
      <c r="AU733" s="58"/>
      <c r="AV733" s="58"/>
      <c r="AW733" s="58"/>
      <c r="AX733" s="58"/>
      <c r="AY733" s="58"/>
      <c r="AZ733" s="58"/>
      <c r="BA733" s="58"/>
      <c r="BB733" s="58"/>
      <c r="BC733" s="58"/>
      <c r="BD733" s="58"/>
    </row>
    <row r="734" spans="1:56">
      <c r="A734" t="s">
        <v>3322</v>
      </c>
      <c r="B734" s="58" t="s">
        <v>261</v>
      </c>
      <c r="C734" s="58" t="s">
        <v>272</v>
      </c>
      <c r="D734" s="58" t="s">
        <v>462</v>
      </c>
      <c r="E734" s="58" t="s">
        <v>217</v>
      </c>
      <c r="F734" s="58" t="s">
        <v>227</v>
      </c>
      <c r="G734" s="58" t="s">
        <v>253</v>
      </c>
      <c r="H734" s="58" t="str">
        <f>'Space Types'!$E734&amp;'Space Types'!$F734&amp;'Space Types'!$G734</f>
        <v>ASHRAE 90.1-2004Retail (not including accent lighting)Sales Area</v>
      </c>
      <c r="I734" s="58"/>
      <c r="J734" s="58"/>
      <c r="K734" s="58">
        <f>VLOOKUP('Space Types'!$H734,'Interior Lighting'!$A$4:$G$813,5,FALSE)</f>
        <v>1.7</v>
      </c>
      <c r="L734" s="58"/>
      <c r="M734" s="58"/>
      <c r="N734" s="58">
        <v>0</v>
      </c>
      <c r="O734" s="58">
        <v>0.7</v>
      </c>
      <c r="P734" s="58">
        <v>0.2</v>
      </c>
      <c r="Q734" s="58" t="s">
        <v>758</v>
      </c>
      <c r="R734" t="s">
        <v>108</v>
      </c>
      <c r="S734" s="58" t="s">
        <v>56</v>
      </c>
      <c r="T734" s="58" t="s">
        <v>410</v>
      </c>
      <c r="U734" s="58" t="str">
        <f>'Space Types'!$R734&amp;'Space Types'!$S734&amp;'Space Types'!$T734</f>
        <v>ASHRAE 62.1-1999Specialty ShopsSupermarket</v>
      </c>
      <c r="V734" s="58">
        <f>VLOOKUP('Space Types'!$U734,Ventilation!$A$4:$H$299,6,FALSE)</f>
        <v>0</v>
      </c>
      <c r="W734" s="58">
        <f>VLOOKUP('Space Types'!$U734,Ventilation!$A$4:$H$299,5,FALSE)</f>
        <v>15</v>
      </c>
      <c r="X734" s="58">
        <f>VLOOKUP('Space Types'!$U734,Ventilation!$A$4:$H$299,7,FALSE)</f>
        <v>0</v>
      </c>
      <c r="Y734" s="58">
        <v>8</v>
      </c>
      <c r="Z734" s="58" t="s">
        <v>761</v>
      </c>
      <c r="AA734" s="58" t="s">
        <v>901</v>
      </c>
      <c r="AB734" s="58">
        <v>5.9499999999999997E-2</v>
      </c>
      <c r="AD734" s="58" t="s">
        <v>811</v>
      </c>
      <c r="AE734" s="58"/>
      <c r="AF734" s="58" t="s">
        <v>437</v>
      </c>
      <c r="AG734" s="58" t="s">
        <v>437</v>
      </c>
      <c r="AH734" s="58" t="s">
        <v>437</v>
      </c>
      <c r="AI734" s="58"/>
      <c r="AJ734" s="58">
        <v>0.5</v>
      </c>
      <c r="AK734" s="58">
        <v>0</v>
      </c>
      <c r="AL734" s="58">
        <v>0.5</v>
      </c>
      <c r="AM734" s="58">
        <v>0</v>
      </c>
      <c r="AN734" s="58" t="s">
        <v>813</v>
      </c>
      <c r="AO734" s="58" t="s">
        <v>836</v>
      </c>
      <c r="AP734" s="58" t="s">
        <v>850</v>
      </c>
      <c r="AQ734" s="58"/>
      <c r="AR734" s="58"/>
      <c r="AS734" s="58" t="str">
        <f>IF('Space Types'!$AQ734=0,"",'Space Types'!$AQ734/'Space Types'!$AR734)</f>
        <v/>
      </c>
      <c r="AT734" s="58"/>
      <c r="AU734" s="58"/>
      <c r="AV734" s="58"/>
      <c r="AW734" s="58"/>
      <c r="AX734" s="58"/>
      <c r="AY734" s="58"/>
      <c r="AZ734" s="58"/>
      <c r="BA734" s="58"/>
      <c r="BB734" s="58"/>
      <c r="BC734" s="58"/>
      <c r="BD734" s="58"/>
    </row>
    <row r="735" spans="1:56">
      <c r="A735" t="s">
        <v>982</v>
      </c>
      <c r="B735" s="58" t="s">
        <v>261</v>
      </c>
      <c r="C735" s="58" t="s">
        <v>272</v>
      </c>
      <c r="D735" s="58" t="s">
        <v>462</v>
      </c>
      <c r="E735" s="58" t="s">
        <v>981</v>
      </c>
      <c r="F735" s="58" t="s">
        <v>253</v>
      </c>
      <c r="G735" s="58" t="s">
        <v>223</v>
      </c>
      <c r="H735" s="58" t="str">
        <f>'Space Types'!$E735&amp;'Space Types'!$F735&amp;'Space Types'!$G735</f>
        <v>ASHRAE 90.1-2010Sales AreaGeneral</v>
      </c>
      <c r="I735" s="58"/>
      <c r="J735" s="58"/>
      <c r="K735" s="58">
        <f>VLOOKUP('Space Types'!$H735,'Interior Lighting'!$A$4:$G$813,5,FALSE)</f>
        <v>1.68</v>
      </c>
      <c r="L735" s="58"/>
      <c r="M735" s="58"/>
      <c r="N735" s="58">
        <v>0</v>
      </c>
      <c r="O735" s="58">
        <v>0.7</v>
      </c>
      <c r="P735" s="58">
        <v>0.2</v>
      </c>
      <c r="Q735" s="58" t="s">
        <v>758</v>
      </c>
      <c r="R735" t="s">
        <v>110</v>
      </c>
      <c r="S735" s="58" t="s">
        <v>238</v>
      </c>
      <c r="T735" s="58" t="s">
        <v>410</v>
      </c>
      <c r="U735" s="58" t="str">
        <f>'Space Types'!$R735&amp;'Space Types'!$S735&amp;'Space Types'!$T735</f>
        <v>ASHRAE 62.1-2007RetailSupermarket</v>
      </c>
      <c r="V735" s="58">
        <f>VLOOKUP('Space Types'!$U735,Ventilation!$A$4:$H$299,6,FALSE)</f>
        <v>0.06</v>
      </c>
      <c r="W735" s="58">
        <f>VLOOKUP('Space Types'!$U735,Ventilation!$A$4:$H$299,5,FALSE)</f>
        <v>7.5</v>
      </c>
      <c r="X735" s="58">
        <f>VLOOKUP('Space Types'!$U735,Ventilation!$A$4:$H$299,7,FALSE)</f>
        <v>0</v>
      </c>
      <c r="Y735" s="58">
        <v>8</v>
      </c>
      <c r="Z735" s="58" t="s">
        <v>761</v>
      </c>
      <c r="AA735" s="58" t="s">
        <v>901</v>
      </c>
      <c r="AB735" s="58">
        <v>4.4600000000000001E-2</v>
      </c>
      <c r="AD735" s="58" t="s">
        <v>811</v>
      </c>
      <c r="AE735" s="58"/>
      <c r="AF735" s="58" t="s">
        <v>437</v>
      </c>
      <c r="AG735" s="58" t="s">
        <v>437</v>
      </c>
      <c r="AH735" s="58" t="s">
        <v>437</v>
      </c>
      <c r="AI735" s="58"/>
      <c r="AJ735" s="58">
        <v>0.36000015500037674</v>
      </c>
      <c r="AK735" s="58">
        <v>0</v>
      </c>
      <c r="AL735" s="58">
        <v>0.5</v>
      </c>
      <c r="AM735" s="58">
        <v>0</v>
      </c>
      <c r="AN735" s="58" t="s">
        <v>813</v>
      </c>
      <c r="AO735" s="58" t="s">
        <v>836</v>
      </c>
      <c r="AP735" s="58" t="s">
        <v>850</v>
      </c>
      <c r="AQ735" s="58"/>
      <c r="AR735" s="58"/>
      <c r="AS735" s="58" t="s">
        <v>437</v>
      </c>
      <c r="AT735" s="58"/>
      <c r="AU735" s="58"/>
      <c r="AV735" s="58"/>
      <c r="AW735" s="58"/>
      <c r="AX735" s="58"/>
      <c r="AY735" s="58"/>
      <c r="AZ735" s="58"/>
      <c r="BA735" s="58"/>
      <c r="BB735" s="58"/>
      <c r="BC735" s="58"/>
      <c r="BD735" s="58"/>
    </row>
    <row r="736" spans="1:56">
      <c r="A736" t="s">
        <v>936</v>
      </c>
      <c r="B736" s="58" t="s">
        <v>261</v>
      </c>
      <c r="C736" s="58" t="s">
        <v>222</v>
      </c>
      <c r="D736" s="58" t="s">
        <v>459</v>
      </c>
      <c r="E736" s="58"/>
      <c r="F736" s="58"/>
      <c r="G736" s="58"/>
      <c r="H736" s="58" t="str">
        <f>'Space Types'!$E736&amp;'Space Types'!$F736&amp;'Space Types'!$G736</f>
        <v/>
      </c>
      <c r="I736" s="58"/>
      <c r="J736" s="58"/>
      <c r="K736" s="58">
        <v>1.98</v>
      </c>
      <c r="L736" s="58"/>
      <c r="M736" s="58"/>
      <c r="N736" s="58">
        <v>0</v>
      </c>
      <c r="O736" s="58">
        <v>0.7</v>
      </c>
      <c r="P736" s="58">
        <v>0.2</v>
      </c>
      <c r="Q736" s="58" t="s">
        <v>758</v>
      </c>
      <c r="R736" t="s">
        <v>108</v>
      </c>
      <c r="S736" s="58" t="s">
        <v>37</v>
      </c>
      <c r="T736" s="58" t="s">
        <v>432</v>
      </c>
      <c r="U736" s="58" t="str">
        <f>'Space Types'!$R736&amp;'Space Types'!$S736&amp;'Space Types'!$T736</f>
        <v>ASHRAE 62.1-1999OfficesOffice Space</v>
      </c>
      <c r="V736" s="58">
        <f>VLOOKUP('Space Types'!$U736,Ventilation!$A$4:$H$299,6,FALSE)</f>
        <v>0</v>
      </c>
      <c r="W736" s="58">
        <f>VLOOKUP('Space Types'!$U736,Ventilation!$A$4:$H$299,5,FALSE)</f>
        <v>21.2</v>
      </c>
      <c r="X736" s="58">
        <f>VLOOKUP('Space Types'!$U736,Ventilation!$A$4:$H$299,7,FALSE)</f>
        <v>0</v>
      </c>
      <c r="Y736" s="58">
        <v>5</v>
      </c>
      <c r="Z736" s="58" t="s">
        <v>761</v>
      </c>
      <c r="AA736" s="58" t="s">
        <v>901</v>
      </c>
      <c r="AB736" s="58"/>
      <c r="AC736" s="58">
        <v>0.22320000000000001</v>
      </c>
      <c r="AD736" s="58" t="s">
        <v>811</v>
      </c>
      <c r="AE736" s="58"/>
      <c r="AF736" s="58" t="s">
        <v>437</v>
      </c>
      <c r="AG736" s="58" t="s">
        <v>437</v>
      </c>
      <c r="AH736" s="58" t="s">
        <v>437</v>
      </c>
      <c r="AI736" s="58"/>
      <c r="AJ736" s="58">
        <v>0.75</v>
      </c>
      <c r="AK736" s="58">
        <v>0</v>
      </c>
      <c r="AL736" s="58">
        <v>0.5</v>
      </c>
      <c r="AM736" s="58">
        <v>0</v>
      </c>
      <c r="AN736" s="58" t="s">
        <v>813</v>
      </c>
      <c r="AO736" s="58" t="s">
        <v>836</v>
      </c>
      <c r="AP736" s="58" t="s">
        <v>850</v>
      </c>
      <c r="AQ736" s="58"/>
      <c r="AR736" s="58"/>
      <c r="AS736" s="58" t="str">
        <f>IF('Space Types'!$AQ736=0,"",'Space Types'!$AQ736/'Space Types'!$AR736)</f>
        <v/>
      </c>
      <c r="AT736" s="58"/>
      <c r="AU736" s="58"/>
      <c r="AV736" s="58"/>
      <c r="AW736" s="58"/>
      <c r="AX736" s="58"/>
      <c r="AY736" s="58"/>
      <c r="AZ736" s="58"/>
      <c r="BA736" s="58"/>
      <c r="BB736" s="58"/>
      <c r="BC736" s="58"/>
      <c r="BD736" s="58"/>
    </row>
    <row r="737" spans="1:56">
      <c r="A737" t="s">
        <v>937</v>
      </c>
      <c r="B737" s="58" t="s">
        <v>261</v>
      </c>
      <c r="C737" s="58" t="s">
        <v>222</v>
      </c>
      <c r="D737" s="58" t="s">
        <v>459</v>
      </c>
      <c r="E737" s="58" t="s">
        <v>435</v>
      </c>
      <c r="F737" s="58" t="s">
        <v>347</v>
      </c>
      <c r="G737" s="58" t="s">
        <v>223</v>
      </c>
      <c r="H737" s="58" t="str">
        <f>'Space Types'!$E737&amp;'Space Types'!$F737&amp;'Space Types'!$G737</f>
        <v>ASHRAE 189.1-2009Office-EnclosedGeneral</v>
      </c>
      <c r="I737" s="58"/>
      <c r="J737" s="58"/>
      <c r="K737" s="58">
        <f>VLOOKUP('Space Types'!$H737,'Interior Lighting'!$A$4:$G$813,5,FALSE)</f>
        <v>0.9900000000000001</v>
      </c>
      <c r="L737" s="58"/>
      <c r="M737" s="58"/>
      <c r="N737" s="58">
        <v>0</v>
      </c>
      <c r="O737" s="58">
        <v>0.7</v>
      </c>
      <c r="P737" s="58">
        <v>0.2</v>
      </c>
      <c r="Q737" s="58" t="s">
        <v>758</v>
      </c>
      <c r="R737" t="s">
        <v>108</v>
      </c>
      <c r="S737" s="58" t="s">
        <v>37</v>
      </c>
      <c r="T737" s="58" t="s">
        <v>432</v>
      </c>
      <c r="U737" s="58" t="str">
        <f>'Space Types'!$R737&amp;'Space Types'!$S737&amp;'Space Types'!$T737</f>
        <v>ASHRAE 62.1-1999OfficesOffice Space</v>
      </c>
      <c r="V737" s="58">
        <f>VLOOKUP('Space Types'!$U737,Ventilation!$A$4:$H$299,6,FALSE)</f>
        <v>0</v>
      </c>
      <c r="W737" s="58">
        <f>VLOOKUP('Space Types'!$U737,Ventilation!$A$4:$H$299,5,FALSE)</f>
        <v>21.2</v>
      </c>
      <c r="X737" s="58">
        <f>VLOOKUP('Space Types'!$U737,Ventilation!$A$4:$H$299,7,FALSE)</f>
        <v>0</v>
      </c>
      <c r="Y737" s="58">
        <v>5</v>
      </c>
      <c r="Z737" s="58" t="s">
        <v>761</v>
      </c>
      <c r="AA737" s="58" t="s">
        <v>901</v>
      </c>
      <c r="AB737" s="58">
        <v>4.4600000000000001E-2</v>
      </c>
      <c r="AD737" s="58" t="s">
        <v>811</v>
      </c>
      <c r="AE737" s="58"/>
      <c r="AF737" s="58" t="s">
        <v>437</v>
      </c>
      <c r="AG737" s="58" t="s">
        <v>437</v>
      </c>
      <c r="AH737" s="58" t="s">
        <v>437</v>
      </c>
      <c r="AI737" s="58"/>
      <c r="AJ737" s="58">
        <v>0.54000023250056517</v>
      </c>
      <c r="AK737" s="58">
        <v>0</v>
      </c>
      <c r="AL737" s="58">
        <v>0.5</v>
      </c>
      <c r="AM737" s="58">
        <v>0</v>
      </c>
      <c r="AN737" s="58" t="s">
        <v>813</v>
      </c>
      <c r="AO737" s="58" t="s">
        <v>836</v>
      </c>
      <c r="AP737" s="58" t="s">
        <v>850</v>
      </c>
      <c r="AQ737" s="58"/>
      <c r="AR737" s="58"/>
      <c r="AS737" s="58" t="str">
        <f>IF('Space Types'!$AQ737=0,"",'Space Types'!$AQ737/'Space Types'!$AR737)</f>
        <v/>
      </c>
      <c r="AT737" s="58"/>
      <c r="AU737" s="58"/>
      <c r="AV737" s="58"/>
      <c r="AW737" s="58"/>
      <c r="AX737" s="58"/>
      <c r="AY737" s="58"/>
      <c r="AZ737" s="58"/>
      <c r="BA737" s="58"/>
      <c r="BB737" s="58"/>
      <c r="BC737" s="58"/>
      <c r="BD737" s="58"/>
    </row>
    <row r="738" spans="1:56">
      <c r="A738" s="58" t="s">
        <v>935</v>
      </c>
      <c r="B738" s="58" t="s">
        <v>261</v>
      </c>
      <c r="C738" s="58" t="s">
        <v>222</v>
      </c>
      <c r="D738" s="58" t="s">
        <v>459</v>
      </c>
      <c r="E738" s="58"/>
      <c r="F738" s="58"/>
      <c r="G738" s="58"/>
      <c r="H738" s="58" t="str">
        <f>'Space Types'!$E738&amp;'Space Types'!$F738&amp;'Space Types'!$G738</f>
        <v/>
      </c>
      <c r="I738" s="58"/>
      <c r="J738" s="58"/>
      <c r="K738" s="58">
        <v>2.9</v>
      </c>
      <c r="L738" s="58"/>
      <c r="M738" s="58"/>
      <c r="N738" s="58">
        <v>0</v>
      </c>
      <c r="O738" s="58">
        <v>0.7</v>
      </c>
      <c r="P738" s="58">
        <v>0.2</v>
      </c>
      <c r="Q738" s="58" t="s">
        <v>758</v>
      </c>
      <c r="R738" t="s">
        <v>108</v>
      </c>
      <c r="S738" s="58" t="s">
        <v>37</v>
      </c>
      <c r="T738" s="58" t="s">
        <v>432</v>
      </c>
      <c r="U738" s="58" t="str">
        <f>'Space Types'!$R738&amp;'Space Types'!$S738&amp;'Space Types'!$T738</f>
        <v>ASHRAE 62.1-1999OfficesOffice Space</v>
      </c>
      <c r="V738" s="58">
        <f>VLOOKUP('Space Types'!$U738,Ventilation!$A$4:$H$299,6,FALSE)</f>
        <v>0</v>
      </c>
      <c r="W738" s="58">
        <f>VLOOKUP('Space Types'!$U738,Ventilation!$A$4:$H$299,5,FALSE)</f>
        <v>21.2</v>
      </c>
      <c r="X738" s="58">
        <f>VLOOKUP('Space Types'!$U738,Ventilation!$A$4:$H$299,7,FALSE)</f>
        <v>0</v>
      </c>
      <c r="Y738" s="58">
        <v>5</v>
      </c>
      <c r="Z738" s="58" t="s">
        <v>761</v>
      </c>
      <c r="AA738" s="58" t="s">
        <v>901</v>
      </c>
      <c r="AB738" s="58"/>
      <c r="AC738" s="58">
        <v>0.22320000000000001</v>
      </c>
      <c r="AD738" s="58" t="s">
        <v>811</v>
      </c>
      <c r="AE738" s="58"/>
      <c r="AF738" s="58" t="s">
        <v>437</v>
      </c>
      <c r="AG738" s="58" t="s">
        <v>437</v>
      </c>
      <c r="AH738" s="58" t="s">
        <v>437</v>
      </c>
      <c r="AI738" s="58"/>
      <c r="AJ738" s="58">
        <v>0.75</v>
      </c>
      <c r="AK738" s="58">
        <v>0</v>
      </c>
      <c r="AL738" s="58">
        <v>0.5</v>
      </c>
      <c r="AM738" s="58">
        <v>0</v>
      </c>
      <c r="AN738" s="58" t="s">
        <v>813</v>
      </c>
      <c r="AO738" s="58" t="s">
        <v>836</v>
      </c>
      <c r="AP738" s="58" t="s">
        <v>850</v>
      </c>
      <c r="AQ738" s="58"/>
      <c r="AR738" s="58"/>
      <c r="AS738" s="58" t="str">
        <f>IF('Space Types'!$AQ738=0,"",'Space Types'!$AQ738/'Space Types'!$AR738)</f>
        <v/>
      </c>
      <c r="AT738" s="58"/>
      <c r="AU738" s="58"/>
      <c r="AV738" s="58"/>
      <c r="AW738" s="58"/>
      <c r="AX738" s="58"/>
      <c r="AY738" s="58"/>
      <c r="AZ738" s="58"/>
      <c r="BA738" s="58"/>
      <c r="BB738" s="58"/>
      <c r="BC738" s="58"/>
      <c r="BD738" s="58"/>
    </row>
    <row r="739" spans="1:56">
      <c r="A739" s="58" t="s">
        <v>938</v>
      </c>
      <c r="B739" s="58" t="s">
        <v>261</v>
      </c>
      <c r="C739" s="58" t="s">
        <v>222</v>
      </c>
      <c r="D739" s="58" t="s">
        <v>459</v>
      </c>
      <c r="E739" s="58" t="s">
        <v>218</v>
      </c>
      <c r="F739" s="58" t="s">
        <v>347</v>
      </c>
      <c r="G739" s="58" t="s">
        <v>223</v>
      </c>
      <c r="H739" s="58" t="str">
        <f>'Space Types'!$E739&amp;'Space Types'!$F739&amp;'Space Types'!$G739</f>
        <v>ASHRAE 90.1-2007Office-EnclosedGeneral</v>
      </c>
      <c r="I739" s="58"/>
      <c r="J739" s="58"/>
      <c r="K739" s="58">
        <f>VLOOKUP('Space Types'!$H739,'Interior Lighting'!$A$4:$G$813,5,FALSE)</f>
        <v>1.1000000000000001</v>
      </c>
      <c r="L739" s="58"/>
      <c r="M739" s="58"/>
      <c r="N739" s="58">
        <v>0</v>
      </c>
      <c r="O739" s="58">
        <v>0.7</v>
      </c>
      <c r="P739" s="58">
        <v>0.2</v>
      </c>
      <c r="Q739" s="58" t="s">
        <v>758</v>
      </c>
      <c r="R739" t="s">
        <v>109</v>
      </c>
      <c r="S739" s="58" t="s">
        <v>678</v>
      </c>
      <c r="T739" s="58" t="s">
        <v>38</v>
      </c>
      <c r="U739" s="58" t="str">
        <f>'Space Types'!$R739&amp;'Space Types'!$S739&amp;'Space Types'!$T739</f>
        <v>ASHRAE 62.1-2004Office BuildingsOffice space</v>
      </c>
      <c r="V739" s="58">
        <f>VLOOKUP('Space Types'!$U739,Ventilation!$A$4:$H$299,6,FALSE)</f>
        <v>0.06</v>
      </c>
      <c r="W739" s="58">
        <f>VLOOKUP('Space Types'!$U739,Ventilation!$A$4:$H$299,5,FALSE)</f>
        <v>5</v>
      </c>
      <c r="X739" s="58">
        <f>VLOOKUP('Space Types'!$U739,Ventilation!$A$4:$H$299,7,FALSE)</f>
        <v>0</v>
      </c>
      <c r="Y739" s="58">
        <v>5</v>
      </c>
      <c r="Z739" s="58" t="s">
        <v>761</v>
      </c>
      <c r="AA739" s="58" t="s">
        <v>901</v>
      </c>
      <c r="AB739" s="58">
        <v>4.4600000000000001E-2</v>
      </c>
      <c r="AD739" s="58" t="s">
        <v>811</v>
      </c>
      <c r="AE739" s="58"/>
      <c r="AF739" s="58" t="s">
        <v>437</v>
      </c>
      <c r="AG739" s="58" t="s">
        <v>437</v>
      </c>
      <c r="AH739" s="58" t="s">
        <v>437</v>
      </c>
      <c r="AI739" s="58"/>
      <c r="AJ739" s="58">
        <v>0.54000023250056517</v>
      </c>
      <c r="AK739" s="58">
        <v>0</v>
      </c>
      <c r="AL739" s="58">
        <v>0.5</v>
      </c>
      <c r="AM739" s="58">
        <v>0</v>
      </c>
      <c r="AN739" s="58" t="s">
        <v>813</v>
      </c>
      <c r="AO739" s="58" t="s">
        <v>836</v>
      </c>
      <c r="AP739" s="58" t="s">
        <v>850</v>
      </c>
      <c r="AQ739" s="58"/>
      <c r="AR739" s="58"/>
      <c r="AS739" s="58" t="str">
        <f>IF('Space Types'!$AQ739=0,"",'Space Types'!$AQ739/'Space Types'!$AR739)</f>
        <v/>
      </c>
      <c r="AT739" s="58"/>
      <c r="AU739" s="58"/>
      <c r="AV739" s="58"/>
      <c r="AW739" s="58"/>
      <c r="AX739" s="58"/>
      <c r="AY739" s="58"/>
      <c r="AZ739" s="58"/>
      <c r="BA739" s="58"/>
      <c r="BB739" s="58"/>
      <c r="BC739" s="58"/>
      <c r="BD739" s="58"/>
    </row>
    <row r="740" spans="1:56">
      <c r="A740" s="58" t="s">
        <v>3322</v>
      </c>
      <c r="B740" s="58" t="s">
        <v>261</v>
      </c>
      <c r="C740" s="58" t="s">
        <v>222</v>
      </c>
      <c r="D740" s="58" t="s">
        <v>459</v>
      </c>
      <c r="E740" s="58" t="s">
        <v>217</v>
      </c>
      <c r="F740" s="58" t="s">
        <v>347</v>
      </c>
      <c r="G740" s="58" t="s">
        <v>223</v>
      </c>
      <c r="H740" s="58" t="str">
        <f>'Space Types'!$E740&amp;'Space Types'!$F740&amp;'Space Types'!$G740</f>
        <v>ASHRAE 90.1-2004Office-EnclosedGeneral</v>
      </c>
      <c r="I740" s="58"/>
      <c r="J740" s="58"/>
      <c r="K740" s="58">
        <f>VLOOKUP('Space Types'!$H740,'Interior Lighting'!$A$4:$G$813,5,FALSE)</f>
        <v>1.1000000000000001</v>
      </c>
      <c r="L740" s="58"/>
      <c r="M740" s="58"/>
      <c r="N740" s="58">
        <v>0</v>
      </c>
      <c r="O740" s="58">
        <v>0.7</v>
      </c>
      <c r="P740" s="58">
        <v>0.2</v>
      </c>
      <c r="Q740" s="58" t="s">
        <v>758</v>
      </c>
      <c r="R740" t="s">
        <v>108</v>
      </c>
      <c r="S740" s="58" t="s">
        <v>37</v>
      </c>
      <c r="T740" s="58" t="s">
        <v>432</v>
      </c>
      <c r="U740" s="58" t="str">
        <f>'Space Types'!$R740&amp;'Space Types'!$S740&amp;'Space Types'!$T740</f>
        <v>ASHRAE 62.1-1999OfficesOffice Space</v>
      </c>
      <c r="V740" s="58">
        <f>VLOOKUP('Space Types'!$U740,Ventilation!$A$4:$H$299,6,FALSE)</f>
        <v>0</v>
      </c>
      <c r="W740" s="58">
        <f>VLOOKUP('Space Types'!$U740,Ventilation!$A$4:$H$299,5,FALSE)</f>
        <v>21.2</v>
      </c>
      <c r="X740" s="58">
        <f>VLOOKUP('Space Types'!$U740,Ventilation!$A$4:$H$299,7,FALSE)</f>
        <v>0</v>
      </c>
      <c r="Y740" s="58">
        <v>5</v>
      </c>
      <c r="Z740" s="58" t="s">
        <v>761</v>
      </c>
      <c r="AA740" s="58" t="s">
        <v>901</v>
      </c>
      <c r="AB740" s="58">
        <v>5.9499999999999997E-2</v>
      </c>
      <c r="AD740" s="58" t="s">
        <v>811</v>
      </c>
      <c r="AE740" s="58"/>
      <c r="AF740" s="58" t="s">
        <v>437</v>
      </c>
      <c r="AG740" s="58" t="s">
        <v>437</v>
      </c>
      <c r="AH740" s="58" t="s">
        <v>437</v>
      </c>
      <c r="AI740" s="58"/>
      <c r="AJ740" s="58">
        <v>0.75</v>
      </c>
      <c r="AK740" s="58">
        <v>0</v>
      </c>
      <c r="AL740" s="58">
        <v>0.5</v>
      </c>
      <c r="AM740" s="58">
        <v>0</v>
      </c>
      <c r="AN740" s="58" t="s">
        <v>813</v>
      </c>
      <c r="AO740" s="58" t="s">
        <v>836</v>
      </c>
      <c r="AP740" s="58" t="s">
        <v>850</v>
      </c>
      <c r="AQ740" s="58"/>
      <c r="AR740" s="58"/>
      <c r="AS740" s="58" t="str">
        <f>IF('Space Types'!$AQ740=0,"",'Space Types'!$AQ740/'Space Types'!$AR740)</f>
        <v/>
      </c>
      <c r="AT740" s="58"/>
      <c r="AU740" s="58"/>
      <c r="AV740" s="58"/>
      <c r="AW740" s="58"/>
      <c r="AX740" s="58"/>
      <c r="AY740" s="58"/>
      <c r="AZ740" s="58"/>
      <c r="BA740" s="58"/>
      <c r="BB740" s="58"/>
      <c r="BC740" s="58"/>
      <c r="BD740" s="58"/>
    </row>
    <row r="741" spans="1:56">
      <c r="A741" t="s">
        <v>982</v>
      </c>
      <c r="B741" s="58" t="s">
        <v>261</v>
      </c>
      <c r="C741" s="58" t="s">
        <v>222</v>
      </c>
      <c r="D741" s="58" t="s">
        <v>459</v>
      </c>
      <c r="E741" s="58" t="s">
        <v>981</v>
      </c>
      <c r="F741" s="58" t="s">
        <v>347</v>
      </c>
      <c r="G741" s="58" t="s">
        <v>223</v>
      </c>
      <c r="H741" s="58" t="str">
        <f>'Space Types'!$E741&amp;'Space Types'!$F741&amp;'Space Types'!$G741</f>
        <v>ASHRAE 90.1-2010Office-EnclosedGeneral</v>
      </c>
      <c r="I741" s="58"/>
      <c r="J741" s="58"/>
      <c r="K741" s="58">
        <f>VLOOKUP('Space Types'!$H741,'Interior Lighting'!$A$4:$G$813,5,FALSE)</f>
        <v>1.1100000000000001</v>
      </c>
      <c r="L741" s="58"/>
      <c r="M741" s="58"/>
      <c r="N741" s="58">
        <v>0</v>
      </c>
      <c r="O741" s="58">
        <v>0.7</v>
      </c>
      <c r="P741" s="58">
        <v>0.2</v>
      </c>
      <c r="Q741" s="58" t="s">
        <v>758</v>
      </c>
      <c r="R741" t="s">
        <v>110</v>
      </c>
      <c r="S741" s="58" t="s">
        <v>678</v>
      </c>
      <c r="T741" s="58" t="s">
        <v>38</v>
      </c>
      <c r="U741" s="58" t="str">
        <f>'Space Types'!$R741&amp;'Space Types'!$S741&amp;'Space Types'!$T741</f>
        <v>ASHRAE 62.1-2007Office BuildingsOffice space</v>
      </c>
      <c r="V741" s="58">
        <f>VLOOKUP('Space Types'!$U741,Ventilation!$A$4:$H$299,6,FALSE)</f>
        <v>0.06</v>
      </c>
      <c r="W741" s="58">
        <f>VLOOKUP('Space Types'!$U741,Ventilation!$A$4:$H$299,5,FALSE)</f>
        <v>5</v>
      </c>
      <c r="X741" s="58">
        <f>VLOOKUP('Space Types'!$U741,Ventilation!$A$4:$H$299,7,FALSE)</f>
        <v>0</v>
      </c>
      <c r="Y741" s="58">
        <v>5</v>
      </c>
      <c r="Z741" s="58" t="s">
        <v>761</v>
      </c>
      <c r="AA741" s="58" t="s">
        <v>901</v>
      </c>
      <c r="AB741" s="58">
        <v>4.4600000000000001E-2</v>
      </c>
      <c r="AD741" s="58" t="s">
        <v>811</v>
      </c>
      <c r="AE741" s="58"/>
      <c r="AF741" s="58" t="s">
        <v>437</v>
      </c>
      <c r="AG741" s="58" t="s">
        <v>437</v>
      </c>
      <c r="AH741" s="58" t="s">
        <v>437</v>
      </c>
      <c r="AI741" s="58"/>
      <c r="AJ741" s="58">
        <v>0.54000023250056517</v>
      </c>
      <c r="AK741" s="58">
        <v>0</v>
      </c>
      <c r="AL741" s="58">
        <v>0.5</v>
      </c>
      <c r="AM741" s="58">
        <v>0</v>
      </c>
      <c r="AN741" s="58" t="s">
        <v>813</v>
      </c>
      <c r="AO741" s="58" t="s">
        <v>836</v>
      </c>
      <c r="AP741" s="58" t="s">
        <v>850</v>
      </c>
      <c r="AQ741" s="58"/>
      <c r="AR741" s="58"/>
      <c r="AS741" s="58" t="s">
        <v>437</v>
      </c>
      <c r="AT741" s="58"/>
      <c r="AU741" s="58"/>
      <c r="AV741" s="58"/>
      <c r="AW741" s="58"/>
      <c r="AX741" s="58"/>
      <c r="AY741" s="58"/>
      <c r="AZ741" s="58"/>
      <c r="BA741" s="58"/>
      <c r="BB741" s="58"/>
      <c r="BC741" s="58"/>
      <c r="BD741" s="58"/>
    </row>
    <row r="742" spans="1:56">
      <c r="A742" t="s">
        <v>936</v>
      </c>
      <c r="B742" s="58" t="s">
        <v>261</v>
      </c>
      <c r="C742" s="58" t="s">
        <v>327</v>
      </c>
      <c r="D742" s="58" t="s">
        <v>463</v>
      </c>
      <c r="E742" s="58"/>
      <c r="F742" s="58"/>
      <c r="G742" s="58"/>
      <c r="H742" s="58" t="str">
        <f>'Space Types'!$E742&amp;'Space Types'!$F742&amp;'Space Types'!$G742</f>
        <v/>
      </c>
      <c r="I742" s="58"/>
      <c r="J742" s="58"/>
      <c r="K742" s="58">
        <v>1.1000000000000001</v>
      </c>
      <c r="L742" s="58"/>
      <c r="M742" s="58"/>
      <c r="N742" s="58">
        <v>0</v>
      </c>
      <c r="O742" s="58">
        <v>0.7</v>
      </c>
      <c r="P742" s="58">
        <v>0.2</v>
      </c>
      <c r="Q742" s="58" t="s">
        <v>758</v>
      </c>
      <c r="R742" t="s">
        <v>108</v>
      </c>
      <c r="S742" s="58" t="s">
        <v>48</v>
      </c>
      <c r="T742" s="58" t="s">
        <v>54</v>
      </c>
      <c r="U742" s="58" t="str">
        <f>'Space Types'!$R742&amp;'Space Types'!$S742&amp;'Space Types'!$T742</f>
        <v>ASHRAE 62.1-1999Retail Stores, Sales Floors, and Show Room FloorsShipping and receiving</v>
      </c>
      <c r="V742" s="58">
        <f>VLOOKUP('Space Types'!$U742,Ventilation!$A$4:$H$299,6,FALSE)</f>
        <v>0.15</v>
      </c>
      <c r="W742" s="58">
        <f>VLOOKUP('Space Types'!$U742,Ventilation!$A$4:$H$299,5,FALSE)</f>
        <v>0</v>
      </c>
      <c r="X742" s="58">
        <f>VLOOKUP('Space Types'!$U742,Ventilation!$A$4:$H$299,7,FALSE)</f>
        <v>0</v>
      </c>
      <c r="Y742" s="58">
        <v>3.33</v>
      </c>
      <c r="Z742" s="58" t="s">
        <v>761</v>
      </c>
      <c r="AA742" s="58" t="s">
        <v>901</v>
      </c>
      <c r="AB742" s="58"/>
      <c r="AC742" s="58">
        <v>0.22320000000000001</v>
      </c>
      <c r="AD742" s="58" t="s">
        <v>811</v>
      </c>
      <c r="AE742" s="58"/>
      <c r="AF742" s="58" t="s">
        <v>437</v>
      </c>
      <c r="AG742" s="58" t="s">
        <v>437</v>
      </c>
      <c r="AH742" s="58" t="s">
        <v>437</v>
      </c>
      <c r="AI742" s="58"/>
      <c r="AJ742" s="58">
        <v>0.75</v>
      </c>
      <c r="AK742" s="58">
        <v>0</v>
      </c>
      <c r="AL742" s="58">
        <v>0.5</v>
      </c>
      <c r="AM742" s="58">
        <v>0</v>
      </c>
      <c r="AN742" s="58" t="s">
        <v>813</v>
      </c>
      <c r="AO742" s="58" t="s">
        <v>836</v>
      </c>
      <c r="AP742" s="58" t="s">
        <v>850</v>
      </c>
      <c r="AQ742" s="58"/>
      <c r="AR742" s="58"/>
      <c r="AS742" s="58" t="str">
        <f>IF('Space Types'!$AQ742=0,"",'Space Types'!$AQ742/'Space Types'!$AR742)</f>
        <v/>
      </c>
      <c r="AT742" s="58"/>
      <c r="AU742" s="58"/>
      <c r="AV742" s="58"/>
      <c r="AW742" s="58"/>
      <c r="AX742" s="58"/>
      <c r="AY742" s="58"/>
      <c r="AZ742" s="58"/>
      <c r="BA742" s="58"/>
      <c r="BB742" s="58"/>
      <c r="BC742" s="58"/>
      <c r="BD742" s="58"/>
    </row>
    <row r="743" spans="1:56">
      <c r="A743" t="s">
        <v>937</v>
      </c>
      <c r="B743" s="58" t="s">
        <v>261</v>
      </c>
      <c r="C743" s="58" t="s">
        <v>327</v>
      </c>
      <c r="D743" s="58" t="s">
        <v>463</v>
      </c>
      <c r="E743" s="58" t="s">
        <v>435</v>
      </c>
      <c r="F743" s="58" t="s">
        <v>242</v>
      </c>
      <c r="G743" s="58" t="s">
        <v>223</v>
      </c>
      <c r="H743" s="58" t="str">
        <f>'Space Types'!$E743&amp;'Space Types'!$F743&amp;'Space Types'!$G743</f>
        <v>ASHRAE 189.1-2009Active StorageGeneral</v>
      </c>
      <c r="I743" s="58"/>
      <c r="J743" s="58"/>
      <c r="K743" s="58">
        <f>VLOOKUP('Space Types'!$H743,'Interior Lighting'!$A$4:$G$813,5,FALSE)</f>
        <v>0.72000000000000008</v>
      </c>
      <c r="L743" s="58"/>
      <c r="M743" s="58"/>
      <c r="N743" s="58">
        <v>0</v>
      </c>
      <c r="O743" s="58">
        <v>0.7</v>
      </c>
      <c r="P743" s="58">
        <v>0.2</v>
      </c>
      <c r="Q743" s="58" t="s">
        <v>758</v>
      </c>
      <c r="R743" t="s">
        <v>108</v>
      </c>
      <c r="S743" s="58" t="s">
        <v>48</v>
      </c>
      <c r="T743" s="58" t="s">
        <v>54</v>
      </c>
      <c r="U743" s="58" t="str">
        <f>'Space Types'!$R743&amp;'Space Types'!$S743&amp;'Space Types'!$T743</f>
        <v>ASHRAE 62.1-1999Retail Stores, Sales Floors, and Show Room FloorsShipping and receiving</v>
      </c>
      <c r="V743" s="58">
        <f>VLOOKUP('Space Types'!$U743,Ventilation!$A$4:$H$299,6,FALSE)</f>
        <v>0.15</v>
      </c>
      <c r="W743" s="58">
        <f>VLOOKUP('Space Types'!$U743,Ventilation!$A$4:$H$299,5,FALSE)</f>
        <v>0</v>
      </c>
      <c r="X743" s="58">
        <f>VLOOKUP('Space Types'!$U743,Ventilation!$A$4:$H$299,7,FALSE)</f>
        <v>0</v>
      </c>
      <c r="Y743" s="58">
        <v>3.33</v>
      </c>
      <c r="Z743" s="58" t="s">
        <v>761</v>
      </c>
      <c r="AA743" s="58" t="s">
        <v>901</v>
      </c>
      <c r="AB743" s="58">
        <v>4.4600000000000001E-2</v>
      </c>
      <c r="AD743" s="58" t="s">
        <v>811</v>
      </c>
      <c r="AE743" s="58"/>
      <c r="AF743" s="58" t="s">
        <v>437</v>
      </c>
      <c r="AG743" s="58" t="s">
        <v>437</v>
      </c>
      <c r="AH743" s="58" t="s">
        <v>437</v>
      </c>
      <c r="AI743" s="58"/>
      <c r="AJ743" s="58">
        <v>0.54000023250056517</v>
      </c>
      <c r="AK743" s="58">
        <v>0</v>
      </c>
      <c r="AL743" s="58">
        <v>0.5</v>
      </c>
      <c r="AM743" s="58">
        <v>0</v>
      </c>
      <c r="AN743" s="58" t="s">
        <v>813</v>
      </c>
      <c r="AO743" s="58" t="s">
        <v>836</v>
      </c>
      <c r="AP743" s="58" t="s">
        <v>850</v>
      </c>
      <c r="AQ743" s="58"/>
      <c r="AR743" s="58"/>
      <c r="AS743" s="58" t="str">
        <f>IF('Space Types'!$AQ743=0,"",'Space Types'!$AQ743/'Space Types'!$AR743)</f>
        <v/>
      </c>
      <c r="AT743" s="58"/>
      <c r="AU743" s="58"/>
      <c r="AV743" s="58"/>
      <c r="AW743" s="58"/>
      <c r="AX743" s="58"/>
      <c r="AY743" s="58"/>
      <c r="AZ743" s="58"/>
      <c r="BA743" s="58"/>
      <c r="BB743" s="58"/>
      <c r="BC743" s="58"/>
      <c r="BD743" s="58"/>
    </row>
    <row r="744" spans="1:56">
      <c r="A744" t="s">
        <v>935</v>
      </c>
      <c r="B744" s="58" t="s">
        <v>261</v>
      </c>
      <c r="C744" s="58" t="s">
        <v>327</v>
      </c>
      <c r="D744" s="58" t="s">
        <v>463</v>
      </c>
      <c r="E744" s="58"/>
      <c r="F744" s="58"/>
      <c r="G744" s="58"/>
      <c r="H744" s="58" t="str">
        <f>'Space Types'!$E744&amp;'Space Types'!$F744&amp;'Space Types'!$G744</f>
        <v/>
      </c>
      <c r="I744" s="58"/>
      <c r="J744" s="58"/>
      <c r="K744" s="58">
        <v>0.77</v>
      </c>
      <c r="L744" s="58"/>
      <c r="M744" s="58"/>
      <c r="N744" s="58">
        <v>0</v>
      </c>
      <c r="O744" s="58">
        <v>0.7</v>
      </c>
      <c r="P744" s="58">
        <v>0.2</v>
      </c>
      <c r="Q744" s="58" t="s">
        <v>758</v>
      </c>
      <c r="R744" t="s">
        <v>108</v>
      </c>
      <c r="S744" s="58" t="s">
        <v>48</v>
      </c>
      <c r="T744" s="58" t="s">
        <v>54</v>
      </c>
      <c r="U744" s="58" t="str">
        <f>'Space Types'!$R744&amp;'Space Types'!$S744&amp;'Space Types'!$T744</f>
        <v>ASHRAE 62.1-1999Retail Stores, Sales Floors, and Show Room FloorsShipping and receiving</v>
      </c>
      <c r="V744" s="58">
        <f>VLOOKUP('Space Types'!$U744,Ventilation!$A$4:$H$299,6,FALSE)</f>
        <v>0.15</v>
      </c>
      <c r="W744" s="58">
        <f>VLOOKUP('Space Types'!$U744,Ventilation!$A$4:$H$299,5,FALSE)</f>
        <v>0</v>
      </c>
      <c r="X744" s="58">
        <f>VLOOKUP('Space Types'!$U744,Ventilation!$A$4:$H$299,7,FALSE)</f>
        <v>0</v>
      </c>
      <c r="Y744" s="58">
        <v>3.33</v>
      </c>
      <c r="Z744" s="58" t="s">
        <v>761</v>
      </c>
      <c r="AA744" s="58" t="s">
        <v>901</v>
      </c>
      <c r="AB744" s="58"/>
      <c r="AC744" s="58">
        <v>0.22320000000000001</v>
      </c>
      <c r="AD744" s="58" t="s">
        <v>811</v>
      </c>
      <c r="AE744" s="58"/>
      <c r="AF744" s="58" t="s">
        <v>437</v>
      </c>
      <c r="AG744" s="58" t="s">
        <v>437</v>
      </c>
      <c r="AH744" s="58" t="s">
        <v>437</v>
      </c>
      <c r="AI744" s="58"/>
      <c r="AJ744" s="58">
        <v>0.75</v>
      </c>
      <c r="AK744" s="58">
        <v>0</v>
      </c>
      <c r="AL744" s="58">
        <v>0.5</v>
      </c>
      <c r="AM744" s="58">
        <v>0</v>
      </c>
      <c r="AN744" s="58" t="s">
        <v>813</v>
      </c>
      <c r="AO744" s="58" t="s">
        <v>836</v>
      </c>
      <c r="AP744" s="58" t="s">
        <v>850</v>
      </c>
      <c r="AQ744" s="58"/>
      <c r="AR744" s="58"/>
      <c r="AS744" s="58" t="str">
        <f>IF('Space Types'!$AQ744=0,"",'Space Types'!$AQ744/'Space Types'!$AR744)</f>
        <v/>
      </c>
      <c r="AT744" s="58"/>
      <c r="AU744" s="58"/>
      <c r="AV744" s="58"/>
      <c r="AW744" s="58"/>
      <c r="AX744" s="58"/>
      <c r="AY744" s="58"/>
      <c r="AZ744" s="58"/>
      <c r="BA744" s="58"/>
      <c r="BB744" s="58"/>
      <c r="BC744" s="58"/>
      <c r="BD744" s="58"/>
    </row>
    <row r="745" spans="1:56">
      <c r="A745" t="s">
        <v>938</v>
      </c>
      <c r="B745" s="58" t="s">
        <v>261</v>
      </c>
      <c r="C745" s="58" t="s">
        <v>327</v>
      </c>
      <c r="D745" s="58" t="s">
        <v>463</v>
      </c>
      <c r="E745" s="58" t="s">
        <v>218</v>
      </c>
      <c r="F745" s="58" t="s">
        <v>242</v>
      </c>
      <c r="G745" s="58" t="s">
        <v>223</v>
      </c>
      <c r="H745" s="58" t="str">
        <f>'Space Types'!$E745&amp;'Space Types'!$F745&amp;'Space Types'!$G745</f>
        <v>ASHRAE 90.1-2007Active StorageGeneral</v>
      </c>
      <c r="I745" s="58"/>
      <c r="J745" s="58"/>
      <c r="K745" s="58">
        <f>VLOOKUP('Space Types'!$H745,'Interior Lighting'!$A$4:$G$813,5,FALSE)</f>
        <v>0.8</v>
      </c>
      <c r="L745" s="58"/>
      <c r="M745" s="58"/>
      <c r="N745" s="58">
        <v>0</v>
      </c>
      <c r="O745" s="58">
        <v>0.7</v>
      </c>
      <c r="P745" s="58">
        <v>0.2</v>
      </c>
      <c r="Q745" s="58" t="s">
        <v>758</v>
      </c>
      <c r="R745" t="s">
        <v>109</v>
      </c>
      <c r="S745" s="58" t="s">
        <v>223</v>
      </c>
      <c r="T745" s="58" t="s">
        <v>51</v>
      </c>
      <c r="U745" s="58" t="str">
        <f>'Space Types'!$R745&amp;'Space Types'!$S745&amp;'Space Types'!$T745</f>
        <v>ASHRAE 62.1-2004GeneralStorage rooms</v>
      </c>
      <c r="V745" s="58">
        <f>VLOOKUP('Space Types'!$U745,Ventilation!$A$4:$H$299,6,FALSE)</f>
        <v>0.12</v>
      </c>
      <c r="W745" s="58">
        <f>VLOOKUP('Space Types'!$U745,Ventilation!$A$4:$H$299,5,FALSE)</f>
        <v>0</v>
      </c>
      <c r="X745" s="58">
        <f>VLOOKUP('Space Types'!$U745,Ventilation!$A$4:$H$299,7,FALSE)</f>
        <v>0</v>
      </c>
      <c r="Y745" s="58">
        <v>3.33</v>
      </c>
      <c r="Z745" s="58" t="s">
        <v>761</v>
      </c>
      <c r="AA745" s="58" t="s">
        <v>901</v>
      </c>
      <c r="AB745" s="58">
        <v>4.4600000000000001E-2</v>
      </c>
      <c r="AD745" s="58" t="s">
        <v>811</v>
      </c>
      <c r="AE745" s="58"/>
      <c r="AF745" s="58" t="s">
        <v>437</v>
      </c>
      <c r="AG745" s="58" t="s">
        <v>437</v>
      </c>
      <c r="AH745" s="58" t="s">
        <v>437</v>
      </c>
      <c r="AI745" s="58"/>
      <c r="AJ745" s="58">
        <v>0.54000023250056517</v>
      </c>
      <c r="AK745" s="58">
        <v>0</v>
      </c>
      <c r="AL745" s="58">
        <v>0.5</v>
      </c>
      <c r="AM745" s="58">
        <v>0</v>
      </c>
      <c r="AN745" s="58" t="s">
        <v>813</v>
      </c>
      <c r="AO745" s="58" t="s">
        <v>836</v>
      </c>
      <c r="AP745" s="58" t="s">
        <v>850</v>
      </c>
      <c r="AQ745" s="58"/>
      <c r="AR745" s="58"/>
      <c r="AS745" s="58" t="str">
        <f>IF('Space Types'!$AQ745=0,"",'Space Types'!$AQ745/'Space Types'!$AR745)</f>
        <v/>
      </c>
      <c r="AT745" s="58"/>
      <c r="AU745" s="58"/>
      <c r="AV745" s="58"/>
      <c r="AW745" s="58"/>
      <c r="AX745" s="58"/>
      <c r="AY745" s="58"/>
      <c r="AZ745" s="58"/>
      <c r="BA745" s="58"/>
      <c r="BB745" s="58"/>
      <c r="BC745" s="58"/>
      <c r="BD745" s="58"/>
    </row>
    <row r="746" spans="1:56">
      <c r="A746" t="s">
        <v>3322</v>
      </c>
      <c r="B746" s="58" t="s">
        <v>261</v>
      </c>
      <c r="C746" s="58" t="s">
        <v>327</v>
      </c>
      <c r="D746" s="58" t="s">
        <v>463</v>
      </c>
      <c r="E746" s="58" t="s">
        <v>217</v>
      </c>
      <c r="F746" s="58" t="s">
        <v>242</v>
      </c>
      <c r="G746" s="58" t="s">
        <v>223</v>
      </c>
      <c r="H746" s="58" t="str">
        <f>'Space Types'!$E746&amp;'Space Types'!$F746&amp;'Space Types'!$G746</f>
        <v>ASHRAE 90.1-2004Active StorageGeneral</v>
      </c>
      <c r="I746" s="58"/>
      <c r="J746" s="58"/>
      <c r="K746" s="58">
        <f>VLOOKUP('Space Types'!$H746,'Interior Lighting'!$A$4:$G$813,5,FALSE)</f>
        <v>0.8</v>
      </c>
      <c r="L746" s="58"/>
      <c r="M746" s="58"/>
      <c r="N746" s="58">
        <v>0</v>
      </c>
      <c r="O746" s="58">
        <v>0.7</v>
      </c>
      <c r="P746" s="58">
        <v>0.2</v>
      </c>
      <c r="Q746" s="58" t="s">
        <v>758</v>
      </c>
      <c r="R746" t="s">
        <v>108</v>
      </c>
      <c r="S746" s="58" t="s">
        <v>48</v>
      </c>
      <c r="T746" s="58" t="s">
        <v>54</v>
      </c>
      <c r="U746" s="58" t="str">
        <f>'Space Types'!$R746&amp;'Space Types'!$S746&amp;'Space Types'!$T746</f>
        <v>ASHRAE 62.1-1999Retail Stores, Sales Floors, and Show Room FloorsShipping and receiving</v>
      </c>
      <c r="V746" s="58">
        <f>VLOOKUP('Space Types'!$U746,Ventilation!$A$4:$H$299,6,FALSE)</f>
        <v>0.15</v>
      </c>
      <c r="W746" s="58">
        <f>VLOOKUP('Space Types'!$U746,Ventilation!$A$4:$H$299,5,FALSE)</f>
        <v>0</v>
      </c>
      <c r="X746" s="58">
        <f>VLOOKUP('Space Types'!$U746,Ventilation!$A$4:$H$299,7,FALSE)</f>
        <v>0</v>
      </c>
      <c r="Y746" s="58">
        <v>3.33</v>
      </c>
      <c r="Z746" s="58" t="s">
        <v>761</v>
      </c>
      <c r="AA746" s="58" t="s">
        <v>901</v>
      </c>
      <c r="AB746" s="58">
        <v>5.9499999999999997E-2</v>
      </c>
      <c r="AD746" s="58" t="s">
        <v>811</v>
      </c>
      <c r="AE746" s="58"/>
      <c r="AF746" s="58" t="s">
        <v>437</v>
      </c>
      <c r="AG746" s="58" t="s">
        <v>437</v>
      </c>
      <c r="AH746" s="58" t="s">
        <v>437</v>
      </c>
      <c r="AI746" s="58"/>
      <c r="AJ746" s="58">
        <v>0.75</v>
      </c>
      <c r="AK746" s="58">
        <v>0</v>
      </c>
      <c r="AL746" s="58">
        <v>0.5</v>
      </c>
      <c r="AM746" s="58">
        <v>0</v>
      </c>
      <c r="AN746" s="58" t="s">
        <v>813</v>
      </c>
      <c r="AO746" s="58" t="s">
        <v>836</v>
      </c>
      <c r="AP746" s="58" t="s">
        <v>850</v>
      </c>
      <c r="AQ746" s="58"/>
      <c r="AR746" s="58"/>
      <c r="AS746" s="58" t="str">
        <f>IF('Space Types'!$AQ746=0,"",'Space Types'!$AQ746/'Space Types'!$AR746)</f>
        <v/>
      </c>
      <c r="AT746" s="58"/>
      <c r="AU746" s="58"/>
      <c r="AV746" s="58"/>
      <c r="AW746" s="58"/>
      <c r="AX746" s="58"/>
      <c r="AY746" s="58"/>
      <c r="AZ746" s="58"/>
      <c r="BA746" s="58"/>
      <c r="BB746" s="58"/>
      <c r="BC746" s="58"/>
      <c r="BD746" s="58"/>
    </row>
    <row r="747" spans="1:56">
      <c r="A747" t="s">
        <v>982</v>
      </c>
      <c r="B747" s="58" t="s">
        <v>261</v>
      </c>
      <c r="C747" s="58" t="s">
        <v>327</v>
      </c>
      <c r="D747" s="58" t="s">
        <v>463</v>
      </c>
      <c r="E747" s="58" t="s">
        <v>981</v>
      </c>
      <c r="F747" s="58" t="s">
        <v>308</v>
      </c>
      <c r="G747" s="58" t="s">
        <v>223</v>
      </c>
      <c r="H747" s="58" t="str">
        <f>'Space Types'!$E747&amp;'Space Types'!$F747&amp;'Space Types'!$G747</f>
        <v>ASHRAE 90.1-2010StorageGeneral</v>
      </c>
      <c r="I747" s="58"/>
      <c r="J747" s="58"/>
      <c r="K747" s="58">
        <f>VLOOKUP('Space Types'!$H747,'Interior Lighting'!$A$4:$G$813,5,FALSE)</f>
        <v>0.63</v>
      </c>
      <c r="L747" s="58"/>
      <c r="M747" s="58"/>
      <c r="N747" s="58">
        <v>0</v>
      </c>
      <c r="O747" s="58">
        <v>0.7</v>
      </c>
      <c r="P747" s="58">
        <v>0.2</v>
      </c>
      <c r="Q747" s="58" t="s">
        <v>758</v>
      </c>
      <c r="R747" t="s">
        <v>110</v>
      </c>
      <c r="S747" s="58" t="s">
        <v>223</v>
      </c>
      <c r="T747" s="58" t="s">
        <v>51</v>
      </c>
      <c r="U747" s="58" t="str">
        <f>'Space Types'!$R747&amp;'Space Types'!$S747&amp;'Space Types'!$T747</f>
        <v>ASHRAE 62.1-2007GeneralStorage rooms</v>
      </c>
      <c r="V747" s="58">
        <f>VLOOKUP('Space Types'!$U747,Ventilation!$A$4:$H$299,6,FALSE)</f>
        <v>0.12</v>
      </c>
      <c r="W747" s="58">
        <f>VLOOKUP('Space Types'!$U747,Ventilation!$A$4:$H$299,5,FALSE)</f>
        <v>0</v>
      </c>
      <c r="X747" s="58">
        <f>VLOOKUP('Space Types'!$U747,Ventilation!$A$4:$H$299,7,FALSE)</f>
        <v>0</v>
      </c>
      <c r="Y747" s="58">
        <v>3.33</v>
      </c>
      <c r="Z747" s="58" t="s">
        <v>761</v>
      </c>
      <c r="AA747" s="58" t="s">
        <v>901</v>
      </c>
      <c r="AB747" s="58">
        <v>4.4600000000000001E-2</v>
      </c>
      <c r="AD747" s="58" t="s">
        <v>811</v>
      </c>
      <c r="AE747" s="58"/>
      <c r="AF747" s="58" t="s">
        <v>437</v>
      </c>
      <c r="AG747" s="58" t="s">
        <v>437</v>
      </c>
      <c r="AH747" s="58" t="s">
        <v>437</v>
      </c>
      <c r="AI747" s="58"/>
      <c r="AJ747" s="58">
        <v>0.54000023250056517</v>
      </c>
      <c r="AK747" s="58">
        <v>0</v>
      </c>
      <c r="AL747" s="58">
        <v>0.5</v>
      </c>
      <c r="AM747" s="58">
        <v>0</v>
      </c>
      <c r="AN747" s="58" t="s">
        <v>813</v>
      </c>
      <c r="AO747" s="58" t="s">
        <v>836</v>
      </c>
      <c r="AP747" s="58" t="s">
        <v>850</v>
      </c>
      <c r="AQ747" s="58"/>
      <c r="AR747" s="58"/>
      <c r="AS747" s="58" t="s">
        <v>437</v>
      </c>
      <c r="AT747" s="58"/>
      <c r="AU747" s="58"/>
      <c r="AV747" s="58"/>
      <c r="AW747" s="58"/>
      <c r="AX747" s="58"/>
      <c r="AY747" s="58"/>
      <c r="AZ747" s="58"/>
      <c r="BA747" s="58"/>
      <c r="BB747" s="58"/>
      <c r="BC747" s="58"/>
      <c r="BD747" s="58"/>
    </row>
    <row r="748" spans="1:56">
      <c r="A748" t="s">
        <v>936</v>
      </c>
      <c r="B748" s="58" t="s">
        <v>261</v>
      </c>
      <c r="C748" s="58" t="s">
        <v>322</v>
      </c>
      <c r="D748" s="58" t="s">
        <v>452</v>
      </c>
      <c r="E748" s="58"/>
      <c r="F748" s="58"/>
      <c r="G748" s="58"/>
      <c r="H748" s="58" t="str">
        <f>'Space Types'!$E748&amp;'Space Types'!$F748&amp;'Space Types'!$G748</f>
        <v/>
      </c>
      <c r="I748" s="58"/>
      <c r="J748" s="58"/>
      <c r="K748" s="58">
        <v>2.78</v>
      </c>
      <c r="L748" s="58"/>
      <c r="M748" s="58"/>
      <c r="N748" s="58">
        <v>0</v>
      </c>
      <c r="O748" s="58">
        <v>0.7</v>
      </c>
      <c r="P748" s="58">
        <v>0.2</v>
      </c>
      <c r="Q748" s="58" t="s">
        <v>758</v>
      </c>
      <c r="R748" t="s">
        <v>108</v>
      </c>
      <c r="S748" s="58" t="s">
        <v>56</v>
      </c>
      <c r="T748" s="58" t="s">
        <v>410</v>
      </c>
      <c r="U748" s="58" t="str">
        <f>'Space Types'!$R748&amp;'Space Types'!$S748&amp;'Space Types'!$T748</f>
        <v>ASHRAE 62.1-1999Specialty ShopsSupermarket</v>
      </c>
      <c r="V748" s="58">
        <f>VLOOKUP('Space Types'!$U748,Ventilation!$A$4:$H$299,6,FALSE)</f>
        <v>0</v>
      </c>
      <c r="W748" s="58">
        <f>VLOOKUP('Space Types'!$U748,Ventilation!$A$4:$H$299,5,FALSE)</f>
        <v>15</v>
      </c>
      <c r="X748" s="58">
        <f>VLOOKUP('Space Types'!$U748,Ventilation!$A$4:$H$299,7,FALSE)</f>
        <v>0</v>
      </c>
      <c r="Y748" s="58">
        <v>8</v>
      </c>
      <c r="Z748" s="58" t="s">
        <v>761</v>
      </c>
      <c r="AA748" s="58" t="s">
        <v>901</v>
      </c>
      <c r="AB748" s="58"/>
      <c r="AC748" s="58">
        <v>0.22320000000000001</v>
      </c>
      <c r="AD748" s="58" t="s">
        <v>811</v>
      </c>
      <c r="AE748" s="58">
        <v>8.5299999999999994</v>
      </c>
      <c r="AF748" s="58">
        <v>0</v>
      </c>
      <c r="AG748" s="58">
        <v>0.5</v>
      </c>
      <c r="AH748" s="58">
        <v>0</v>
      </c>
      <c r="AI748" s="58" t="s">
        <v>813</v>
      </c>
      <c r="AJ748" s="58">
        <v>5</v>
      </c>
      <c r="AK748" s="58">
        <v>0</v>
      </c>
      <c r="AL748" s="58">
        <v>0.5</v>
      </c>
      <c r="AM748" s="58">
        <v>0</v>
      </c>
      <c r="AN748" s="58" t="s">
        <v>813</v>
      </c>
      <c r="AO748" s="58" t="s">
        <v>836</v>
      </c>
      <c r="AP748" s="58" t="s">
        <v>850</v>
      </c>
      <c r="AQ748" s="58">
        <v>5</v>
      </c>
      <c r="AR748" s="58">
        <f>(2419+2250)/2</f>
        <v>2334.5</v>
      </c>
      <c r="AS748" s="58">
        <f>IF('Space Types'!$AQ748=0,"",'Space Types'!$AQ748/'Space Types'!$AR748)</f>
        <v>2.1417862497322766E-3</v>
      </c>
      <c r="AT748" s="58">
        <v>49</v>
      </c>
      <c r="AU748" s="58">
        <v>0.2</v>
      </c>
      <c r="AV748" s="58">
        <v>0.05</v>
      </c>
      <c r="AW748" s="58" t="s">
        <v>918</v>
      </c>
      <c r="AX748" s="58">
        <v>1.2402518232437685</v>
      </c>
      <c r="AY748" s="58">
        <v>3000</v>
      </c>
      <c r="AZ748" s="58">
        <v>0.33800000000000002</v>
      </c>
      <c r="BA748" s="58">
        <v>0.5</v>
      </c>
      <c r="BB748" s="58">
        <v>520.87673972831067</v>
      </c>
      <c r="BC748" s="58">
        <f>IF(ISBLANK(BB748),"",BB748/(AY748/AX748))</f>
        <v>0.2153394420444357</v>
      </c>
      <c r="BD748" s="58" t="s">
        <v>439</v>
      </c>
    </row>
    <row r="749" spans="1:56">
      <c r="A749" t="s">
        <v>937</v>
      </c>
      <c r="B749" s="58" t="s">
        <v>261</v>
      </c>
      <c r="C749" s="58" t="s">
        <v>322</v>
      </c>
      <c r="D749" s="58" t="s">
        <v>452</v>
      </c>
      <c r="E749" s="58" t="s">
        <v>435</v>
      </c>
      <c r="F749" s="58" t="s">
        <v>227</v>
      </c>
      <c r="G749" s="58" t="s">
        <v>253</v>
      </c>
      <c r="H749" s="58" t="str">
        <f>'Space Types'!$E749&amp;'Space Types'!$F749&amp;'Space Types'!$G749</f>
        <v>ASHRAE 189.1-2009Retail (not including accent lighting)Sales Area</v>
      </c>
      <c r="I749" s="58"/>
      <c r="J749" s="58"/>
      <c r="K749" s="58">
        <f>VLOOKUP('Space Types'!$H749,'Interior Lighting'!$A$4:$G$813,5,FALSE)</f>
        <v>1.53</v>
      </c>
      <c r="L749" s="58"/>
      <c r="M749" s="58"/>
      <c r="N749" s="58">
        <v>0</v>
      </c>
      <c r="O749" s="58">
        <v>0.7</v>
      </c>
      <c r="P749" s="58">
        <v>0.2</v>
      </c>
      <c r="Q749" s="58" t="s">
        <v>758</v>
      </c>
      <c r="R749" t="s">
        <v>108</v>
      </c>
      <c r="S749" s="58" t="s">
        <v>56</v>
      </c>
      <c r="T749" s="58" t="s">
        <v>410</v>
      </c>
      <c r="U749" s="58" t="str">
        <f>'Space Types'!$R749&amp;'Space Types'!$S749&amp;'Space Types'!$T749</f>
        <v>ASHRAE 62.1-1999Specialty ShopsSupermarket</v>
      </c>
      <c r="V749" s="58">
        <f>VLOOKUP('Space Types'!$U749,Ventilation!$A$4:$H$299,6,FALSE)</f>
        <v>0</v>
      </c>
      <c r="W749" s="58">
        <f>VLOOKUP('Space Types'!$U749,Ventilation!$A$4:$H$299,5,FALSE)</f>
        <v>15</v>
      </c>
      <c r="X749" s="58">
        <f>VLOOKUP('Space Types'!$U749,Ventilation!$A$4:$H$299,7,FALSE)</f>
        <v>0</v>
      </c>
      <c r="Y749" s="58">
        <v>8</v>
      </c>
      <c r="Z749" s="58" t="s">
        <v>761</v>
      </c>
      <c r="AA749" s="58" t="s">
        <v>901</v>
      </c>
      <c r="AB749" s="58">
        <v>4.4600000000000001E-2</v>
      </c>
      <c r="AD749" s="58" t="s">
        <v>811</v>
      </c>
      <c r="AE749" s="58">
        <v>6.25</v>
      </c>
      <c r="AF749" s="58">
        <v>0</v>
      </c>
      <c r="AG749" s="58">
        <v>0.5</v>
      </c>
      <c r="AH749" s="58">
        <v>0</v>
      </c>
      <c r="AI749" s="58" t="s">
        <v>813</v>
      </c>
      <c r="AJ749" s="58">
        <v>3.6400015672260313</v>
      </c>
      <c r="AK749" s="58">
        <v>0</v>
      </c>
      <c r="AL749" s="58">
        <v>0.5</v>
      </c>
      <c r="AM749" s="58">
        <v>0</v>
      </c>
      <c r="AN749" s="58" t="s">
        <v>813</v>
      </c>
      <c r="AO749" s="58" t="s">
        <v>836</v>
      </c>
      <c r="AP749" s="58" t="s">
        <v>850</v>
      </c>
      <c r="AQ749" s="58">
        <v>5</v>
      </c>
      <c r="AR749" s="58">
        <f>(2419+2250)/2</f>
        <v>2334.5</v>
      </c>
      <c r="AS749" s="58">
        <f>IF('Space Types'!$AQ749=0,"",'Space Types'!$AQ749/'Space Types'!$AR749)</f>
        <v>2.1417862497322766E-3</v>
      </c>
      <c r="AT749" s="58">
        <v>49</v>
      </c>
      <c r="AU749" s="58">
        <v>0.2</v>
      </c>
      <c r="AV749" s="58">
        <v>0.05</v>
      </c>
      <c r="AW749" s="58" t="s">
        <v>918</v>
      </c>
      <c r="AX749" s="58">
        <v>1.2402518232437685</v>
      </c>
      <c r="AY749" s="58">
        <v>3000</v>
      </c>
      <c r="AZ749" s="58">
        <v>0.33800000000000002</v>
      </c>
      <c r="BA749" s="58">
        <v>0.5</v>
      </c>
      <c r="BB749" s="58">
        <v>520.87673972831067</v>
      </c>
      <c r="BC749" s="58">
        <f>IF(ISBLANK(BB749),"",BB749/(AY749/AX749))</f>
        <v>0.2153394420444357</v>
      </c>
      <c r="BD749" s="58" t="s">
        <v>439</v>
      </c>
    </row>
    <row r="750" spans="1:56" s="58" customFormat="1">
      <c r="A750" s="58" t="s">
        <v>935</v>
      </c>
      <c r="B750" s="58" t="s">
        <v>261</v>
      </c>
      <c r="C750" s="58" t="s">
        <v>322</v>
      </c>
      <c r="D750" s="58" t="s">
        <v>452</v>
      </c>
      <c r="H750" s="58" t="str">
        <f>'Space Types'!$E750&amp;'Space Types'!$F750&amp;'Space Types'!$G750</f>
        <v/>
      </c>
      <c r="K750" s="58">
        <v>5.04</v>
      </c>
      <c r="N750" s="58">
        <v>0</v>
      </c>
      <c r="O750" s="58">
        <v>0.7</v>
      </c>
      <c r="P750" s="58">
        <v>0.2</v>
      </c>
      <c r="Q750" s="58" t="s">
        <v>758</v>
      </c>
      <c r="R750" s="58" t="s">
        <v>108</v>
      </c>
      <c r="S750" s="58" t="s">
        <v>56</v>
      </c>
      <c r="T750" s="58" t="s">
        <v>410</v>
      </c>
      <c r="U750" s="58" t="str">
        <f>'Space Types'!$R750&amp;'Space Types'!$S750&amp;'Space Types'!$T750</f>
        <v>ASHRAE 62.1-1999Specialty ShopsSupermarket</v>
      </c>
      <c r="V750" s="58">
        <f>VLOOKUP('Space Types'!$U750,Ventilation!$A$4:$H$299,6,FALSE)</f>
        <v>0</v>
      </c>
      <c r="W750" s="58">
        <f>VLOOKUP('Space Types'!$U750,Ventilation!$A$4:$H$299,5,FALSE)</f>
        <v>15</v>
      </c>
      <c r="X750" s="58">
        <f>VLOOKUP('Space Types'!$U750,Ventilation!$A$4:$H$299,7,FALSE)</f>
        <v>0</v>
      </c>
      <c r="Y750" s="58">
        <v>8</v>
      </c>
      <c r="Z750" s="58" t="s">
        <v>761</v>
      </c>
      <c r="AA750" s="58" t="s">
        <v>901</v>
      </c>
      <c r="AC750" s="58">
        <v>0.22320000000000001</v>
      </c>
      <c r="AD750" s="58" t="s">
        <v>811</v>
      </c>
      <c r="AE750" s="58">
        <v>8.5299999999999994</v>
      </c>
      <c r="AF750" s="58">
        <v>0</v>
      </c>
      <c r="AG750" s="58">
        <v>0.5</v>
      </c>
      <c r="AH750" s="58">
        <v>0</v>
      </c>
      <c r="AI750" s="58" t="s">
        <v>813</v>
      </c>
      <c r="AJ750" s="58">
        <v>5</v>
      </c>
      <c r="AK750" s="58">
        <v>0</v>
      </c>
      <c r="AL750" s="58">
        <v>0.5</v>
      </c>
      <c r="AM750" s="58">
        <v>0</v>
      </c>
      <c r="AN750" s="58" t="s">
        <v>813</v>
      </c>
      <c r="AO750" s="58" t="s">
        <v>836</v>
      </c>
      <c r="AP750" s="58" t="s">
        <v>850</v>
      </c>
      <c r="AQ750" s="58">
        <v>5</v>
      </c>
      <c r="AR750" s="58">
        <f>(2419+2250)/2</f>
        <v>2334.5</v>
      </c>
      <c r="AS750" s="58">
        <f>IF('Space Types'!$AQ750=0,"",'Space Types'!$AQ750/'Space Types'!$AR750)</f>
        <v>2.1417862497322766E-3</v>
      </c>
      <c r="AT750" s="58">
        <v>49</v>
      </c>
      <c r="AU750" s="58">
        <v>0.2</v>
      </c>
      <c r="AV750" s="58">
        <v>0.05</v>
      </c>
      <c r="AW750" s="58" t="s">
        <v>918</v>
      </c>
      <c r="AX750" s="58">
        <v>1.2402518232437685</v>
      </c>
      <c r="AY750" s="58">
        <v>3000</v>
      </c>
      <c r="AZ750" s="58">
        <v>0.33800000000000002</v>
      </c>
      <c r="BA750" s="58">
        <v>0.5</v>
      </c>
      <c r="BB750" s="58">
        <v>520.87673972831067</v>
      </c>
      <c r="BC750" s="58">
        <f>IF(ISBLANK(BB750),"",BB750/(AY750/AX750))</f>
        <v>0.2153394420444357</v>
      </c>
      <c r="BD750" s="58" t="s">
        <v>439</v>
      </c>
    </row>
    <row r="751" spans="1:56">
      <c r="A751" s="58" t="s">
        <v>938</v>
      </c>
      <c r="B751" s="58" t="s">
        <v>261</v>
      </c>
      <c r="C751" s="58" t="s">
        <v>322</v>
      </c>
      <c r="D751" s="58" t="s">
        <v>452</v>
      </c>
      <c r="E751" s="58" t="s">
        <v>218</v>
      </c>
      <c r="F751" s="58" t="s">
        <v>227</v>
      </c>
      <c r="G751" s="58" t="s">
        <v>253</v>
      </c>
      <c r="H751" s="58" t="str">
        <f>'Space Types'!$E751&amp;'Space Types'!$F751&amp;'Space Types'!$G751</f>
        <v>ASHRAE 90.1-2007Retail (not including accent lighting)Sales Area</v>
      </c>
      <c r="I751" s="58"/>
      <c r="J751" s="58"/>
      <c r="K751" s="58">
        <f>VLOOKUP('Space Types'!$H751,'Interior Lighting'!$A$4:$G$813,5,FALSE)</f>
        <v>1.7</v>
      </c>
      <c r="L751" s="58"/>
      <c r="M751" s="58"/>
      <c r="N751" s="58">
        <v>0</v>
      </c>
      <c r="O751" s="58">
        <v>0.7</v>
      </c>
      <c r="P751" s="58">
        <v>0.2</v>
      </c>
      <c r="Q751" s="58" t="s">
        <v>758</v>
      </c>
      <c r="R751" t="s">
        <v>109</v>
      </c>
      <c r="S751" s="58" t="s">
        <v>238</v>
      </c>
      <c r="T751" s="58" t="s">
        <v>410</v>
      </c>
      <c r="U751" s="58" t="str">
        <f>'Space Types'!$R751&amp;'Space Types'!$S751&amp;'Space Types'!$T751</f>
        <v>ASHRAE 62.1-2004RetailSupermarket</v>
      </c>
      <c r="V751" s="58">
        <f>VLOOKUP('Space Types'!$U751,Ventilation!$A$4:$H$299,6,FALSE)</f>
        <v>0.06</v>
      </c>
      <c r="W751" s="58">
        <f>VLOOKUP('Space Types'!$U751,Ventilation!$A$4:$H$299,5,FALSE)</f>
        <v>7.5</v>
      </c>
      <c r="X751" s="58">
        <f>VLOOKUP('Space Types'!$U751,Ventilation!$A$4:$H$299,7,FALSE)</f>
        <v>0</v>
      </c>
      <c r="Y751" s="58">
        <v>8</v>
      </c>
      <c r="Z751" s="58" t="s">
        <v>761</v>
      </c>
      <c r="AA751" s="58" t="s">
        <v>901</v>
      </c>
      <c r="AB751" s="58">
        <v>4.4600000000000001E-2</v>
      </c>
      <c r="AD751" s="58" t="s">
        <v>811</v>
      </c>
      <c r="AE751" s="58">
        <v>6.25</v>
      </c>
      <c r="AF751" s="58">
        <v>0</v>
      </c>
      <c r="AG751" s="58">
        <v>0.5</v>
      </c>
      <c r="AH751" s="58">
        <v>0</v>
      </c>
      <c r="AI751" s="58" t="s">
        <v>813</v>
      </c>
      <c r="AJ751" s="58">
        <v>3.6400015672260313</v>
      </c>
      <c r="AK751" s="58">
        <v>0</v>
      </c>
      <c r="AL751" s="58">
        <v>0.5</v>
      </c>
      <c r="AM751" s="58">
        <v>0</v>
      </c>
      <c r="AN751" s="58" t="s">
        <v>813</v>
      </c>
      <c r="AO751" s="58" t="s">
        <v>836</v>
      </c>
      <c r="AP751" s="58" t="s">
        <v>850</v>
      </c>
      <c r="AQ751" s="58">
        <v>5</v>
      </c>
      <c r="AR751" s="58">
        <f>(2419+2250)/2</f>
        <v>2334.5</v>
      </c>
      <c r="AS751" s="58">
        <f>IF('Space Types'!$AQ751=0,"",'Space Types'!$AQ751/'Space Types'!$AR751)</f>
        <v>2.1417862497322766E-3</v>
      </c>
      <c r="AT751" s="58">
        <v>49</v>
      </c>
      <c r="AU751" s="58">
        <v>0.2</v>
      </c>
      <c r="AV751" s="58">
        <v>0.05</v>
      </c>
      <c r="AW751" s="58" t="s">
        <v>918</v>
      </c>
      <c r="AX751" s="58">
        <v>1.2402518232437685</v>
      </c>
      <c r="AY751" s="58">
        <v>3000</v>
      </c>
      <c r="AZ751" s="58">
        <v>0.33800000000000002</v>
      </c>
      <c r="BA751" s="58">
        <v>0.5</v>
      </c>
      <c r="BB751" s="58">
        <v>520.87673972831067</v>
      </c>
      <c r="BC751" s="58">
        <f>IF(ISBLANK(BB751),"",BB751/(AY751/AX751))</f>
        <v>0.2153394420444357</v>
      </c>
      <c r="BD751" s="58" t="s">
        <v>439</v>
      </c>
    </row>
    <row r="752" spans="1:56">
      <c r="A752" t="s">
        <v>3322</v>
      </c>
      <c r="B752" s="58" t="s">
        <v>261</v>
      </c>
      <c r="C752" s="58" t="s">
        <v>322</v>
      </c>
      <c r="D752" s="58" t="s">
        <v>452</v>
      </c>
      <c r="E752" s="58" t="s">
        <v>217</v>
      </c>
      <c r="F752" s="58" t="s">
        <v>227</v>
      </c>
      <c r="G752" s="58" t="s">
        <v>253</v>
      </c>
      <c r="H752" s="58" t="str">
        <f>'Space Types'!$E752&amp;'Space Types'!$F752&amp;'Space Types'!$G752</f>
        <v>ASHRAE 90.1-2004Retail (not including accent lighting)Sales Area</v>
      </c>
      <c r="I752" s="58"/>
      <c r="J752" s="58"/>
      <c r="K752" s="58">
        <f>VLOOKUP('Space Types'!$H752,'Interior Lighting'!$A$4:$G$813,5,FALSE)</f>
        <v>1.7</v>
      </c>
      <c r="L752" s="58"/>
      <c r="M752" s="58"/>
      <c r="N752" s="58">
        <v>0</v>
      </c>
      <c r="O752" s="58">
        <v>0.7</v>
      </c>
      <c r="P752" s="58">
        <v>0.2</v>
      </c>
      <c r="Q752" s="58" t="s">
        <v>758</v>
      </c>
      <c r="R752" t="s">
        <v>108</v>
      </c>
      <c r="S752" s="58" t="s">
        <v>56</v>
      </c>
      <c r="T752" s="58" t="s">
        <v>410</v>
      </c>
      <c r="U752" s="58" t="str">
        <f>'Space Types'!$R752&amp;'Space Types'!$S752&amp;'Space Types'!$T752</f>
        <v>ASHRAE 62.1-1999Specialty ShopsSupermarket</v>
      </c>
      <c r="V752" s="58">
        <f>VLOOKUP('Space Types'!$U752,Ventilation!$A$4:$H$299,6,FALSE)</f>
        <v>0</v>
      </c>
      <c r="W752" s="58">
        <f>VLOOKUP('Space Types'!$U752,Ventilation!$A$4:$H$299,5,FALSE)</f>
        <v>15</v>
      </c>
      <c r="X752" s="58">
        <f>VLOOKUP('Space Types'!$U752,Ventilation!$A$4:$H$299,7,FALSE)</f>
        <v>0</v>
      </c>
      <c r="Y752" s="58">
        <v>8</v>
      </c>
      <c r="Z752" s="58" t="s">
        <v>761</v>
      </c>
      <c r="AA752" s="58" t="s">
        <v>901</v>
      </c>
      <c r="AB752" s="58">
        <v>5.9499999999999997E-2</v>
      </c>
      <c r="AD752" s="58" t="s">
        <v>811</v>
      </c>
      <c r="AE752" s="58">
        <v>8.5299999999999994</v>
      </c>
      <c r="AF752" s="58">
        <v>0</v>
      </c>
      <c r="AG752" s="58">
        <v>0.5</v>
      </c>
      <c r="AH752" s="58">
        <v>0</v>
      </c>
      <c r="AI752" s="58" t="s">
        <v>813</v>
      </c>
      <c r="AJ752" s="58">
        <v>5</v>
      </c>
      <c r="AK752" s="58">
        <v>0</v>
      </c>
      <c r="AL752" s="58">
        <v>0.5</v>
      </c>
      <c r="AM752" s="58">
        <v>0</v>
      </c>
      <c r="AN752" s="58" t="s">
        <v>813</v>
      </c>
      <c r="AO752" s="58" t="s">
        <v>836</v>
      </c>
      <c r="AP752" s="58" t="s">
        <v>850</v>
      </c>
      <c r="AQ752" s="58">
        <v>5</v>
      </c>
      <c r="AR752" s="58">
        <f>(2419+2250)/2</f>
        <v>2334.5</v>
      </c>
      <c r="AS752" s="58">
        <f>IF('Space Types'!$AQ752=0,"",'Space Types'!$AQ752/'Space Types'!$AR752)</f>
        <v>2.1417862497322766E-3</v>
      </c>
      <c r="AT752" s="58">
        <v>49</v>
      </c>
      <c r="AU752" s="58">
        <v>0.2</v>
      </c>
      <c r="AV752" s="58">
        <v>0.05</v>
      </c>
      <c r="AW752" s="58" t="s">
        <v>918</v>
      </c>
      <c r="AX752" s="58">
        <v>1.2402518232437685</v>
      </c>
      <c r="AY752" s="58">
        <v>3000</v>
      </c>
      <c r="AZ752" s="58">
        <v>0.33800000000000002</v>
      </c>
      <c r="BA752" s="58">
        <v>0.5</v>
      </c>
      <c r="BB752" s="58">
        <v>520.87673972831067</v>
      </c>
      <c r="BC752" s="58">
        <f>IF(ISBLANK(BB752),"",BB752/(AY752/AX752))</f>
        <v>0.2153394420444357</v>
      </c>
      <c r="BD752" s="58" t="s">
        <v>439</v>
      </c>
    </row>
    <row r="753" spans="1:256">
      <c r="A753" s="58" t="s">
        <v>982</v>
      </c>
      <c r="B753" s="58" t="s">
        <v>261</v>
      </c>
      <c r="C753" s="58" t="s">
        <v>322</v>
      </c>
      <c r="D753" s="58" t="s">
        <v>452</v>
      </c>
      <c r="E753" s="58" t="s">
        <v>981</v>
      </c>
      <c r="F753" s="58" t="s">
        <v>253</v>
      </c>
      <c r="G753" s="58" t="s">
        <v>223</v>
      </c>
      <c r="H753" s="58" t="str">
        <f>'Space Types'!$E753&amp;'Space Types'!$F753&amp;'Space Types'!$G753</f>
        <v>ASHRAE 90.1-2010Sales AreaGeneral</v>
      </c>
      <c r="I753" s="58"/>
      <c r="J753" s="58"/>
      <c r="K753" s="58">
        <f>VLOOKUP('Space Types'!$H753,'Interior Lighting'!$A$4:$G$813,5,FALSE)</f>
        <v>1.68</v>
      </c>
      <c r="L753" s="58"/>
      <c r="M753" s="58"/>
      <c r="N753" s="58">
        <v>0</v>
      </c>
      <c r="O753" s="58">
        <v>0.7</v>
      </c>
      <c r="P753" s="58">
        <v>0.2</v>
      </c>
      <c r="Q753" s="58" t="s">
        <v>758</v>
      </c>
      <c r="R753" t="s">
        <v>110</v>
      </c>
      <c r="S753" s="58" t="s">
        <v>238</v>
      </c>
      <c r="T753" s="58" t="s">
        <v>410</v>
      </c>
      <c r="U753" s="58" t="str">
        <f>'Space Types'!$R753&amp;'Space Types'!$S753&amp;'Space Types'!$T753</f>
        <v>ASHRAE 62.1-2007RetailSupermarket</v>
      </c>
      <c r="V753" s="58">
        <f>VLOOKUP('Space Types'!$U753,Ventilation!$A$4:$H$299,6,FALSE)</f>
        <v>0.06</v>
      </c>
      <c r="W753" s="58">
        <f>VLOOKUP('Space Types'!$U753,Ventilation!$A$4:$H$299,5,FALSE)</f>
        <v>7.5</v>
      </c>
      <c r="X753" s="58">
        <f>VLOOKUP('Space Types'!$U753,Ventilation!$A$4:$H$299,7,FALSE)</f>
        <v>0</v>
      </c>
      <c r="Y753" s="58">
        <v>8</v>
      </c>
      <c r="Z753" s="58" t="s">
        <v>761</v>
      </c>
      <c r="AA753" s="58" t="s">
        <v>901</v>
      </c>
      <c r="AB753" s="58">
        <v>4.4600000000000001E-2</v>
      </c>
      <c r="AD753" s="58" t="s">
        <v>811</v>
      </c>
      <c r="AE753" s="58">
        <v>6.25</v>
      </c>
      <c r="AF753" s="58">
        <v>0</v>
      </c>
      <c r="AG753" s="58">
        <v>0.5</v>
      </c>
      <c r="AH753" s="58">
        <v>0</v>
      </c>
      <c r="AI753" s="58" t="s">
        <v>813</v>
      </c>
      <c r="AJ753" s="58">
        <v>3.6400015672260313</v>
      </c>
      <c r="AK753" s="58">
        <v>0</v>
      </c>
      <c r="AL753" s="58">
        <v>0.5</v>
      </c>
      <c r="AM753" s="58">
        <v>0</v>
      </c>
      <c r="AN753" s="58" t="s">
        <v>813</v>
      </c>
      <c r="AO753" s="58" t="s">
        <v>836</v>
      </c>
      <c r="AP753" s="58" t="s">
        <v>850</v>
      </c>
      <c r="AQ753" s="58">
        <v>5</v>
      </c>
      <c r="AR753" s="58">
        <v>2334.5</v>
      </c>
      <c r="AS753" s="58">
        <v>2.1417862497322766E-3</v>
      </c>
      <c r="AT753" s="58">
        <v>49</v>
      </c>
      <c r="AU753" s="58">
        <v>0.2</v>
      </c>
      <c r="AV753" s="58">
        <v>0.05</v>
      </c>
      <c r="AW753" s="58" t="s">
        <v>918</v>
      </c>
      <c r="AX753" s="58">
        <v>1.2402518232437685</v>
      </c>
      <c r="AY753" s="58">
        <v>3000</v>
      </c>
      <c r="AZ753" s="58">
        <v>0.33800000000000002</v>
      </c>
      <c r="BA753" s="58">
        <v>0.5</v>
      </c>
      <c r="BB753" s="58">
        <v>520.87673972831067</v>
      </c>
      <c r="BC753" s="58">
        <v>0.2153394420444357</v>
      </c>
      <c r="BD753" s="58" t="s">
        <v>439</v>
      </c>
    </row>
    <row r="754" spans="1:256">
      <c r="A754" s="58" t="s">
        <v>936</v>
      </c>
      <c r="B754" s="58" t="s">
        <v>241</v>
      </c>
      <c r="C754" s="58" t="s">
        <v>222</v>
      </c>
      <c r="D754" s="58" t="s">
        <v>459</v>
      </c>
      <c r="E754" s="58"/>
      <c r="F754" s="58"/>
      <c r="G754" s="58"/>
      <c r="H754" s="58" t="str">
        <f>'Space Types'!$E754&amp;'Space Types'!$F754&amp;'Space Types'!$G754</f>
        <v/>
      </c>
      <c r="I754" s="58"/>
      <c r="J754" s="58"/>
      <c r="K754" s="58">
        <v>2.02</v>
      </c>
      <c r="L754" s="58"/>
      <c r="M754" s="58"/>
      <c r="N754" s="58">
        <v>0</v>
      </c>
      <c r="O754" s="58">
        <v>0.5</v>
      </c>
      <c r="P754" s="58">
        <v>0.2</v>
      </c>
      <c r="Q754" s="58" t="s">
        <v>759</v>
      </c>
      <c r="R754" t="s">
        <v>108</v>
      </c>
      <c r="S754" s="58" t="s">
        <v>37</v>
      </c>
      <c r="T754" s="58" t="s">
        <v>432</v>
      </c>
      <c r="U754" s="58" t="str">
        <f>'Space Types'!$R754&amp;'Space Types'!$S754&amp;'Space Types'!$T754</f>
        <v>ASHRAE 62.1-1999OfficesOffice Space</v>
      </c>
      <c r="V754" s="58">
        <f>VLOOKUP('Space Types'!$U754,Ventilation!$A$4:$H$299,6,FALSE)</f>
        <v>0</v>
      </c>
      <c r="W754" s="58">
        <f>VLOOKUP('Space Types'!$U754,Ventilation!$A$4:$H$299,5,FALSE)</f>
        <v>21.2</v>
      </c>
      <c r="X754" s="58">
        <f>VLOOKUP('Space Types'!$U754,Ventilation!$A$4:$H$299,7,FALSE)</f>
        <v>0</v>
      </c>
      <c r="Y754" s="58">
        <v>1.96</v>
      </c>
      <c r="Z754" s="58" t="s">
        <v>760</v>
      </c>
      <c r="AA754" s="58" t="s">
        <v>902</v>
      </c>
      <c r="AB754" s="58"/>
      <c r="AC754" s="58">
        <v>0.22320000000000001</v>
      </c>
      <c r="AD754" s="58" t="s">
        <v>812</v>
      </c>
      <c r="AE754" s="58"/>
      <c r="AF754" s="58" t="s">
        <v>437</v>
      </c>
      <c r="AG754" s="58" t="s">
        <v>437</v>
      </c>
      <c r="AH754" s="58" t="s">
        <v>437</v>
      </c>
      <c r="AI754" s="58"/>
      <c r="AJ754" s="58">
        <v>0.75</v>
      </c>
      <c r="AK754" s="58">
        <v>0</v>
      </c>
      <c r="AL754" s="58">
        <v>0.5</v>
      </c>
      <c r="AM754" s="58">
        <v>0</v>
      </c>
      <c r="AN754" s="58" t="s">
        <v>868</v>
      </c>
      <c r="AO754" s="58" t="s">
        <v>837</v>
      </c>
      <c r="AP754" s="58" t="s">
        <v>851</v>
      </c>
      <c r="AQ754" s="58"/>
      <c r="AR754" s="58"/>
      <c r="AS754" s="58" t="str">
        <f>IF('Space Types'!$AQ754=0,"",'Space Types'!$AQ754/'Space Types'!$AR754)</f>
        <v/>
      </c>
      <c r="AT754" s="58"/>
      <c r="AU754" s="58"/>
      <c r="AV754" s="58"/>
      <c r="AW754" s="58"/>
      <c r="AX754" s="58"/>
      <c r="AY754" s="58"/>
      <c r="AZ754" s="58"/>
      <c r="BA754" s="58"/>
      <c r="BB754" s="58"/>
      <c r="BC754" s="58"/>
      <c r="BD754" s="58"/>
    </row>
    <row r="755" spans="1:256">
      <c r="A755" s="58" t="s">
        <v>937</v>
      </c>
      <c r="B755" s="58" t="s">
        <v>241</v>
      </c>
      <c r="C755" s="58" t="s">
        <v>222</v>
      </c>
      <c r="D755" s="58" t="s">
        <v>459</v>
      </c>
      <c r="E755" s="58" t="s">
        <v>435</v>
      </c>
      <c r="F755" s="58" t="s">
        <v>347</v>
      </c>
      <c r="G755" s="58" t="s">
        <v>223</v>
      </c>
      <c r="H755" s="58" t="str">
        <f>'Space Types'!$E755&amp;'Space Types'!$F755&amp;'Space Types'!$G755</f>
        <v>ASHRAE 189.1-2009Office-EnclosedGeneral</v>
      </c>
      <c r="I755" s="58"/>
      <c r="J755" s="58"/>
      <c r="K755" s="58">
        <f>VLOOKUP('Space Types'!$H755,'Interior Lighting'!$A$4:$G$813,5,FALSE)</f>
        <v>0.9900000000000001</v>
      </c>
      <c r="L755" s="58"/>
      <c r="M755" s="58"/>
      <c r="N755" s="58">
        <v>0</v>
      </c>
      <c r="O755" s="58">
        <v>0.5</v>
      </c>
      <c r="P755" s="58">
        <v>0.2</v>
      </c>
      <c r="Q755" s="58" t="s">
        <v>759</v>
      </c>
      <c r="R755" t="s">
        <v>108</v>
      </c>
      <c r="S755" s="58" t="s">
        <v>37</v>
      </c>
      <c r="T755" s="58" t="s">
        <v>432</v>
      </c>
      <c r="U755" s="58" t="str">
        <f>'Space Types'!$R755&amp;'Space Types'!$S755&amp;'Space Types'!$T755</f>
        <v>ASHRAE 62.1-1999OfficesOffice Space</v>
      </c>
      <c r="V755" s="58">
        <f>VLOOKUP('Space Types'!$U755,Ventilation!$A$4:$H$299,6,FALSE)</f>
        <v>0</v>
      </c>
      <c r="W755" s="58">
        <f>VLOOKUP('Space Types'!$U755,Ventilation!$A$4:$H$299,5,FALSE)</f>
        <v>21.2</v>
      </c>
      <c r="X755" s="58">
        <f>VLOOKUP('Space Types'!$U755,Ventilation!$A$4:$H$299,7,FALSE)</f>
        <v>0</v>
      </c>
      <c r="Y755" s="58">
        <v>1.96</v>
      </c>
      <c r="Z755" s="58" t="s">
        <v>760</v>
      </c>
      <c r="AA755" s="58" t="s">
        <v>902</v>
      </c>
      <c r="AB755" s="58">
        <v>4.4600000000000001E-2</v>
      </c>
      <c r="AD755" s="58" t="s">
        <v>812</v>
      </c>
      <c r="AE755" s="58"/>
      <c r="AF755" s="58" t="s">
        <v>437</v>
      </c>
      <c r="AG755" s="58" t="s">
        <v>437</v>
      </c>
      <c r="AH755" s="58" t="s">
        <v>437</v>
      </c>
      <c r="AI755" s="58"/>
      <c r="AJ755" s="58">
        <v>0.54000023250056517</v>
      </c>
      <c r="AK755" s="58">
        <v>0</v>
      </c>
      <c r="AL755" s="58">
        <v>0.5</v>
      </c>
      <c r="AM755" s="58">
        <v>0</v>
      </c>
      <c r="AN755" s="58" t="s">
        <v>868</v>
      </c>
      <c r="AO755" s="58" t="s">
        <v>837</v>
      </c>
      <c r="AP755" s="58" t="s">
        <v>851</v>
      </c>
      <c r="AQ755" s="58"/>
      <c r="AR755" s="58"/>
      <c r="AS755" s="58" t="str">
        <f>IF('Space Types'!$AQ755=0,"",'Space Types'!$AQ755/'Space Types'!$AR755)</f>
        <v/>
      </c>
      <c r="AT755" s="58"/>
      <c r="AU755" s="58"/>
      <c r="AV755" s="58"/>
      <c r="AW755" s="58"/>
      <c r="AX755" s="58"/>
      <c r="AY755" s="58"/>
      <c r="AZ755" s="58"/>
      <c r="BA755" s="58"/>
      <c r="BB755" s="58"/>
      <c r="BC755" s="58"/>
      <c r="BD755" s="58"/>
    </row>
    <row r="756" spans="1:256">
      <c r="A756" s="58" t="s">
        <v>935</v>
      </c>
      <c r="B756" s="58" t="s">
        <v>241</v>
      </c>
      <c r="C756" s="58" t="s">
        <v>222</v>
      </c>
      <c r="D756" s="58" t="s">
        <v>459</v>
      </c>
      <c r="E756" s="58"/>
      <c r="F756" s="58"/>
      <c r="G756" s="58"/>
      <c r="H756" s="58" t="str">
        <f>'Space Types'!$E756&amp;'Space Types'!$F756&amp;'Space Types'!$G756</f>
        <v/>
      </c>
      <c r="I756" s="58"/>
      <c r="J756" s="58"/>
      <c r="K756" s="58">
        <v>2.9</v>
      </c>
      <c r="L756" s="58"/>
      <c r="M756" s="58"/>
      <c r="N756" s="58">
        <v>0</v>
      </c>
      <c r="O756" s="58">
        <v>0.5</v>
      </c>
      <c r="P756" s="58">
        <v>0.2</v>
      </c>
      <c r="Q756" s="58" t="s">
        <v>759</v>
      </c>
      <c r="R756" t="s">
        <v>108</v>
      </c>
      <c r="S756" s="58" t="s">
        <v>37</v>
      </c>
      <c r="T756" s="58" t="s">
        <v>432</v>
      </c>
      <c r="U756" s="58" t="str">
        <f>'Space Types'!$R756&amp;'Space Types'!$S756&amp;'Space Types'!$T756</f>
        <v>ASHRAE 62.1-1999OfficesOffice Space</v>
      </c>
      <c r="V756" s="58">
        <f>VLOOKUP('Space Types'!$U756,Ventilation!$A$4:$H$299,6,FALSE)</f>
        <v>0</v>
      </c>
      <c r="W756" s="58">
        <f>VLOOKUP('Space Types'!$U756,Ventilation!$A$4:$H$299,5,FALSE)</f>
        <v>21.2</v>
      </c>
      <c r="X756" s="58">
        <f>VLOOKUP('Space Types'!$U756,Ventilation!$A$4:$H$299,7,FALSE)</f>
        <v>0</v>
      </c>
      <c r="Y756" s="58">
        <v>1.96</v>
      </c>
      <c r="Z756" s="58" t="s">
        <v>760</v>
      </c>
      <c r="AA756" s="58" t="s">
        <v>902</v>
      </c>
      <c r="AB756" s="58"/>
      <c r="AC756" s="58">
        <v>0.22320000000000001</v>
      </c>
      <c r="AD756" s="58" t="s">
        <v>812</v>
      </c>
      <c r="AE756" s="58"/>
      <c r="AF756" s="58" t="s">
        <v>437</v>
      </c>
      <c r="AG756" s="58" t="s">
        <v>437</v>
      </c>
      <c r="AH756" s="58" t="s">
        <v>437</v>
      </c>
      <c r="AI756" s="58"/>
      <c r="AJ756" s="58">
        <v>0.75</v>
      </c>
      <c r="AK756" s="58">
        <v>0</v>
      </c>
      <c r="AL756" s="58">
        <v>0.5</v>
      </c>
      <c r="AM756" s="58">
        <v>0</v>
      </c>
      <c r="AN756" s="58" t="s">
        <v>868</v>
      </c>
      <c r="AO756" s="58" t="s">
        <v>837</v>
      </c>
      <c r="AP756" s="58" t="s">
        <v>851</v>
      </c>
      <c r="AQ756" s="58"/>
      <c r="AR756" s="58"/>
      <c r="AS756" s="58" t="str">
        <f>IF('Space Types'!$AQ756=0,"",'Space Types'!$AQ756/'Space Types'!$AR756)</f>
        <v/>
      </c>
      <c r="AT756" s="58"/>
      <c r="AU756" s="58"/>
      <c r="AV756" s="58"/>
      <c r="AW756" s="58"/>
      <c r="AX756" s="58"/>
      <c r="AY756" s="58"/>
      <c r="AZ756" s="58"/>
      <c r="BA756" s="58"/>
      <c r="BB756" s="58"/>
      <c r="BC756" s="58"/>
      <c r="BD756" s="58"/>
    </row>
    <row r="757" spans="1:256">
      <c r="A757" s="58" t="s">
        <v>938</v>
      </c>
      <c r="B757" s="58" t="s">
        <v>241</v>
      </c>
      <c r="C757" s="58" t="s">
        <v>222</v>
      </c>
      <c r="D757" s="58" t="s">
        <v>459</v>
      </c>
      <c r="E757" s="58" t="s">
        <v>218</v>
      </c>
      <c r="F757" s="58" t="s">
        <v>347</v>
      </c>
      <c r="G757" s="58" t="s">
        <v>223</v>
      </c>
      <c r="H757" s="58" t="str">
        <f>'Space Types'!$E757&amp;'Space Types'!$F757&amp;'Space Types'!$G757</f>
        <v>ASHRAE 90.1-2007Office-EnclosedGeneral</v>
      </c>
      <c r="I757" s="58"/>
      <c r="J757" s="58"/>
      <c r="K757" s="58">
        <f>VLOOKUP('Space Types'!$H757,'Interior Lighting'!$A$4:$G$813,5,FALSE)</f>
        <v>1.1000000000000001</v>
      </c>
      <c r="L757" s="58"/>
      <c r="M757" s="58"/>
      <c r="N757" s="58">
        <v>0</v>
      </c>
      <c r="O757" s="58">
        <v>0.5</v>
      </c>
      <c r="P757" s="58">
        <v>0.2</v>
      </c>
      <c r="Q757" s="58" t="s">
        <v>3280</v>
      </c>
      <c r="R757" t="s">
        <v>109</v>
      </c>
      <c r="S757" s="58" t="s">
        <v>678</v>
      </c>
      <c r="T757" s="58" t="s">
        <v>38</v>
      </c>
      <c r="U757" s="58" t="str">
        <f>'Space Types'!$R757&amp;'Space Types'!$S757&amp;'Space Types'!$T757</f>
        <v>ASHRAE 62.1-2004Office BuildingsOffice space</v>
      </c>
      <c r="V757" s="58">
        <f>VLOOKUP('Space Types'!$U757,Ventilation!$A$4:$H$299,6,FALSE)</f>
        <v>0.06</v>
      </c>
      <c r="W757" s="58">
        <f>VLOOKUP('Space Types'!$U757,Ventilation!$A$4:$H$299,5,FALSE)</f>
        <v>5</v>
      </c>
      <c r="X757" s="58">
        <f>VLOOKUP('Space Types'!$U757,Ventilation!$A$4:$H$299,7,FALSE)</f>
        <v>0</v>
      </c>
      <c r="Y757" s="58">
        <v>1.96</v>
      </c>
      <c r="Z757" s="58" t="s">
        <v>3282</v>
      </c>
      <c r="AA757" s="58" t="s">
        <v>3300</v>
      </c>
      <c r="AB757" s="58">
        <v>4.4600000000000001E-2</v>
      </c>
      <c r="AD757" s="58" t="s">
        <v>3279</v>
      </c>
      <c r="AE757" s="58"/>
      <c r="AF757" s="58" t="s">
        <v>437</v>
      </c>
      <c r="AG757" s="58" t="s">
        <v>437</v>
      </c>
      <c r="AH757" s="58" t="s">
        <v>437</v>
      </c>
      <c r="AI757" s="58"/>
      <c r="AJ757" s="58">
        <v>0.54000023250056517</v>
      </c>
      <c r="AK757" s="58">
        <v>0</v>
      </c>
      <c r="AL757" s="58">
        <v>0.5</v>
      </c>
      <c r="AM757" s="58">
        <v>0</v>
      </c>
      <c r="AN757" s="58" t="s">
        <v>3301</v>
      </c>
      <c r="AO757" s="58" t="s">
        <v>837</v>
      </c>
      <c r="AP757" s="58" t="s">
        <v>851</v>
      </c>
      <c r="AQ757" s="58"/>
      <c r="AR757" s="58"/>
      <c r="AS757" s="58" t="str">
        <f>IF('Space Types'!$AQ757=0,"",'Space Types'!$AQ757/'Space Types'!$AR757)</f>
        <v/>
      </c>
      <c r="AT757" s="58"/>
      <c r="AU757" s="58"/>
      <c r="AV757" s="58"/>
      <c r="AW757" s="58"/>
      <c r="AX757" s="58"/>
      <c r="AY757" s="58"/>
      <c r="AZ757" s="58"/>
      <c r="BA757" s="58"/>
      <c r="BB757" s="58"/>
      <c r="BC757" s="58"/>
      <c r="BD757" s="58"/>
    </row>
    <row r="758" spans="1:256">
      <c r="A758" s="58" t="s">
        <v>3322</v>
      </c>
      <c r="B758" s="58" t="s">
        <v>241</v>
      </c>
      <c r="C758" s="58" t="s">
        <v>222</v>
      </c>
      <c r="D758" s="58" t="s">
        <v>459</v>
      </c>
      <c r="E758" s="58" t="s">
        <v>217</v>
      </c>
      <c r="F758" s="58" t="s">
        <v>347</v>
      </c>
      <c r="G758" s="58" t="s">
        <v>223</v>
      </c>
      <c r="H758" s="58" t="str">
        <f>'Space Types'!$E758&amp;'Space Types'!$F758&amp;'Space Types'!$G758</f>
        <v>ASHRAE 90.1-2004Office-EnclosedGeneral</v>
      </c>
      <c r="I758" s="58"/>
      <c r="J758" s="58"/>
      <c r="K758" s="58">
        <f>VLOOKUP('Space Types'!$H758,'Interior Lighting'!$A$4:$G$813,5,FALSE)</f>
        <v>1.1000000000000001</v>
      </c>
      <c r="L758" s="58"/>
      <c r="M758" s="58"/>
      <c r="N758" s="58">
        <v>0</v>
      </c>
      <c r="O758" s="58">
        <v>0.5</v>
      </c>
      <c r="P758" s="58">
        <v>0.2</v>
      </c>
      <c r="Q758" s="58" t="s">
        <v>3280</v>
      </c>
      <c r="R758" t="s">
        <v>108</v>
      </c>
      <c r="S758" s="58" t="s">
        <v>37</v>
      </c>
      <c r="T758" s="58" t="s">
        <v>432</v>
      </c>
      <c r="U758" s="58" t="str">
        <f>'Space Types'!$R758&amp;'Space Types'!$S758&amp;'Space Types'!$T758</f>
        <v>ASHRAE 62.1-1999OfficesOffice Space</v>
      </c>
      <c r="V758" s="58">
        <f>VLOOKUP('Space Types'!$U758,Ventilation!$A$4:$H$299,6,FALSE)</f>
        <v>0</v>
      </c>
      <c r="W758" s="58">
        <f>VLOOKUP('Space Types'!$U758,Ventilation!$A$4:$H$299,5,FALSE)</f>
        <v>21.2</v>
      </c>
      <c r="X758" s="58">
        <f>VLOOKUP('Space Types'!$U758,Ventilation!$A$4:$H$299,7,FALSE)</f>
        <v>0</v>
      </c>
      <c r="Y758" s="58">
        <v>1.96</v>
      </c>
      <c r="Z758" s="58" t="s">
        <v>3282</v>
      </c>
      <c r="AA758" s="58" t="s">
        <v>3300</v>
      </c>
      <c r="AB758" s="58">
        <v>5.9499999999999997E-2</v>
      </c>
      <c r="AD758" s="58" t="s">
        <v>3279</v>
      </c>
      <c r="AE758" s="58"/>
      <c r="AF758" s="58" t="s">
        <v>437</v>
      </c>
      <c r="AG758" s="58" t="s">
        <v>437</v>
      </c>
      <c r="AH758" s="58" t="s">
        <v>437</v>
      </c>
      <c r="AI758" s="58"/>
      <c r="AJ758" s="58">
        <v>0.75</v>
      </c>
      <c r="AK758" s="58">
        <v>0</v>
      </c>
      <c r="AL758" s="58">
        <v>0.5</v>
      </c>
      <c r="AM758" s="58">
        <v>0</v>
      </c>
      <c r="AN758" s="58" t="s">
        <v>3301</v>
      </c>
      <c r="AO758" s="58" t="s">
        <v>837</v>
      </c>
      <c r="AP758" s="58" t="s">
        <v>851</v>
      </c>
      <c r="AQ758" s="58"/>
      <c r="AR758" s="58"/>
      <c r="AS758" s="58" t="str">
        <f>IF('Space Types'!$AQ758=0,"",'Space Types'!$AQ758/'Space Types'!$AR758)</f>
        <v/>
      </c>
      <c r="AT758" s="58"/>
      <c r="AU758" s="58"/>
      <c r="AV758" s="58"/>
      <c r="AW758" s="58"/>
      <c r="AX758" s="58"/>
      <c r="AY758" s="58"/>
      <c r="AZ758" s="58"/>
      <c r="BA758" s="58"/>
      <c r="BB758" s="58"/>
      <c r="BC758" s="58"/>
      <c r="BD758" s="58"/>
    </row>
    <row r="759" spans="1:256">
      <c r="A759" s="58" t="s">
        <v>982</v>
      </c>
      <c r="B759" s="58" t="s">
        <v>241</v>
      </c>
      <c r="C759" s="58" t="s">
        <v>222</v>
      </c>
      <c r="D759" s="58" t="s">
        <v>459</v>
      </c>
      <c r="E759" s="58" t="s">
        <v>981</v>
      </c>
      <c r="F759" s="58" t="s">
        <v>347</v>
      </c>
      <c r="G759" s="58" t="s">
        <v>223</v>
      </c>
      <c r="H759" s="58" t="str">
        <f>'Space Types'!$E759&amp;'Space Types'!$F759&amp;'Space Types'!$G759</f>
        <v>ASHRAE 90.1-2010Office-EnclosedGeneral</v>
      </c>
      <c r="I759" s="58"/>
      <c r="J759" s="58"/>
      <c r="K759" s="58">
        <f>VLOOKUP('Space Types'!$H759,'Interior Lighting'!$A$4:$G$813,5,FALSE)</f>
        <v>1.1100000000000001</v>
      </c>
      <c r="L759" s="58"/>
      <c r="M759" s="58"/>
      <c r="N759" s="58">
        <v>0</v>
      </c>
      <c r="O759" s="58">
        <v>0.5</v>
      </c>
      <c r="P759" s="58">
        <v>0.2</v>
      </c>
      <c r="Q759" s="58" t="s">
        <v>3280</v>
      </c>
      <c r="R759" t="s">
        <v>110</v>
      </c>
      <c r="S759" s="58" t="s">
        <v>678</v>
      </c>
      <c r="T759" s="58" t="s">
        <v>38</v>
      </c>
      <c r="U759" s="58" t="str">
        <f>'Space Types'!$R759&amp;'Space Types'!$S759&amp;'Space Types'!$T759</f>
        <v>ASHRAE 62.1-2007Office BuildingsOffice space</v>
      </c>
      <c r="V759" s="58">
        <f>VLOOKUP('Space Types'!$U759,Ventilation!$A$4:$H$299,6,FALSE)</f>
        <v>0.06</v>
      </c>
      <c r="W759" s="58">
        <f>VLOOKUP('Space Types'!$U759,Ventilation!$A$4:$H$299,5,FALSE)</f>
        <v>5</v>
      </c>
      <c r="X759" s="58">
        <f>VLOOKUP('Space Types'!$U759,Ventilation!$A$4:$H$299,7,FALSE)</f>
        <v>0</v>
      </c>
      <c r="Y759" s="58">
        <v>1.96</v>
      </c>
      <c r="Z759" s="58" t="s">
        <v>3282</v>
      </c>
      <c r="AA759" s="58" t="s">
        <v>3300</v>
      </c>
      <c r="AB759" s="58">
        <v>4.4600000000000001E-2</v>
      </c>
      <c r="AD759" s="58" t="s">
        <v>3279</v>
      </c>
      <c r="AE759" s="58"/>
      <c r="AF759" s="58" t="s">
        <v>437</v>
      </c>
      <c r="AG759" s="58" t="s">
        <v>437</v>
      </c>
      <c r="AH759" s="58" t="s">
        <v>437</v>
      </c>
      <c r="AI759" s="58"/>
      <c r="AJ759" s="58">
        <v>0.54000023250056517</v>
      </c>
      <c r="AK759" s="58">
        <v>0</v>
      </c>
      <c r="AL759" s="58">
        <v>0.5</v>
      </c>
      <c r="AM759" s="58">
        <v>0</v>
      </c>
      <c r="AN759" s="58" t="s">
        <v>3301</v>
      </c>
      <c r="AO759" s="58" t="s">
        <v>837</v>
      </c>
      <c r="AP759" s="58" t="s">
        <v>851</v>
      </c>
      <c r="AQ759" s="58"/>
      <c r="AR759" s="58"/>
      <c r="AS759" s="58" t="s">
        <v>437</v>
      </c>
      <c r="AT759" s="58"/>
      <c r="AU759" s="58"/>
      <c r="AV759" s="58"/>
      <c r="AW759" s="58"/>
      <c r="AX759" s="58"/>
      <c r="AY759" s="58"/>
      <c r="AZ759" s="58"/>
      <c r="BA759" s="58"/>
      <c r="BB759" s="58"/>
      <c r="BC759" s="58"/>
      <c r="BD759" s="58"/>
    </row>
    <row r="760" spans="1:256">
      <c r="A760" t="s">
        <v>936</v>
      </c>
      <c r="B760" s="58" t="s">
        <v>241</v>
      </c>
      <c r="C760" s="58" t="s">
        <v>296</v>
      </c>
      <c r="D760" s="58" t="s">
        <v>463</v>
      </c>
      <c r="E760" s="58"/>
      <c r="F760" s="58"/>
      <c r="G760" s="58"/>
      <c r="H760" s="58" t="str">
        <f>'Space Types'!$E760&amp;'Space Types'!$F760&amp;'Space Types'!$G760</f>
        <v/>
      </c>
      <c r="I760" s="58"/>
      <c r="J760" s="58"/>
      <c r="K760" s="58">
        <v>1.08</v>
      </c>
      <c r="L760" s="58"/>
      <c r="M760" s="58"/>
      <c r="N760" s="58">
        <v>0</v>
      </c>
      <c r="O760" s="58">
        <v>0.5</v>
      </c>
      <c r="P760" s="58">
        <v>0.2</v>
      </c>
      <c r="Q760" s="58" t="s">
        <v>759</v>
      </c>
      <c r="R760" t="s">
        <v>108</v>
      </c>
      <c r="S760" s="58" t="s">
        <v>48</v>
      </c>
      <c r="T760" s="58" t="s">
        <v>55</v>
      </c>
      <c r="U760" s="58" t="str">
        <f>'Space Types'!$R760&amp;'Space Types'!$S760&amp;'Space Types'!$T760</f>
        <v>ASHRAE 62.1-1999Retail Stores, Sales Floors, and Show Room FloorsWarehouses</v>
      </c>
      <c r="V760" s="58">
        <f>VLOOKUP('Space Types'!$U760,Ventilation!$A$4:$H$299,6,FALSE)</f>
        <v>0.05</v>
      </c>
      <c r="W760" s="58">
        <f>VLOOKUP('Space Types'!$U760,Ventilation!$A$4:$H$299,5,FALSE)</f>
        <v>0</v>
      </c>
      <c r="X760" s="58">
        <f>VLOOKUP('Space Types'!$U760,Ventilation!$A$4:$H$299,7,FALSE)</f>
        <v>0</v>
      </c>
      <c r="Y760" s="58">
        <v>0</v>
      </c>
      <c r="Z760" s="58" t="s">
        <v>760</v>
      </c>
      <c r="AA760" s="58" t="s">
        <v>902</v>
      </c>
      <c r="AB760" s="58"/>
      <c r="AC760" s="58">
        <v>0.22320000000000001</v>
      </c>
      <c r="AD760" s="58" t="s">
        <v>812</v>
      </c>
      <c r="AE760" s="58"/>
      <c r="AF760" s="58" t="s">
        <v>437</v>
      </c>
      <c r="AG760" s="58" t="s">
        <v>437</v>
      </c>
      <c r="AH760" s="58" t="s">
        <v>437</v>
      </c>
      <c r="AI760" s="58"/>
      <c r="AJ760" s="58">
        <v>0</v>
      </c>
      <c r="AK760" s="58">
        <v>0</v>
      </c>
      <c r="AL760" s="58">
        <v>0.5</v>
      </c>
      <c r="AM760" s="58">
        <v>0</v>
      </c>
      <c r="AN760" s="58" t="s">
        <v>868</v>
      </c>
      <c r="AO760" s="58" t="s">
        <v>873</v>
      </c>
      <c r="AP760" s="58" t="s">
        <v>855</v>
      </c>
      <c r="AQ760" s="58"/>
      <c r="AR760" s="58"/>
      <c r="AS760" s="58" t="str">
        <f>IF('Space Types'!$AQ760=0,"",'Space Types'!$AQ760/'Space Types'!$AR760)</f>
        <v/>
      </c>
      <c r="AT760" s="58"/>
      <c r="AU760" s="58"/>
      <c r="AV760" s="58"/>
      <c r="AW760" s="58"/>
      <c r="AX760" s="58"/>
      <c r="AY760" s="58"/>
      <c r="AZ760" s="58"/>
      <c r="BA760" s="58"/>
      <c r="BB760" s="58"/>
      <c r="BC760" s="58"/>
      <c r="BD760" s="58"/>
    </row>
    <row r="761" spans="1:256">
      <c r="A761" t="s">
        <v>937</v>
      </c>
      <c r="B761" s="58" t="s">
        <v>241</v>
      </c>
      <c r="C761" s="58" t="s">
        <v>296</v>
      </c>
      <c r="D761" s="58" t="s">
        <v>463</v>
      </c>
      <c r="E761" s="58" t="s">
        <v>435</v>
      </c>
      <c r="F761" s="58" t="s">
        <v>241</v>
      </c>
      <c r="G761" s="58" t="s">
        <v>343</v>
      </c>
      <c r="H761" s="58" t="str">
        <f>'Space Types'!$E761&amp;'Space Types'!$F761&amp;'Space Types'!$G761</f>
        <v>ASHRAE 189.1-2009WarehouseFine Material Storage</v>
      </c>
      <c r="I761" s="58"/>
      <c r="J761" s="58"/>
      <c r="K761" s="58">
        <f>VLOOKUP('Space Types'!$H761,'Interior Lighting'!$A$4:$G$813,5,FALSE)</f>
        <v>1.26</v>
      </c>
      <c r="L761" s="58"/>
      <c r="M761" s="58"/>
      <c r="N761" s="58">
        <v>0</v>
      </c>
      <c r="O761" s="58">
        <v>0.5</v>
      </c>
      <c r="P761" s="58">
        <v>0.2</v>
      </c>
      <c r="Q761" s="58" t="s">
        <v>759</v>
      </c>
      <c r="R761" t="s">
        <v>108</v>
      </c>
      <c r="S761" s="58" t="s">
        <v>48</v>
      </c>
      <c r="T761" s="58" t="s">
        <v>55</v>
      </c>
      <c r="U761" s="58" t="str">
        <f>'Space Types'!$R761&amp;'Space Types'!$S761&amp;'Space Types'!$T761</f>
        <v>ASHRAE 62.1-1999Retail Stores, Sales Floors, and Show Room FloorsWarehouses</v>
      </c>
      <c r="V761" s="58">
        <f>VLOOKUP('Space Types'!$U761,Ventilation!$A$4:$H$299,6,FALSE)</f>
        <v>0.05</v>
      </c>
      <c r="W761" s="58">
        <f>VLOOKUP('Space Types'!$U761,Ventilation!$A$4:$H$299,5,FALSE)</f>
        <v>0</v>
      </c>
      <c r="X761" s="58">
        <f>VLOOKUP('Space Types'!$U761,Ventilation!$A$4:$H$299,7,FALSE)</f>
        <v>0</v>
      </c>
      <c r="Y761" s="58">
        <v>0</v>
      </c>
      <c r="Z761" s="58" t="s">
        <v>760</v>
      </c>
      <c r="AA761" s="58" t="s">
        <v>902</v>
      </c>
      <c r="AB761" s="58">
        <v>4.4600000000000001E-2</v>
      </c>
      <c r="AD761" s="58" t="s">
        <v>812</v>
      </c>
      <c r="AE761" s="58"/>
      <c r="AF761" s="58" t="s">
        <v>437</v>
      </c>
      <c r="AG761" s="58" t="s">
        <v>437</v>
      </c>
      <c r="AH761" s="58" t="s">
        <v>437</v>
      </c>
      <c r="AI761" s="58"/>
      <c r="AJ761" s="58">
        <v>0</v>
      </c>
      <c r="AK761" s="58">
        <v>0</v>
      </c>
      <c r="AL761" s="58">
        <v>0.5</v>
      </c>
      <c r="AM761" s="58">
        <v>0</v>
      </c>
      <c r="AN761" s="58" t="s">
        <v>868</v>
      </c>
      <c r="AO761" s="58" t="s">
        <v>873</v>
      </c>
      <c r="AP761" s="58" t="s">
        <v>855</v>
      </c>
      <c r="AQ761" s="58"/>
      <c r="AR761" s="58"/>
      <c r="AS761" s="58" t="str">
        <f>IF('Space Types'!$AQ761=0,"",'Space Types'!$AQ761/'Space Types'!$AR761)</f>
        <v/>
      </c>
      <c r="AT761" s="58"/>
      <c r="AU761" s="58"/>
      <c r="AV761" s="58"/>
      <c r="AW761" s="58"/>
      <c r="AX761" s="58"/>
      <c r="AY761" s="58"/>
      <c r="AZ761" s="58"/>
      <c r="BA761" s="58"/>
      <c r="BB761" s="58"/>
      <c r="BC761" s="58"/>
      <c r="BD761" s="58"/>
    </row>
    <row r="762" spans="1:256">
      <c r="A762" t="s">
        <v>935</v>
      </c>
      <c r="B762" s="58" t="s">
        <v>241</v>
      </c>
      <c r="C762" s="58" t="s">
        <v>296</v>
      </c>
      <c r="D762" s="58" t="s">
        <v>463</v>
      </c>
      <c r="E762" s="58"/>
      <c r="F762" s="58"/>
      <c r="G762" s="58"/>
      <c r="H762" s="58" t="str">
        <f>'Space Types'!$E762&amp;'Space Types'!$F762&amp;'Space Types'!$G762</f>
        <v/>
      </c>
      <c r="I762" s="58"/>
      <c r="J762" s="58"/>
      <c r="K762" s="58">
        <v>1.08</v>
      </c>
      <c r="L762" s="58"/>
      <c r="M762" s="58"/>
      <c r="N762" s="58">
        <v>0</v>
      </c>
      <c r="O762" s="58">
        <v>0.5</v>
      </c>
      <c r="P762" s="58">
        <v>0.2</v>
      </c>
      <c r="Q762" s="58" t="s">
        <v>759</v>
      </c>
      <c r="R762" t="s">
        <v>108</v>
      </c>
      <c r="S762" s="58" t="s">
        <v>48</v>
      </c>
      <c r="T762" s="58" t="s">
        <v>55</v>
      </c>
      <c r="U762" s="58" t="str">
        <f>'Space Types'!$R762&amp;'Space Types'!$S762&amp;'Space Types'!$T762</f>
        <v>ASHRAE 62.1-1999Retail Stores, Sales Floors, and Show Room FloorsWarehouses</v>
      </c>
      <c r="V762" s="58">
        <f>VLOOKUP('Space Types'!$U762,Ventilation!$A$4:$H$299,6,FALSE)</f>
        <v>0.05</v>
      </c>
      <c r="W762" s="58">
        <f>VLOOKUP('Space Types'!$U762,Ventilation!$A$4:$H$299,5,FALSE)</f>
        <v>0</v>
      </c>
      <c r="X762" s="58">
        <f>VLOOKUP('Space Types'!$U762,Ventilation!$A$4:$H$299,7,FALSE)</f>
        <v>0</v>
      </c>
      <c r="Y762" s="58">
        <v>0</v>
      </c>
      <c r="Z762" s="58" t="s">
        <v>760</v>
      </c>
      <c r="AA762" s="58" t="s">
        <v>902</v>
      </c>
      <c r="AB762" s="58"/>
      <c r="AC762" s="58">
        <v>0.22320000000000001</v>
      </c>
      <c r="AD762" s="58" t="s">
        <v>812</v>
      </c>
      <c r="AE762" s="58"/>
      <c r="AF762" s="58" t="s">
        <v>437</v>
      </c>
      <c r="AG762" s="58" t="s">
        <v>437</v>
      </c>
      <c r="AH762" s="58" t="s">
        <v>437</v>
      </c>
      <c r="AI762" s="58"/>
      <c r="AJ762" s="58">
        <v>0</v>
      </c>
      <c r="AK762" s="58">
        <v>0</v>
      </c>
      <c r="AL762" s="58">
        <v>0.5</v>
      </c>
      <c r="AM762" s="58">
        <v>0</v>
      </c>
      <c r="AN762" s="58" t="s">
        <v>868</v>
      </c>
      <c r="AO762" s="58" t="s">
        <v>873</v>
      </c>
      <c r="AP762" s="58" t="s">
        <v>855</v>
      </c>
      <c r="AQ762" s="58"/>
      <c r="AR762" s="58"/>
      <c r="AS762" s="58" t="str">
        <f>IF('Space Types'!$AQ762=0,"",'Space Types'!$AQ762/'Space Types'!$AR762)</f>
        <v/>
      </c>
      <c r="AT762" s="58"/>
      <c r="AU762" s="58"/>
      <c r="AV762" s="58"/>
      <c r="AW762" s="58"/>
      <c r="AX762" s="58"/>
      <c r="AY762" s="58"/>
      <c r="AZ762" s="58"/>
      <c r="BA762" s="58"/>
      <c r="BB762" s="58"/>
      <c r="BC762" s="58"/>
      <c r="BD762" s="58"/>
    </row>
    <row r="763" spans="1:256">
      <c r="A763" t="s">
        <v>938</v>
      </c>
      <c r="B763" s="58" t="s">
        <v>241</v>
      </c>
      <c r="C763" s="58" t="s">
        <v>296</v>
      </c>
      <c r="D763" s="58" t="s">
        <v>463</v>
      </c>
      <c r="E763" s="58" t="s">
        <v>218</v>
      </c>
      <c r="F763" s="58" t="s">
        <v>241</v>
      </c>
      <c r="G763" s="58" t="s">
        <v>343</v>
      </c>
      <c r="H763" s="58" t="str">
        <f>'Space Types'!$E763&amp;'Space Types'!$F763&amp;'Space Types'!$G763</f>
        <v>ASHRAE 90.1-2007WarehouseFine Material Storage</v>
      </c>
      <c r="I763" s="58"/>
      <c r="J763" s="58"/>
      <c r="K763" s="58">
        <f>VLOOKUP('Space Types'!$H763,'Interior Lighting'!$A$4:$G$813,5,FALSE)</f>
        <v>1.4</v>
      </c>
      <c r="L763" s="58"/>
      <c r="M763" s="58"/>
      <c r="N763" s="58">
        <v>0</v>
      </c>
      <c r="O763" s="58">
        <v>0.5</v>
      </c>
      <c r="P763" s="58">
        <v>0.2</v>
      </c>
      <c r="Q763" s="58" t="s">
        <v>3281</v>
      </c>
      <c r="R763" t="s">
        <v>109</v>
      </c>
      <c r="S763" s="58" t="s">
        <v>945</v>
      </c>
      <c r="T763" s="58" t="s">
        <v>55</v>
      </c>
      <c r="U763" s="58" t="str">
        <f>'Space Types'!$R763&amp;'Space Types'!$S763&amp;'Space Types'!$T763</f>
        <v>ASHRAE 62.1-2004Miscellaneous SpacesWarehouses</v>
      </c>
      <c r="V763" s="58">
        <f>VLOOKUP('Space Types'!$U763,Ventilation!$A$4:$H$299,6,FALSE)</f>
        <v>0.06</v>
      </c>
      <c r="W763" s="58">
        <f>VLOOKUP('Space Types'!$U763,Ventilation!$A$4:$H$299,5,FALSE)</f>
        <v>0</v>
      </c>
      <c r="X763" s="58">
        <f>VLOOKUP('Space Types'!$U763,Ventilation!$A$4:$H$299,7,FALSE)</f>
        <v>0</v>
      </c>
      <c r="Y763" s="58">
        <v>0</v>
      </c>
      <c r="Z763" s="58" t="s">
        <v>3282</v>
      </c>
      <c r="AA763" s="58" t="s">
        <v>3300</v>
      </c>
      <c r="AB763" s="58">
        <v>4.4600000000000001E-2</v>
      </c>
      <c r="AD763" s="58" t="s">
        <v>3279</v>
      </c>
      <c r="AE763" s="58"/>
      <c r="AF763" s="58" t="s">
        <v>437</v>
      </c>
      <c r="AG763" s="58" t="s">
        <v>437</v>
      </c>
      <c r="AH763" s="58" t="s">
        <v>437</v>
      </c>
      <c r="AI763" s="58"/>
      <c r="AJ763" s="58">
        <v>0</v>
      </c>
      <c r="AK763" s="58">
        <v>0</v>
      </c>
      <c r="AL763" s="58">
        <v>0.5</v>
      </c>
      <c r="AM763" s="58">
        <v>0</v>
      </c>
      <c r="AN763" s="58" t="s">
        <v>3278</v>
      </c>
      <c r="AO763" s="58" t="s">
        <v>3293</v>
      </c>
      <c r="AP763" s="58" t="s">
        <v>3292</v>
      </c>
      <c r="AQ763" s="58"/>
      <c r="AR763" s="58"/>
      <c r="AS763" s="58" t="str">
        <f>IF('Space Types'!$AQ763=0,"",'Space Types'!$AQ763/'Space Types'!$AR763)</f>
        <v/>
      </c>
      <c r="AT763" s="58"/>
      <c r="AU763" s="58"/>
      <c r="AV763" s="58"/>
      <c r="AW763" s="58"/>
      <c r="AX763" s="58"/>
      <c r="AY763" s="58"/>
      <c r="AZ763" s="58"/>
      <c r="BA763" s="58"/>
      <c r="BB763" s="58"/>
      <c r="BC763" s="58"/>
      <c r="BD763" s="58"/>
    </row>
    <row r="764" spans="1:256">
      <c r="A764" t="s">
        <v>3322</v>
      </c>
      <c r="B764" s="58" t="s">
        <v>241</v>
      </c>
      <c r="C764" s="58" t="s">
        <v>296</v>
      </c>
      <c r="D764" s="58" t="s">
        <v>463</v>
      </c>
      <c r="E764" s="58" t="s">
        <v>217</v>
      </c>
      <c r="F764" s="58" t="s">
        <v>241</v>
      </c>
      <c r="G764" s="58" t="s">
        <v>343</v>
      </c>
      <c r="H764" s="58" t="str">
        <f>'Space Types'!$E764&amp;'Space Types'!$F764&amp;'Space Types'!$G764</f>
        <v>ASHRAE 90.1-2004WarehouseFine Material Storage</v>
      </c>
      <c r="I764" s="58"/>
      <c r="J764" s="58"/>
      <c r="K764" s="58">
        <f>VLOOKUP('Space Types'!$H764,'Interior Lighting'!$A$4:$G$813,5,FALSE)</f>
        <v>1.4</v>
      </c>
      <c r="L764" s="58"/>
      <c r="M764" s="58"/>
      <c r="N764" s="58">
        <v>0</v>
      </c>
      <c r="O764" s="58">
        <v>0.5</v>
      </c>
      <c r="P764" s="58">
        <v>0.2</v>
      </c>
      <c r="Q764" s="58" t="s">
        <v>3281</v>
      </c>
      <c r="R764" t="s">
        <v>108</v>
      </c>
      <c r="S764" s="58" t="s">
        <v>48</v>
      </c>
      <c r="T764" s="58" t="s">
        <v>55</v>
      </c>
      <c r="U764" s="58" t="str">
        <f>'Space Types'!$R764&amp;'Space Types'!$S764&amp;'Space Types'!$T764</f>
        <v>ASHRAE 62.1-1999Retail Stores, Sales Floors, and Show Room FloorsWarehouses</v>
      </c>
      <c r="V764" s="58">
        <f>VLOOKUP('Space Types'!$U764,Ventilation!$A$4:$H$299,6,FALSE)</f>
        <v>0.05</v>
      </c>
      <c r="W764" s="58">
        <f>VLOOKUP('Space Types'!$U764,Ventilation!$A$4:$H$299,5,FALSE)</f>
        <v>0</v>
      </c>
      <c r="X764" s="58">
        <f>VLOOKUP('Space Types'!$U764,Ventilation!$A$4:$H$299,7,FALSE)</f>
        <v>0</v>
      </c>
      <c r="Y764" s="58">
        <v>0</v>
      </c>
      <c r="Z764" s="58" t="s">
        <v>3282</v>
      </c>
      <c r="AA764" s="58" t="s">
        <v>3300</v>
      </c>
      <c r="AB764" s="58">
        <v>5.9499999999999997E-2</v>
      </c>
      <c r="AD764" s="58" t="s">
        <v>3279</v>
      </c>
      <c r="AE764" s="58"/>
      <c r="AF764" s="58" t="s">
        <v>437</v>
      </c>
      <c r="AG764" s="58" t="s">
        <v>437</v>
      </c>
      <c r="AH764" s="58" t="s">
        <v>437</v>
      </c>
      <c r="AI764" s="58"/>
      <c r="AJ764" s="58">
        <v>0</v>
      </c>
      <c r="AK764" s="58">
        <v>0</v>
      </c>
      <c r="AL764" s="58">
        <v>0.5</v>
      </c>
      <c r="AM764" s="58">
        <v>0</v>
      </c>
      <c r="AN764" s="58" t="s">
        <v>3278</v>
      </c>
      <c r="AO764" s="58" t="s">
        <v>3293</v>
      </c>
      <c r="AP764" s="58" t="s">
        <v>3292</v>
      </c>
      <c r="AQ764" s="58"/>
      <c r="AR764" s="58"/>
      <c r="AS764" s="58" t="str">
        <f>IF('Space Types'!$AQ764=0,"",'Space Types'!$AQ764/'Space Types'!$AR764)</f>
        <v/>
      </c>
      <c r="AT764" s="58"/>
      <c r="AU764" s="58"/>
      <c r="AV764" s="58"/>
      <c r="AW764" s="58"/>
      <c r="AX764" s="58"/>
      <c r="AY764" s="58"/>
      <c r="AZ764" s="58"/>
      <c r="BA764" s="58"/>
      <c r="BB764" s="58"/>
      <c r="BC764" s="58"/>
      <c r="BD764" s="58"/>
    </row>
    <row r="765" spans="1:256">
      <c r="A765" t="s">
        <v>982</v>
      </c>
      <c r="B765" s="58" t="s">
        <v>241</v>
      </c>
      <c r="C765" s="58" t="s">
        <v>296</v>
      </c>
      <c r="D765" s="58" t="s">
        <v>463</v>
      </c>
      <c r="E765" s="58" t="s">
        <v>981</v>
      </c>
      <c r="F765" s="58" t="s">
        <v>241</v>
      </c>
      <c r="G765" s="58" t="s">
        <v>343</v>
      </c>
      <c r="H765" s="58" t="str">
        <f>'Space Types'!$E765&amp;'Space Types'!$F765&amp;'Space Types'!$G765</f>
        <v>ASHRAE 90.1-2010WarehouseFine Material Storage</v>
      </c>
      <c r="I765" s="58"/>
      <c r="J765" s="58"/>
      <c r="K765" s="58">
        <f>VLOOKUP('Space Types'!$H765,'Interior Lighting'!$A$4:$G$813,5,FALSE)</f>
        <v>0.95</v>
      </c>
      <c r="L765" s="58"/>
      <c r="M765" s="58"/>
      <c r="N765" s="58">
        <v>0</v>
      </c>
      <c r="O765" s="58">
        <v>0.5</v>
      </c>
      <c r="P765" s="58">
        <v>0.2</v>
      </c>
      <c r="Q765" s="58" t="s">
        <v>3281</v>
      </c>
      <c r="R765" t="s">
        <v>110</v>
      </c>
      <c r="S765" s="58" t="s">
        <v>945</v>
      </c>
      <c r="T765" s="58" t="s">
        <v>55</v>
      </c>
      <c r="U765" s="58" t="str">
        <f>'Space Types'!$R765&amp;'Space Types'!$S765&amp;'Space Types'!$T765</f>
        <v>ASHRAE 62.1-2007Miscellaneous SpacesWarehouses</v>
      </c>
      <c r="V765" s="58">
        <f>VLOOKUP('Space Types'!$U765,Ventilation!$A$4:$H$299,6,FALSE)</f>
        <v>0.06</v>
      </c>
      <c r="W765" s="58">
        <f>VLOOKUP('Space Types'!$U765,Ventilation!$A$4:$H$299,5,FALSE)</f>
        <v>0</v>
      </c>
      <c r="X765" s="58">
        <f>VLOOKUP('Space Types'!$U765,Ventilation!$A$4:$H$299,7,FALSE)</f>
        <v>0</v>
      </c>
      <c r="Y765" s="58">
        <v>0</v>
      </c>
      <c r="Z765" s="58" t="s">
        <v>3282</v>
      </c>
      <c r="AA765" s="58" t="s">
        <v>3300</v>
      </c>
      <c r="AB765" s="58">
        <v>4.4600000000000001E-2</v>
      </c>
      <c r="AD765" s="58" t="s">
        <v>3279</v>
      </c>
      <c r="AE765" s="58"/>
      <c r="AF765" s="58" t="s">
        <v>437</v>
      </c>
      <c r="AG765" s="58" t="s">
        <v>437</v>
      </c>
      <c r="AH765" s="58" t="s">
        <v>437</v>
      </c>
      <c r="AI765" s="58"/>
      <c r="AJ765" s="58">
        <v>0</v>
      </c>
      <c r="AK765" s="58">
        <v>0</v>
      </c>
      <c r="AL765" s="58">
        <v>0.5</v>
      </c>
      <c r="AM765" s="58">
        <v>0</v>
      </c>
      <c r="AN765" s="58" t="s">
        <v>3278</v>
      </c>
      <c r="AO765" s="58" t="s">
        <v>3293</v>
      </c>
      <c r="AP765" s="58" t="s">
        <v>3292</v>
      </c>
      <c r="AQ765" s="58"/>
      <c r="AR765" s="58"/>
      <c r="AS765" s="58" t="s">
        <v>437</v>
      </c>
      <c r="AT765" s="58"/>
      <c r="AU765" s="58"/>
      <c r="AV765" s="58"/>
      <c r="AW765" s="58"/>
      <c r="AX765" s="58"/>
      <c r="AY765" s="58"/>
      <c r="AZ765" s="58"/>
      <c r="BA765" s="58"/>
      <c r="BB765" s="58"/>
      <c r="BC765" s="58"/>
      <c r="BD765" s="58"/>
    </row>
    <row r="766" spans="1:256" s="58" customFormat="1">
      <c r="A766" s="58" t="s">
        <v>936</v>
      </c>
      <c r="B766" s="58" t="s">
        <v>241</v>
      </c>
      <c r="C766" s="58" t="s">
        <v>316</v>
      </c>
      <c r="D766" s="58" t="s">
        <v>465</v>
      </c>
      <c r="H766" s="58" t="str">
        <f>'Space Types'!$E766&amp;'Space Types'!$F766&amp;'Space Types'!$G766</f>
        <v/>
      </c>
      <c r="K766" s="58">
        <v>0.31</v>
      </c>
      <c r="N766" s="58">
        <v>0</v>
      </c>
      <c r="O766" s="58">
        <v>0.5</v>
      </c>
      <c r="P766" s="58">
        <v>0.2</v>
      </c>
      <c r="Q766" s="58" t="s">
        <v>759</v>
      </c>
      <c r="R766" s="58" t="s">
        <v>108</v>
      </c>
      <c r="S766" s="58" t="s">
        <v>48</v>
      </c>
      <c r="T766" s="58" t="s">
        <v>55</v>
      </c>
      <c r="U766" s="58" t="str">
        <f>'Space Types'!$R766&amp;'Space Types'!$S766&amp;'Space Types'!$T766</f>
        <v>ASHRAE 62.1-1999Retail Stores, Sales Floors, and Show Room FloorsWarehouses</v>
      </c>
      <c r="V766" s="58">
        <f>VLOOKUP('Space Types'!$U766,Ventilation!$A$4:$H$299,6,FALSE)</f>
        <v>0.05</v>
      </c>
      <c r="W766" s="58">
        <f>VLOOKUP('Space Types'!$U766,Ventilation!$A$4:$H$299,5,FALSE)</f>
        <v>0</v>
      </c>
      <c r="X766" s="58">
        <f>VLOOKUP('Space Types'!$U766,Ventilation!$A$4:$H$299,7,FALSE)</f>
        <v>0</v>
      </c>
      <c r="Y766" s="58">
        <v>0</v>
      </c>
      <c r="Z766" s="58" t="s">
        <v>760</v>
      </c>
      <c r="AA766" s="58" t="s">
        <v>902</v>
      </c>
      <c r="AC766" s="58">
        <v>0.22320000000000001</v>
      </c>
      <c r="AD766" s="58" t="s">
        <v>812</v>
      </c>
      <c r="AF766" s="58" t="s">
        <v>437</v>
      </c>
      <c r="AG766" s="58" t="s">
        <v>437</v>
      </c>
      <c r="AH766" s="58" t="s">
        <v>437</v>
      </c>
      <c r="AJ766" s="58">
        <v>0.25</v>
      </c>
      <c r="AK766" s="58">
        <v>0</v>
      </c>
      <c r="AL766" s="58">
        <v>0.5</v>
      </c>
      <c r="AM766" s="58">
        <v>0</v>
      </c>
      <c r="AN766" s="58" t="s">
        <v>868</v>
      </c>
      <c r="AO766" s="58" t="s">
        <v>872</v>
      </c>
      <c r="AP766" s="58" t="s">
        <v>851</v>
      </c>
      <c r="AS766" s="58" t="str">
        <f>IF('Space Types'!$AQ766=0,"",'Space Types'!$AQ766/'Space Types'!$AR766)</f>
        <v/>
      </c>
    </row>
    <row r="767" spans="1:256">
      <c r="A767" s="58" t="s">
        <v>937</v>
      </c>
      <c r="B767" s="58" t="s">
        <v>241</v>
      </c>
      <c r="C767" s="58" t="s">
        <v>316</v>
      </c>
      <c r="D767" s="58" t="s">
        <v>465</v>
      </c>
      <c r="E767" s="58" t="s">
        <v>435</v>
      </c>
      <c r="F767" s="58" t="s">
        <v>241</v>
      </c>
      <c r="G767" s="58" t="s">
        <v>334</v>
      </c>
      <c r="H767" s="58" t="str">
        <f>'Space Types'!$E767&amp;'Space Types'!$F767&amp;'Space Types'!$G767</f>
        <v>ASHRAE 189.1-2009WarehouseMedium/Bulky Material Storage</v>
      </c>
      <c r="I767" s="58"/>
      <c r="J767" s="58"/>
      <c r="K767" s="58">
        <f>VLOOKUP('Space Types'!$H767,'Interior Lighting'!$A$4:$G$813,5,FALSE)</f>
        <v>0.81</v>
      </c>
      <c r="L767" s="58"/>
      <c r="M767" s="58"/>
      <c r="N767" s="58">
        <v>0</v>
      </c>
      <c r="O767" s="58">
        <v>0.5</v>
      </c>
      <c r="P767" s="58">
        <v>0.2</v>
      </c>
      <c r="Q767" s="58" t="s">
        <v>759</v>
      </c>
      <c r="R767" s="58" t="s">
        <v>108</v>
      </c>
      <c r="S767" s="58" t="s">
        <v>48</v>
      </c>
      <c r="T767" s="58" t="s">
        <v>55</v>
      </c>
      <c r="U767" s="58" t="str">
        <f>'Space Types'!$R767&amp;'Space Types'!$S767&amp;'Space Types'!$T767</f>
        <v>ASHRAE 62.1-1999Retail Stores, Sales Floors, and Show Room FloorsWarehouses</v>
      </c>
      <c r="V767" s="58">
        <f>VLOOKUP('Space Types'!$U767,Ventilation!$A$4:$H$299,6,FALSE)</f>
        <v>0.05</v>
      </c>
      <c r="W767" s="58">
        <f>VLOOKUP('Space Types'!$U767,Ventilation!$A$4:$H$299,5,FALSE)</f>
        <v>0</v>
      </c>
      <c r="X767" s="58">
        <f>VLOOKUP('Space Types'!$U767,Ventilation!$A$4:$H$299,7,FALSE)</f>
        <v>0</v>
      </c>
      <c r="Y767" s="58">
        <v>0</v>
      </c>
      <c r="Z767" s="58" t="s">
        <v>760</v>
      </c>
      <c r="AA767" s="58" t="s">
        <v>902</v>
      </c>
      <c r="AB767" s="58">
        <v>4.4600000000000001E-2</v>
      </c>
      <c r="AD767" s="58" t="s">
        <v>812</v>
      </c>
      <c r="AE767" s="58"/>
      <c r="AF767" s="58" t="s">
        <v>437</v>
      </c>
      <c r="AG767" s="58" t="s">
        <v>437</v>
      </c>
      <c r="AH767" s="58" t="s">
        <v>437</v>
      </c>
      <c r="AI767" s="58"/>
      <c r="AJ767" s="58">
        <v>0.17000007319462238</v>
      </c>
      <c r="AK767" s="58">
        <v>0</v>
      </c>
      <c r="AL767" s="58">
        <v>0.5</v>
      </c>
      <c r="AM767" s="58">
        <v>0</v>
      </c>
      <c r="AN767" s="58" t="s">
        <v>868</v>
      </c>
      <c r="AO767" s="58" t="s">
        <v>872</v>
      </c>
      <c r="AP767" s="58" t="s">
        <v>851</v>
      </c>
      <c r="AQ767" s="58"/>
      <c r="AR767" s="58"/>
      <c r="AS767" s="58" t="str">
        <f>IF('Space Types'!$AQ767=0,"",'Space Types'!$AQ767/'Space Types'!$AR767)</f>
        <v/>
      </c>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c r="CA767" s="58"/>
      <c r="CB767" s="58"/>
      <c r="CC767" s="58"/>
      <c r="CD767" s="58"/>
      <c r="CE767" s="58"/>
      <c r="CF767" s="58"/>
      <c r="CG767" s="58"/>
      <c r="CH767" s="58"/>
      <c r="CI767" s="58"/>
      <c r="CJ767" s="58"/>
      <c r="CK767" s="58"/>
      <c r="CL767" s="58"/>
      <c r="CM767" s="58"/>
      <c r="CN767" s="58"/>
      <c r="CO767" s="58"/>
      <c r="CP767" s="58"/>
      <c r="CQ767" s="58"/>
      <c r="CR767" s="58"/>
      <c r="CS767" s="58"/>
      <c r="CT767" s="58"/>
      <c r="CU767" s="58"/>
      <c r="CV767" s="58"/>
      <c r="CW767" s="58"/>
      <c r="CX767" s="58"/>
      <c r="CY767" s="58"/>
      <c r="CZ767" s="58"/>
      <c r="DA767" s="58"/>
      <c r="DB767" s="58"/>
      <c r="DC767" s="58"/>
      <c r="DD767" s="58"/>
      <c r="DE767" s="58"/>
      <c r="DF767" s="58"/>
      <c r="DG767" s="58"/>
      <c r="DH767" s="58"/>
      <c r="DI767" s="58"/>
      <c r="DJ767" s="58"/>
      <c r="DK767" s="58"/>
      <c r="DL767" s="58"/>
      <c r="DM767" s="58"/>
      <c r="DN767" s="58"/>
      <c r="DO767" s="58"/>
      <c r="DP767" s="58"/>
      <c r="DQ767" s="58"/>
      <c r="DR767" s="58"/>
      <c r="DS767" s="58"/>
      <c r="DT767" s="58"/>
      <c r="DU767" s="58"/>
      <c r="DV767" s="58"/>
      <c r="DW767" s="58"/>
      <c r="DX767" s="58"/>
      <c r="DY767" s="58"/>
      <c r="DZ767" s="58"/>
      <c r="EA767" s="58"/>
      <c r="EB767" s="58"/>
      <c r="EC767" s="58"/>
      <c r="ED767" s="58"/>
      <c r="EE767" s="58"/>
      <c r="EF767" s="58"/>
      <c r="EG767" s="58"/>
      <c r="EH767" s="58"/>
      <c r="EI767" s="58"/>
      <c r="EJ767" s="58"/>
      <c r="EK767" s="58"/>
      <c r="EL767" s="58"/>
      <c r="EM767" s="58"/>
      <c r="EN767" s="58"/>
      <c r="EO767" s="58"/>
      <c r="EP767" s="58"/>
      <c r="EQ767" s="58"/>
      <c r="ER767" s="58"/>
      <c r="ES767" s="58"/>
      <c r="ET767" s="58"/>
      <c r="EU767" s="58"/>
      <c r="EV767" s="58"/>
      <c r="EW767" s="58"/>
      <c r="EX767" s="58"/>
      <c r="EY767" s="58"/>
      <c r="EZ767" s="58"/>
      <c r="FA767" s="58"/>
      <c r="FB767" s="58"/>
      <c r="FC767" s="58"/>
      <c r="FD767" s="58"/>
      <c r="FE767" s="58"/>
      <c r="FF767" s="58"/>
      <c r="FG767" s="58"/>
      <c r="FH767" s="58"/>
      <c r="FI767" s="58"/>
      <c r="FJ767" s="58"/>
      <c r="FK767" s="58"/>
      <c r="FL767" s="58"/>
      <c r="FM767" s="58"/>
      <c r="FN767" s="58"/>
      <c r="FO767" s="58"/>
      <c r="FP767" s="58"/>
      <c r="FQ767" s="58"/>
      <c r="FR767" s="58"/>
      <c r="FS767" s="58"/>
      <c r="FT767" s="58"/>
      <c r="FU767" s="58"/>
      <c r="FV767" s="58"/>
      <c r="FW767" s="58"/>
      <c r="FX767" s="58"/>
      <c r="FY767" s="58"/>
      <c r="FZ767" s="58"/>
      <c r="GA767" s="58"/>
      <c r="GB767" s="58"/>
      <c r="GC767" s="58"/>
      <c r="GD767" s="58"/>
      <c r="GE767" s="58"/>
      <c r="GF767" s="58"/>
      <c r="GG767" s="58"/>
      <c r="GH767" s="58"/>
      <c r="GI767" s="58"/>
      <c r="GJ767" s="58"/>
      <c r="GK767" s="58"/>
      <c r="GL767" s="58"/>
      <c r="GM767" s="58"/>
      <c r="GN767" s="58"/>
      <c r="GO767" s="58"/>
      <c r="GP767" s="58"/>
      <c r="GQ767" s="58"/>
      <c r="GR767" s="58"/>
      <c r="GS767" s="58"/>
      <c r="GT767" s="58"/>
      <c r="GU767" s="58"/>
      <c r="GV767" s="58"/>
      <c r="GW767" s="58"/>
      <c r="GX767" s="58"/>
      <c r="GY767" s="58"/>
      <c r="GZ767" s="58"/>
      <c r="HA767" s="58"/>
      <c r="HB767" s="58"/>
      <c r="HC767" s="58"/>
      <c r="HD767" s="58"/>
      <c r="HE767" s="58"/>
      <c r="HF767" s="58"/>
      <c r="HG767" s="58"/>
      <c r="HH767" s="58"/>
      <c r="HI767" s="58"/>
      <c r="HJ767" s="58"/>
      <c r="HK767" s="58"/>
      <c r="HL767" s="58"/>
      <c r="HM767" s="58"/>
      <c r="HN767" s="58"/>
      <c r="HO767" s="58"/>
      <c r="HP767" s="58"/>
      <c r="HQ767" s="58"/>
      <c r="HR767" s="58"/>
      <c r="HS767" s="58"/>
      <c r="HT767" s="58"/>
      <c r="HU767" s="58"/>
      <c r="HV767" s="58"/>
      <c r="HW767" s="58"/>
      <c r="HX767" s="58"/>
      <c r="HY767" s="58"/>
      <c r="HZ767" s="58"/>
      <c r="IA767" s="58"/>
      <c r="IB767" s="58"/>
      <c r="IC767" s="58"/>
      <c r="ID767" s="58"/>
      <c r="IE767" s="58"/>
      <c r="IF767" s="58"/>
      <c r="IG767" s="58"/>
      <c r="IH767" s="58"/>
      <c r="II767" s="58"/>
      <c r="IJ767" s="58"/>
      <c r="IK767" s="58"/>
      <c r="IL767" s="58"/>
      <c r="IM767" s="58"/>
      <c r="IN767" s="58"/>
      <c r="IO767" s="58"/>
      <c r="IP767" s="58"/>
      <c r="IQ767" s="58"/>
      <c r="IR767" s="58"/>
      <c r="IS767" s="58"/>
      <c r="IT767" s="58"/>
      <c r="IU767" s="58"/>
      <c r="IV767" s="58"/>
    </row>
    <row r="768" spans="1:256">
      <c r="A768" s="58" t="s">
        <v>935</v>
      </c>
      <c r="B768" s="58" t="s">
        <v>241</v>
      </c>
      <c r="C768" s="58" t="s">
        <v>316</v>
      </c>
      <c r="D768" s="58" t="s">
        <v>465</v>
      </c>
      <c r="E768" s="58"/>
      <c r="F768" s="58"/>
      <c r="G768" s="58"/>
      <c r="H768" s="58" t="str">
        <f>'Space Types'!$E768&amp;'Space Types'!$F768&amp;'Space Types'!$G768</f>
        <v/>
      </c>
      <c r="I768" s="58"/>
      <c r="J768" s="58"/>
      <c r="K768" s="58">
        <v>0.62</v>
      </c>
      <c r="L768" s="58"/>
      <c r="M768" s="58"/>
      <c r="N768" s="58">
        <v>0</v>
      </c>
      <c r="O768" s="58">
        <v>0.5</v>
      </c>
      <c r="P768" s="58">
        <v>0.2</v>
      </c>
      <c r="Q768" s="58" t="s">
        <v>759</v>
      </c>
      <c r="R768" s="58" t="s">
        <v>108</v>
      </c>
      <c r="S768" s="58" t="s">
        <v>48</v>
      </c>
      <c r="T768" s="58" t="s">
        <v>55</v>
      </c>
      <c r="U768" s="58" t="str">
        <f>'Space Types'!$R768&amp;'Space Types'!$S768&amp;'Space Types'!$T768</f>
        <v>ASHRAE 62.1-1999Retail Stores, Sales Floors, and Show Room FloorsWarehouses</v>
      </c>
      <c r="V768" s="58">
        <f>VLOOKUP('Space Types'!$U768,Ventilation!$A$4:$H$299,6,FALSE)</f>
        <v>0.05</v>
      </c>
      <c r="W768" s="58">
        <f>VLOOKUP('Space Types'!$U768,Ventilation!$A$4:$H$299,5,FALSE)</f>
        <v>0</v>
      </c>
      <c r="X768" s="58">
        <f>VLOOKUP('Space Types'!$U768,Ventilation!$A$4:$H$299,7,FALSE)</f>
        <v>0</v>
      </c>
      <c r="Y768" s="58">
        <v>0</v>
      </c>
      <c r="Z768" s="58" t="s">
        <v>760</v>
      </c>
      <c r="AA768" s="58" t="s">
        <v>902</v>
      </c>
      <c r="AB768" s="58"/>
      <c r="AC768" s="58">
        <v>0.22320000000000001</v>
      </c>
      <c r="AD768" s="58" t="s">
        <v>812</v>
      </c>
      <c r="AE768" s="58"/>
      <c r="AF768" s="58" t="s">
        <v>437</v>
      </c>
      <c r="AG768" s="58" t="s">
        <v>437</v>
      </c>
      <c r="AH768" s="58" t="s">
        <v>437</v>
      </c>
      <c r="AI768" s="58"/>
      <c r="AJ768" s="58">
        <v>0.25</v>
      </c>
      <c r="AK768" s="58">
        <v>0</v>
      </c>
      <c r="AL768" s="58">
        <v>0.5</v>
      </c>
      <c r="AM768" s="58">
        <v>0</v>
      </c>
      <c r="AN768" s="58" t="s">
        <v>868</v>
      </c>
      <c r="AO768" s="58" t="s">
        <v>872</v>
      </c>
      <c r="AP768" s="58" t="s">
        <v>851</v>
      </c>
      <c r="AQ768" s="58"/>
      <c r="AR768" s="58"/>
      <c r="AS768" s="58" t="str">
        <f>IF('Space Types'!$AQ768=0,"",'Space Types'!$AQ768/'Space Types'!$AR768)</f>
        <v/>
      </c>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c r="CA768" s="58"/>
      <c r="CB768" s="58"/>
      <c r="CC768" s="58"/>
      <c r="CD768" s="58"/>
      <c r="CE768" s="58"/>
      <c r="CF768" s="58"/>
      <c r="CG768" s="58"/>
      <c r="CH768" s="58"/>
      <c r="CI768" s="58"/>
      <c r="CJ768" s="58"/>
      <c r="CK768" s="58"/>
      <c r="CL768" s="58"/>
      <c r="CM768" s="58"/>
      <c r="CN768" s="58"/>
      <c r="CO768" s="58"/>
      <c r="CP768" s="58"/>
      <c r="CQ768" s="58"/>
      <c r="CR768" s="58"/>
      <c r="CS768" s="58"/>
      <c r="CT768" s="58"/>
      <c r="CU768" s="58"/>
      <c r="CV768" s="58"/>
      <c r="CW768" s="58"/>
      <c r="CX768" s="58"/>
      <c r="CY768" s="58"/>
      <c r="CZ768" s="58"/>
      <c r="DA768" s="58"/>
      <c r="DB768" s="58"/>
      <c r="DC768" s="58"/>
      <c r="DD768" s="58"/>
      <c r="DE768" s="58"/>
      <c r="DF768" s="58"/>
      <c r="DG768" s="58"/>
      <c r="DH768" s="58"/>
      <c r="DI768" s="58"/>
      <c r="DJ768" s="58"/>
      <c r="DK768" s="58"/>
      <c r="DL768" s="58"/>
      <c r="DM768" s="58"/>
      <c r="DN768" s="58"/>
      <c r="DO768" s="58"/>
      <c r="DP768" s="58"/>
      <c r="DQ768" s="58"/>
      <c r="DR768" s="58"/>
      <c r="DS768" s="58"/>
      <c r="DT768" s="58"/>
      <c r="DU768" s="58"/>
      <c r="DV768" s="58"/>
      <c r="DW768" s="58"/>
      <c r="DX768" s="58"/>
      <c r="DY768" s="58"/>
      <c r="DZ768" s="58"/>
      <c r="EA768" s="58"/>
      <c r="EB768" s="58"/>
      <c r="EC768" s="58"/>
      <c r="ED768" s="58"/>
      <c r="EE768" s="58"/>
      <c r="EF768" s="58"/>
      <c r="EG768" s="58"/>
      <c r="EH768" s="58"/>
      <c r="EI768" s="58"/>
      <c r="EJ768" s="58"/>
      <c r="EK768" s="58"/>
      <c r="EL768" s="58"/>
      <c r="EM768" s="58"/>
      <c r="EN768" s="58"/>
      <c r="EO768" s="58"/>
      <c r="EP768" s="58"/>
      <c r="EQ768" s="58"/>
      <c r="ER768" s="58"/>
      <c r="ES768" s="58"/>
      <c r="ET768" s="58"/>
      <c r="EU768" s="58"/>
      <c r="EV768" s="58"/>
      <c r="EW768" s="58"/>
      <c r="EX768" s="58"/>
      <c r="EY768" s="58"/>
      <c r="EZ768" s="58"/>
      <c r="FA768" s="58"/>
      <c r="FB768" s="58"/>
      <c r="FC768" s="58"/>
      <c r="FD768" s="58"/>
      <c r="FE768" s="58"/>
      <c r="FF768" s="58"/>
      <c r="FG768" s="58"/>
      <c r="FH768" s="58"/>
      <c r="FI768" s="58"/>
      <c r="FJ768" s="58"/>
      <c r="FK768" s="58"/>
      <c r="FL768" s="58"/>
      <c r="FM768" s="58"/>
      <c r="FN768" s="58"/>
      <c r="FO768" s="58"/>
      <c r="FP768" s="58"/>
      <c r="FQ768" s="58"/>
      <c r="FR768" s="58"/>
      <c r="FS768" s="58"/>
      <c r="FT768" s="58"/>
      <c r="FU768" s="58"/>
      <c r="FV768" s="58"/>
      <c r="FW768" s="58"/>
      <c r="FX768" s="58"/>
      <c r="FY768" s="58"/>
      <c r="FZ768" s="58"/>
      <c r="GA768" s="58"/>
      <c r="GB768" s="58"/>
      <c r="GC768" s="58"/>
      <c r="GD768" s="58"/>
      <c r="GE768" s="58"/>
      <c r="GF768" s="58"/>
      <c r="GG768" s="58"/>
      <c r="GH768" s="58"/>
      <c r="GI768" s="58"/>
      <c r="GJ768" s="58"/>
      <c r="GK768" s="58"/>
      <c r="GL768" s="58"/>
      <c r="GM768" s="58"/>
      <c r="GN768" s="58"/>
      <c r="GO768" s="58"/>
      <c r="GP768" s="58"/>
      <c r="GQ768" s="58"/>
      <c r="GR768" s="58"/>
      <c r="GS768" s="58"/>
      <c r="GT768" s="58"/>
      <c r="GU768" s="58"/>
      <c r="GV768" s="58"/>
      <c r="GW768" s="58"/>
      <c r="GX768" s="58"/>
      <c r="GY768" s="58"/>
      <c r="GZ768" s="58"/>
      <c r="HA768" s="58"/>
      <c r="HB768" s="58"/>
      <c r="HC768" s="58"/>
      <c r="HD768" s="58"/>
      <c r="HE768" s="58"/>
      <c r="HF768" s="58"/>
      <c r="HG768" s="58"/>
      <c r="HH768" s="58"/>
      <c r="HI768" s="58"/>
      <c r="HJ768" s="58"/>
      <c r="HK768" s="58"/>
      <c r="HL768" s="58"/>
      <c r="HM768" s="58"/>
      <c r="HN768" s="58"/>
      <c r="HO768" s="58"/>
      <c r="HP768" s="58"/>
      <c r="HQ768" s="58"/>
      <c r="HR768" s="58"/>
      <c r="HS768" s="58"/>
      <c r="HT768" s="58"/>
      <c r="HU768" s="58"/>
      <c r="HV768" s="58"/>
      <c r="HW768" s="58"/>
      <c r="HX768" s="58"/>
      <c r="HY768" s="58"/>
      <c r="HZ768" s="58"/>
      <c r="IA768" s="58"/>
      <c r="IB768" s="58"/>
      <c r="IC768" s="58"/>
      <c r="ID768" s="58"/>
      <c r="IE768" s="58"/>
      <c r="IF768" s="58"/>
      <c r="IG768" s="58"/>
      <c r="IH768" s="58"/>
      <c r="II768" s="58"/>
      <c r="IJ768" s="58"/>
      <c r="IK768" s="58"/>
      <c r="IL768" s="58"/>
      <c r="IM768" s="58"/>
      <c r="IN768" s="58"/>
      <c r="IO768" s="58"/>
      <c r="IP768" s="58"/>
      <c r="IQ768" s="58"/>
      <c r="IR768" s="58"/>
      <c r="IS768" s="58"/>
      <c r="IT768" s="58"/>
      <c r="IU768" s="58"/>
      <c r="IV768" s="58"/>
    </row>
    <row r="769" spans="1:256">
      <c r="A769" s="58" t="s">
        <v>938</v>
      </c>
      <c r="B769" s="58" t="s">
        <v>241</v>
      </c>
      <c r="C769" s="58" t="s">
        <v>316</v>
      </c>
      <c r="D769" s="58" t="s">
        <v>465</v>
      </c>
      <c r="E769" s="58" t="s">
        <v>218</v>
      </c>
      <c r="F769" s="58" t="s">
        <v>241</v>
      </c>
      <c r="G769" s="58" t="s">
        <v>334</v>
      </c>
      <c r="H769" s="58" t="str">
        <f>'Space Types'!$E769&amp;'Space Types'!$F769&amp;'Space Types'!$G769</f>
        <v>ASHRAE 90.1-2007WarehouseMedium/Bulky Material Storage</v>
      </c>
      <c r="I769" s="58"/>
      <c r="J769" s="58"/>
      <c r="K769" s="58">
        <f>VLOOKUP('Space Types'!$H769,'Interior Lighting'!$A$4:$G$813,5,FALSE)</f>
        <v>0.9</v>
      </c>
      <c r="L769" s="58"/>
      <c r="M769" s="58"/>
      <c r="N769" s="58">
        <v>0</v>
      </c>
      <c r="O769" s="58">
        <v>0.5</v>
      </c>
      <c r="P769" s="58">
        <v>0.2</v>
      </c>
      <c r="Q769" s="58" t="s">
        <v>3281</v>
      </c>
      <c r="R769" s="58" t="s">
        <v>109</v>
      </c>
      <c r="S769" s="58" t="s">
        <v>945</v>
      </c>
      <c r="T769" s="58" t="s">
        <v>55</v>
      </c>
      <c r="U769" s="58" t="str">
        <f>'Space Types'!$R769&amp;'Space Types'!$S769&amp;'Space Types'!$T769</f>
        <v>ASHRAE 62.1-2004Miscellaneous SpacesWarehouses</v>
      </c>
      <c r="V769" s="58">
        <f>VLOOKUP('Space Types'!$U769,Ventilation!$A$4:$H$299,6,FALSE)</f>
        <v>0.06</v>
      </c>
      <c r="W769" s="58">
        <f>VLOOKUP('Space Types'!$U769,Ventilation!$A$4:$H$299,5,FALSE)</f>
        <v>0</v>
      </c>
      <c r="X769" s="58">
        <f>VLOOKUP('Space Types'!$U769,Ventilation!$A$4:$H$299,7,FALSE)</f>
        <v>0</v>
      </c>
      <c r="Y769" s="58">
        <v>0</v>
      </c>
      <c r="Z769" s="58" t="s">
        <v>3282</v>
      </c>
      <c r="AA769" s="58" t="s">
        <v>3300</v>
      </c>
      <c r="AB769" s="58">
        <v>4.4600000000000001E-2</v>
      </c>
      <c r="AD769" s="58" t="s">
        <v>3279</v>
      </c>
      <c r="AE769" s="58"/>
      <c r="AF769" s="58" t="s">
        <v>437</v>
      </c>
      <c r="AG769" s="58" t="s">
        <v>437</v>
      </c>
      <c r="AH769" s="58" t="s">
        <v>437</v>
      </c>
      <c r="AI769" s="58"/>
      <c r="AJ769" s="58">
        <v>0.17000007319462238</v>
      </c>
      <c r="AK769" s="58">
        <v>0</v>
      </c>
      <c r="AL769" s="58">
        <v>0.5</v>
      </c>
      <c r="AM769" s="58">
        <v>0</v>
      </c>
      <c r="AN769" s="58" t="s">
        <v>3278</v>
      </c>
      <c r="AO769" s="58" t="s">
        <v>3283</v>
      </c>
      <c r="AP769" s="58" t="s">
        <v>851</v>
      </c>
      <c r="AQ769" s="58"/>
      <c r="AR769" s="58"/>
      <c r="AS769" s="58" t="str">
        <f>IF('Space Types'!$AQ769=0,"",'Space Types'!$AQ769/'Space Types'!$AR769)</f>
        <v/>
      </c>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c r="CA769" s="58"/>
      <c r="CB769" s="58"/>
      <c r="CC769" s="58"/>
      <c r="CD769" s="58"/>
      <c r="CE769" s="58"/>
      <c r="CF769" s="58"/>
      <c r="CG769" s="58"/>
      <c r="CH769" s="58"/>
      <c r="CI769" s="58"/>
      <c r="CJ769" s="58"/>
      <c r="CK769" s="58"/>
      <c r="CL769" s="58"/>
      <c r="CM769" s="58"/>
      <c r="CN769" s="58"/>
      <c r="CO769" s="58"/>
      <c r="CP769" s="58"/>
      <c r="CQ769" s="58"/>
      <c r="CR769" s="58"/>
      <c r="CS769" s="58"/>
      <c r="CT769" s="58"/>
      <c r="CU769" s="58"/>
      <c r="CV769" s="58"/>
      <c r="CW769" s="58"/>
      <c r="CX769" s="58"/>
      <c r="CY769" s="58"/>
      <c r="CZ769" s="58"/>
      <c r="DA769" s="58"/>
      <c r="DB769" s="58"/>
      <c r="DC769" s="58"/>
      <c r="DD769" s="58"/>
      <c r="DE769" s="58"/>
      <c r="DF769" s="58"/>
      <c r="DG769" s="58"/>
      <c r="DH769" s="58"/>
      <c r="DI769" s="58"/>
      <c r="DJ769" s="58"/>
      <c r="DK769" s="58"/>
      <c r="DL769" s="58"/>
      <c r="DM769" s="58"/>
      <c r="DN769" s="58"/>
      <c r="DO769" s="58"/>
      <c r="DP769" s="58"/>
      <c r="DQ769" s="58"/>
      <c r="DR769" s="58"/>
      <c r="DS769" s="58"/>
      <c r="DT769" s="58"/>
      <c r="DU769" s="58"/>
      <c r="DV769" s="58"/>
      <c r="DW769" s="58"/>
      <c r="DX769" s="58"/>
      <c r="DY769" s="58"/>
      <c r="DZ769" s="58"/>
      <c r="EA769" s="58"/>
      <c r="EB769" s="58"/>
      <c r="EC769" s="58"/>
      <c r="ED769" s="58"/>
      <c r="EE769" s="58"/>
      <c r="EF769" s="58"/>
      <c r="EG769" s="58"/>
      <c r="EH769" s="58"/>
      <c r="EI769" s="58"/>
      <c r="EJ769" s="58"/>
      <c r="EK769" s="58"/>
      <c r="EL769" s="58"/>
      <c r="EM769" s="58"/>
      <c r="EN769" s="58"/>
      <c r="EO769" s="58"/>
      <c r="EP769" s="58"/>
      <c r="EQ769" s="58"/>
      <c r="ER769" s="58"/>
      <c r="ES769" s="58"/>
      <c r="ET769" s="58"/>
      <c r="EU769" s="58"/>
      <c r="EV769" s="58"/>
      <c r="EW769" s="58"/>
      <c r="EX769" s="58"/>
      <c r="EY769" s="58"/>
      <c r="EZ769" s="58"/>
      <c r="FA769" s="58"/>
      <c r="FB769" s="58"/>
      <c r="FC769" s="58"/>
      <c r="FD769" s="58"/>
      <c r="FE769" s="58"/>
      <c r="FF769" s="58"/>
      <c r="FG769" s="58"/>
      <c r="FH769" s="58"/>
      <c r="FI769" s="58"/>
      <c r="FJ769" s="58"/>
      <c r="FK769" s="58"/>
      <c r="FL769" s="58"/>
      <c r="FM769" s="58"/>
      <c r="FN769" s="58"/>
      <c r="FO769" s="58"/>
      <c r="FP769" s="58"/>
      <c r="FQ769" s="58"/>
      <c r="FR769" s="58"/>
      <c r="FS769" s="58"/>
      <c r="FT769" s="58"/>
      <c r="FU769" s="58"/>
      <c r="FV769" s="58"/>
      <c r="FW769" s="58"/>
      <c r="FX769" s="58"/>
      <c r="FY769" s="58"/>
      <c r="FZ769" s="58"/>
      <c r="GA769" s="58"/>
      <c r="GB769" s="58"/>
      <c r="GC769" s="58"/>
      <c r="GD769" s="58"/>
      <c r="GE769" s="58"/>
      <c r="GF769" s="58"/>
      <c r="GG769" s="58"/>
      <c r="GH769" s="58"/>
      <c r="GI769" s="58"/>
      <c r="GJ769" s="58"/>
      <c r="GK769" s="58"/>
      <c r="GL769" s="58"/>
      <c r="GM769" s="58"/>
      <c r="GN769" s="58"/>
      <c r="GO769" s="58"/>
      <c r="GP769" s="58"/>
      <c r="GQ769" s="58"/>
      <c r="GR769" s="58"/>
      <c r="GS769" s="58"/>
      <c r="GT769" s="58"/>
      <c r="GU769" s="58"/>
      <c r="GV769" s="58"/>
      <c r="GW769" s="58"/>
      <c r="GX769" s="58"/>
      <c r="GY769" s="58"/>
      <c r="GZ769" s="58"/>
      <c r="HA769" s="58"/>
      <c r="HB769" s="58"/>
      <c r="HC769" s="58"/>
      <c r="HD769" s="58"/>
      <c r="HE769" s="58"/>
      <c r="HF769" s="58"/>
      <c r="HG769" s="58"/>
      <c r="HH769" s="58"/>
      <c r="HI769" s="58"/>
      <c r="HJ769" s="58"/>
      <c r="HK769" s="58"/>
      <c r="HL769" s="58"/>
      <c r="HM769" s="58"/>
      <c r="HN769" s="58"/>
      <c r="HO769" s="58"/>
      <c r="HP769" s="58"/>
      <c r="HQ769" s="58"/>
      <c r="HR769" s="58"/>
      <c r="HS769" s="58"/>
      <c r="HT769" s="58"/>
      <c r="HU769" s="58"/>
      <c r="HV769" s="58"/>
      <c r="HW769" s="58"/>
      <c r="HX769" s="58"/>
      <c r="HY769" s="58"/>
      <c r="HZ769" s="58"/>
      <c r="IA769" s="58"/>
      <c r="IB769" s="58"/>
      <c r="IC769" s="58"/>
      <c r="ID769" s="58"/>
      <c r="IE769" s="58"/>
      <c r="IF769" s="58"/>
      <c r="IG769" s="58"/>
      <c r="IH769" s="58"/>
      <c r="II769" s="58"/>
      <c r="IJ769" s="58"/>
      <c r="IK769" s="58"/>
      <c r="IL769" s="58"/>
      <c r="IM769" s="58"/>
      <c r="IN769" s="58"/>
      <c r="IO769" s="58"/>
      <c r="IP769" s="58"/>
      <c r="IQ769" s="58"/>
      <c r="IR769" s="58"/>
      <c r="IS769" s="58"/>
      <c r="IT769" s="58"/>
      <c r="IU769" s="58"/>
      <c r="IV769" s="58"/>
    </row>
    <row r="770" spans="1:256">
      <c r="A770" s="58" t="s">
        <v>3322</v>
      </c>
      <c r="B770" s="58" t="s">
        <v>241</v>
      </c>
      <c r="C770" s="58" t="s">
        <v>316</v>
      </c>
      <c r="D770" s="58" t="s">
        <v>465</v>
      </c>
      <c r="E770" s="58" t="s">
        <v>217</v>
      </c>
      <c r="F770" s="58" t="s">
        <v>241</v>
      </c>
      <c r="G770" s="58" t="s">
        <v>334</v>
      </c>
      <c r="H770" s="58" t="str">
        <f>'Space Types'!$E770&amp;'Space Types'!$F770&amp;'Space Types'!$G770</f>
        <v>ASHRAE 90.1-2004WarehouseMedium/Bulky Material Storage</v>
      </c>
      <c r="I770" s="58"/>
      <c r="J770" s="58"/>
      <c r="K770" s="58">
        <f>VLOOKUP('Space Types'!$H770,'Interior Lighting'!$A$4:$G$813,5,FALSE)</f>
        <v>0.9</v>
      </c>
      <c r="L770" s="58"/>
      <c r="M770" s="58"/>
      <c r="N770" s="58">
        <v>0</v>
      </c>
      <c r="O770" s="58">
        <v>0.5</v>
      </c>
      <c r="P770" s="58">
        <v>0.2</v>
      </c>
      <c r="Q770" s="58" t="s">
        <v>3281</v>
      </c>
      <c r="R770" s="58" t="s">
        <v>108</v>
      </c>
      <c r="S770" s="58" t="s">
        <v>48</v>
      </c>
      <c r="T770" s="58" t="s">
        <v>55</v>
      </c>
      <c r="U770" s="58" t="str">
        <f>'Space Types'!$R770&amp;'Space Types'!$S770&amp;'Space Types'!$T770</f>
        <v>ASHRAE 62.1-1999Retail Stores, Sales Floors, and Show Room FloorsWarehouses</v>
      </c>
      <c r="V770" s="58">
        <f>VLOOKUP('Space Types'!$U770,Ventilation!$A$4:$H$299,6,FALSE)</f>
        <v>0.05</v>
      </c>
      <c r="W770" s="58">
        <f>VLOOKUP('Space Types'!$U770,Ventilation!$A$4:$H$299,5,FALSE)</f>
        <v>0</v>
      </c>
      <c r="X770" s="58">
        <f>VLOOKUP('Space Types'!$U770,Ventilation!$A$4:$H$299,7,FALSE)</f>
        <v>0</v>
      </c>
      <c r="Y770" s="58">
        <v>0</v>
      </c>
      <c r="Z770" s="58" t="s">
        <v>3282</v>
      </c>
      <c r="AA770" s="58" t="s">
        <v>3300</v>
      </c>
      <c r="AB770" s="58">
        <v>5.9499999999999997E-2</v>
      </c>
      <c r="AD770" s="58" t="s">
        <v>3279</v>
      </c>
      <c r="AE770" s="58"/>
      <c r="AF770" s="58" t="s">
        <v>437</v>
      </c>
      <c r="AG770" s="58" t="s">
        <v>437</v>
      </c>
      <c r="AH770" s="58" t="s">
        <v>437</v>
      </c>
      <c r="AI770" s="58"/>
      <c r="AJ770" s="58">
        <v>0.25</v>
      </c>
      <c r="AK770" s="58">
        <v>0</v>
      </c>
      <c r="AL770" s="58">
        <v>0.5</v>
      </c>
      <c r="AM770" s="58">
        <v>0</v>
      </c>
      <c r="AN770" s="58" t="s">
        <v>3278</v>
      </c>
      <c r="AO770" s="58" t="s">
        <v>3283</v>
      </c>
      <c r="AP770" s="58" t="s">
        <v>851</v>
      </c>
      <c r="AQ770" s="58"/>
      <c r="AR770" s="58"/>
      <c r="AS770" s="58" t="str">
        <f>IF('Space Types'!$AQ770=0,"",'Space Types'!$AQ770/'Space Types'!$AR770)</f>
        <v/>
      </c>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c r="CA770" s="58"/>
      <c r="CB770" s="58"/>
      <c r="CC770" s="58"/>
      <c r="CD770" s="58"/>
      <c r="CE770" s="58"/>
      <c r="CF770" s="58"/>
      <c r="CG770" s="58"/>
      <c r="CH770" s="58"/>
      <c r="CI770" s="58"/>
      <c r="CJ770" s="58"/>
      <c r="CK770" s="58"/>
      <c r="CL770" s="58"/>
      <c r="CM770" s="58"/>
      <c r="CN770" s="58"/>
      <c r="CO770" s="58"/>
      <c r="CP770" s="58"/>
      <c r="CQ770" s="58"/>
      <c r="CR770" s="58"/>
      <c r="CS770" s="58"/>
      <c r="CT770" s="58"/>
      <c r="CU770" s="58"/>
      <c r="CV770" s="58"/>
      <c r="CW770" s="58"/>
      <c r="CX770" s="58"/>
      <c r="CY770" s="58"/>
      <c r="CZ770" s="58"/>
      <c r="DA770" s="58"/>
      <c r="DB770" s="58"/>
      <c r="DC770" s="58"/>
      <c r="DD770" s="58"/>
      <c r="DE770" s="58"/>
      <c r="DF770" s="58"/>
      <c r="DG770" s="58"/>
      <c r="DH770" s="58"/>
      <c r="DI770" s="58"/>
      <c r="DJ770" s="58"/>
      <c r="DK770" s="58"/>
      <c r="DL770" s="58"/>
      <c r="DM770" s="58"/>
      <c r="DN770" s="58"/>
      <c r="DO770" s="58"/>
      <c r="DP770" s="58"/>
      <c r="DQ770" s="58"/>
      <c r="DR770" s="58"/>
      <c r="DS770" s="58"/>
      <c r="DT770" s="58"/>
      <c r="DU770" s="58"/>
      <c r="DV770" s="58"/>
      <c r="DW770" s="58"/>
      <c r="DX770" s="58"/>
      <c r="DY770" s="58"/>
      <c r="DZ770" s="58"/>
      <c r="EA770" s="58"/>
      <c r="EB770" s="58"/>
      <c r="EC770" s="58"/>
      <c r="ED770" s="58"/>
      <c r="EE770" s="58"/>
      <c r="EF770" s="58"/>
      <c r="EG770" s="58"/>
      <c r="EH770" s="58"/>
      <c r="EI770" s="58"/>
      <c r="EJ770" s="58"/>
      <c r="EK770" s="58"/>
      <c r="EL770" s="58"/>
      <c r="EM770" s="58"/>
      <c r="EN770" s="58"/>
      <c r="EO770" s="58"/>
      <c r="EP770" s="58"/>
      <c r="EQ770" s="58"/>
      <c r="ER770" s="58"/>
      <c r="ES770" s="58"/>
      <c r="ET770" s="58"/>
      <c r="EU770" s="58"/>
      <c r="EV770" s="58"/>
      <c r="EW770" s="58"/>
      <c r="EX770" s="58"/>
      <c r="EY770" s="58"/>
      <c r="EZ770" s="58"/>
      <c r="FA770" s="58"/>
      <c r="FB770" s="58"/>
      <c r="FC770" s="58"/>
      <c r="FD770" s="58"/>
      <c r="FE770" s="58"/>
      <c r="FF770" s="58"/>
      <c r="FG770" s="58"/>
      <c r="FH770" s="58"/>
      <c r="FI770" s="58"/>
      <c r="FJ770" s="58"/>
      <c r="FK770" s="58"/>
      <c r="FL770" s="58"/>
      <c r="FM770" s="58"/>
      <c r="FN770" s="58"/>
      <c r="FO770" s="58"/>
      <c r="FP770" s="58"/>
      <c r="FQ770" s="58"/>
      <c r="FR770" s="58"/>
      <c r="FS770" s="58"/>
      <c r="FT770" s="58"/>
      <c r="FU770" s="58"/>
      <c r="FV770" s="58"/>
      <c r="FW770" s="58"/>
      <c r="FX770" s="58"/>
      <c r="FY770" s="58"/>
      <c r="FZ770" s="58"/>
      <c r="GA770" s="58"/>
      <c r="GB770" s="58"/>
      <c r="GC770" s="58"/>
      <c r="GD770" s="58"/>
      <c r="GE770" s="58"/>
      <c r="GF770" s="58"/>
      <c r="GG770" s="58"/>
      <c r="GH770" s="58"/>
      <c r="GI770" s="58"/>
      <c r="GJ770" s="58"/>
      <c r="GK770" s="58"/>
      <c r="GL770" s="58"/>
      <c r="GM770" s="58"/>
      <c r="GN770" s="58"/>
      <c r="GO770" s="58"/>
      <c r="GP770" s="58"/>
      <c r="GQ770" s="58"/>
      <c r="GR770" s="58"/>
      <c r="GS770" s="58"/>
      <c r="GT770" s="58"/>
      <c r="GU770" s="58"/>
      <c r="GV770" s="58"/>
      <c r="GW770" s="58"/>
      <c r="GX770" s="58"/>
      <c r="GY770" s="58"/>
      <c r="GZ770" s="58"/>
      <c r="HA770" s="58"/>
      <c r="HB770" s="58"/>
      <c r="HC770" s="58"/>
      <c r="HD770" s="58"/>
      <c r="HE770" s="58"/>
      <c r="HF770" s="58"/>
      <c r="HG770" s="58"/>
      <c r="HH770" s="58"/>
      <c r="HI770" s="58"/>
      <c r="HJ770" s="58"/>
      <c r="HK770" s="58"/>
      <c r="HL770" s="58"/>
      <c r="HM770" s="58"/>
      <c r="HN770" s="58"/>
      <c r="HO770" s="58"/>
      <c r="HP770" s="58"/>
      <c r="HQ770" s="58"/>
      <c r="HR770" s="58"/>
      <c r="HS770" s="58"/>
      <c r="HT770" s="58"/>
      <c r="HU770" s="58"/>
      <c r="HV770" s="58"/>
      <c r="HW770" s="58"/>
      <c r="HX770" s="58"/>
      <c r="HY770" s="58"/>
      <c r="HZ770" s="58"/>
      <c r="IA770" s="58"/>
      <c r="IB770" s="58"/>
      <c r="IC770" s="58"/>
      <c r="ID770" s="58"/>
      <c r="IE770" s="58"/>
      <c r="IF770" s="58"/>
      <c r="IG770" s="58"/>
      <c r="IH770" s="58"/>
      <c r="II770" s="58"/>
      <c r="IJ770" s="58"/>
      <c r="IK770" s="58"/>
      <c r="IL770" s="58"/>
      <c r="IM770" s="58"/>
      <c r="IN770" s="58"/>
      <c r="IO770" s="58"/>
      <c r="IP770" s="58"/>
      <c r="IQ770" s="58"/>
      <c r="IR770" s="58"/>
      <c r="IS770" s="58"/>
      <c r="IT770" s="58"/>
      <c r="IU770" s="58"/>
      <c r="IV770" s="58"/>
    </row>
    <row r="771" spans="1:256">
      <c r="A771" s="58" t="s">
        <v>982</v>
      </c>
      <c r="B771" s="58" t="s">
        <v>241</v>
      </c>
      <c r="C771" s="58" t="s">
        <v>316</v>
      </c>
      <c r="D771" s="58" t="s">
        <v>465</v>
      </c>
      <c r="E771" s="58" t="s">
        <v>981</v>
      </c>
      <c r="F771" s="58" t="s">
        <v>241</v>
      </c>
      <c r="G771" s="58" t="s">
        <v>334</v>
      </c>
      <c r="H771" s="58" t="str">
        <f>'Space Types'!$E771&amp;'Space Types'!$F771&amp;'Space Types'!$G771</f>
        <v>ASHRAE 90.1-2010WarehouseMedium/Bulky Material Storage</v>
      </c>
      <c r="I771" s="58"/>
      <c r="J771" s="58"/>
      <c r="K771" s="58">
        <f>VLOOKUP('Space Types'!$H771,'Interior Lighting'!$A$4:$G$813,5,FALSE)</f>
        <v>0.57999999999999996</v>
      </c>
      <c r="L771" s="58"/>
      <c r="M771" s="58"/>
      <c r="N771" s="58">
        <v>0</v>
      </c>
      <c r="O771" s="58">
        <v>0.5</v>
      </c>
      <c r="P771" s="58">
        <v>0.2</v>
      </c>
      <c r="Q771" s="58" t="s">
        <v>3281</v>
      </c>
      <c r="R771" s="58" t="s">
        <v>110</v>
      </c>
      <c r="S771" s="58" t="s">
        <v>945</v>
      </c>
      <c r="T771" s="58" t="s">
        <v>55</v>
      </c>
      <c r="U771" s="58" t="str">
        <f>'Space Types'!$R771&amp;'Space Types'!$S771&amp;'Space Types'!$T771</f>
        <v>ASHRAE 62.1-2007Miscellaneous SpacesWarehouses</v>
      </c>
      <c r="V771" s="58">
        <f>VLOOKUP('Space Types'!$U771,Ventilation!$A$4:$H$299,6,FALSE)</f>
        <v>0.06</v>
      </c>
      <c r="W771" s="58">
        <f>VLOOKUP('Space Types'!$U771,Ventilation!$A$4:$H$299,5,FALSE)</f>
        <v>0</v>
      </c>
      <c r="X771" s="58">
        <f>VLOOKUP('Space Types'!$U771,Ventilation!$A$4:$H$299,7,FALSE)</f>
        <v>0</v>
      </c>
      <c r="Y771" s="58">
        <v>0</v>
      </c>
      <c r="Z771" s="58" t="s">
        <v>3282</v>
      </c>
      <c r="AA771" s="58" t="s">
        <v>3300</v>
      </c>
      <c r="AB771" s="58">
        <v>4.4600000000000001E-2</v>
      </c>
      <c r="AD771" s="58" t="s">
        <v>3279</v>
      </c>
      <c r="AE771" s="58"/>
      <c r="AF771" s="58" t="s">
        <v>437</v>
      </c>
      <c r="AG771" s="58" t="s">
        <v>437</v>
      </c>
      <c r="AH771" s="58" t="s">
        <v>437</v>
      </c>
      <c r="AI771" s="58"/>
      <c r="AJ771" s="58">
        <v>0.17000007319462238</v>
      </c>
      <c r="AK771" s="58">
        <v>0</v>
      </c>
      <c r="AL771" s="58">
        <v>0.5</v>
      </c>
      <c r="AM771" s="58">
        <v>0</v>
      </c>
      <c r="AN771" s="58" t="s">
        <v>3278</v>
      </c>
      <c r="AO771" s="58" t="s">
        <v>3283</v>
      </c>
      <c r="AP771" s="58" t="s">
        <v>851</v>
      </c>
      <c r="AQ771" s="58"/>
      <c r="AR771" s="58"/>
      <c r="AS771" s="58" t="s">
        <v>437</v>
      </c>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c r="CA771" s="58"/>
      <c r="CB771" s="58"/>
      <c r="CC771" s="58"/>
      <c r="CD771" s="58"/>
      <c r="CE771" s="58"/>
      <c r="CF771" s="58"/>
      <c r="CG771" s="58"/>
      <c r="CH771" s="58"/>
      <c r="CI771" s="58"/>
      <c r="CJ771" s="58"/>
      <c r="CK771" s="58"/>
      <c r="CL771" s="58"/>
      <c r="CM771" s="58"/>
      <c r="CN771" s="58"/>
      <c r="CO771" s="58"/>
      <c r="CP771" s="58"/>
      <c r="CQ771" s="58"/>
      <c r="CR771" s="58"/>
      <c r="CS771" s="58"/>
      <c r="CT771" s="58"/>
      <c r="CU771" s="58"/>
      <c r="CV771" s="58"/>
      <c r="CW771" s="58"/>
      <c r="CX771" s="58"/>
      <c r="CY771" s="58"/>
      <c r="CZ771" s="58"/>
      <c r="DA771" s="58"/>
      <c r="DB771" s="58"/>
      <c r="DC771" s="58"/>
      <c r="DD771" s="58"/>
      <c r="DE771" s="58"/>
      <c r="DF771" s="58"/>
      <c r="DG771" s="58"/>
      <c r="DH771" s="58"/>
      <c r="DI771" s="58"/>
      <c r="DJ771" s="58"/>
      <c r="DK771" s="58"/>
      <c r="DL771" s="58"/>
      <c r="DM771" s="58"/>
      <c r="DN771" s="58"/>
      <c r="DO771" s="58"/>
      <c r="DP771" s="58"/>
      <c r="DQ771" s="58"/>
      <c r="DR771" s="58"/>
      <c r="DS771" s="58"/>
      <c r="DT771" s="58"/>
      <c r="DU771" s="58"/>
      <c r="DV771" s="58"/>
      <c r="DW771" s="58"/>
      <c r="DX771" s="58"/>
      <c r="DY771" s="58"/>
      <c r="DZ771" s="58"/>
      <c r="EA771" s="58"/>
      <c r="EB771" s="58"/>
      <c r="EC771" s="58"/>
      <c r="ED771" s="58"/>
      <c r="EE771" s="58"/>
      <c r="EF771" s="58"/>
      <c r="EG771" s="58"/>
      <c r="EH771" s="58"/>
      <c r="EI771" s="58"/>
      <c r="EJ771" s="58"/>
      <c r="EK771" s="58"/>
      <c r="EL771" s="58"/>
      <c r="EM771" s="58"/>
      <c r="EN771" s="58"/>
      <c r="EO771" s="58"/>
      <c r="EP771" s="58"/>
      <c r="EQ771" s="58"/>
      <c r="ER771" s="58"/>
      <c r="ES771" s="58"/>
      <c r="ET771" s="58"/>
      <c r="EU771" s="58"/>
      <c r="EV771" s="58"/>
      <c r="EW771" s="58"/>
      <c r="EX771" s="58"/>
      <c r="EY771" s="58"/>
      <c r="EZ771" s="58"/>
      <c r="FA771" s="58"/>
      <c r="FB771" s="58"/>
      <c r="FC771" s="58"/>
      <c r="FD771" s="58"/>
      <c r="FE771" s="58"/>
      <c r="FF771" s="58"/>
      <c r="FG771" s="58"/>
      <c r="FH771" s="58"/>
      <c r="FI771" s="58"/>
      <c r="FJ771" s="58"/>
      <c r="FK771" s="58"/>
      <c r="FL771" s="58"/>
      <c r="FM771" s="58"/>
      <c r="FN771" s="58"/>
      <c r="FO771" s="58"/>
      <c r="FP771" s="58"/>
      <c r="FQ771" s="58"/>
      <c r="FR771" s="58"/>
      <c r="FS771" s="58"/>
      <c r="FT771" s="58"/>
      <c r="FU771" s="58"/>
      <c r="FV771" s="58"/>
      <c r="FW771" s="58"/>
      <c r="FX771" s="58"/>
      <c r="FY771" s="58"/>
      <c r="FZ771" s="58"/>
      <c r="GA771" s="58"/>
      <c r="GB771" s="58"/>
      <c r="GC771" s="58"/>
      <c r="GD771" s="58"/>
      <c r="GE771" s="58"/>
      <c r="GF771" s="58"/>
      <c r="GG771" s="58"/>
      <c r="GH771" s="58"/>
      <c r="GI771" s="58"/>
      <c r="GJ771" s="58"/>
      <c r="GK771" s="58"/>
      <c r="GL771" s="58"/>
      <c r="GM771" s="58"/>
      <c r="GN771" s="58"/>
      <c r="GO771" s="58"/>
      <c r="GP771" s="58"/>
      <c r="GQ771" s="58"/>
      <c r="GR771" s="58"/>
      <c r="GS771" s="58"/>
      <c r="GT771" s="58"/>
      <c r="GU771" s="58"/>
      <c r="GV771" s="58"/>
      <c r="GW771" s="58"/>
      <c r="GX771" s="58"/>
      <c r="GY771" s="58"/>
      <c r="GZ771" s="58"/>
      <c r="HA771" s="58"/>
      <c r="HB771" s="58"/>
      <c r="HC771" s="58"/>
      <c r="HD771" s="58"/>
      <c r="HE771" s="58"/>
      <c r="HF771" s="58"/>
      <c r="HG771" s="58"/>
      <c r="HH771" s="58"/>
      <c r="HI771" s="58"/>
      <c r="HJ771" s="58"/>
      <c r="HK771" s="58"/>
      <c r="HL771" s="58"/>
      <c r="HM771" s="58"/>
      <c r="HN771" s="58"/>
      <c r="HO771" s="58"/>
      <c r="HP771" s="58"/>
      <c r="HQ771" s="58"/>
      <c r="HR771" s="58"/>
      <c r="HS771" s="58"/>
      <c r="HT771" s="58"/>
      <c r="HU771" s="58"/>
      <c r="HV771" s="58"/>
      <c r="HW771" s="58"/>
      <c r="HX771" s="58"/>
      <c r="HY771" s="58"/>
      <c r="HZ771" s="58"/>
      <c r="IA771" s="58"/>
      <c r="IB771" s="58"/>
      <c r="IC771" s="58"/>
      <c r="ID771" s="58"/>
      <c r="IE771" s="58"/>
      <c r="IF771" s="58"/>
      <c r="IG771" s="58"/>
      <c r="IH771" s="58"/>
      <c r="II771" s="58"/>
      <c r="IJ771" s="58"/>
      <c r="IK771" s="58"/>
      <c r="IL771" s="58"/>
      <c r="IM771" s="58"/>
      <c r="IN771" s="58"/>
      <c r="IO771" s="58"/>
      <c r="IP771" s="58"/>
      <c r="IQ771" s="58"/>
      <c r="IR771" s="58"/>
      <c r="IS771" s="58"/>
      <c r="IT771" s="58"/>
      <c r="IU771" s="58"/>
      <c r="IV771" s="58"/>
    </row>
  </sheetData>
  <dataValidations count="9">
    <dataValidation type="list" allowBlank="1" showInputMessage="1" showErrorMessage="1" sqref="G4:G664 G666:G766">
      <formula1>INDIRECT("InteriorLightingTable[Secondary Space Type]")</formula1>
    </dataValidation>
    <dataValidation type="list" allowBlank="1" showInputMessage="1" showErrorMessage="1" sqref="S4:S7 S9:S18 S76:S79 S112:S115 S117:S126 S148:S151 S153:S162 S453:S456 S458:S467 S199:S202 S212:S218 S402:S405 S422:S431 S417:S420 S489:S492 S494:S503 S525:S528 S530:S539 S551:S560 S566:S575 S597:S600 S602:S611 S627:S630 S632:S641 S653 S671:S672 S674:S678 S734:S741 S680 S757:S758 S711 S713 S66:S69 S71:S74 S81:S95 S97:S105 S107:S110 S128:S131 S133:S136 S138:S141 S143:S146 S164:S167 S169:S177 S179:S182 S184:S187 S189:S197 S220:S231 S25:S64 S233:S236 S238:S241 S243:S246 S248:S251 S253:S282 S284:S292 S294:S297 S299:S313 S315:S318 S320:S328 S330:S344 S346:S359 S361:S364 S366:S380 S382:S400 S407:S415 S433:S436 S438:S441 S443:S446 S448:S451 S469:S472 S474:S477 S479:S487 S505:S508 S510:S513 S515:S518 S520:S523 S541:S544 S546:S549 S562:S564 S577:S580 S582:S585 S587:S590 S592:S595 S613:S620 S622:S625 S643:S646 S648:S651 S655:S664 S666:S669 S715:S719 S721:S732 S743:S746 S748:S749 S753:S755 S760:S766 S20:S23 S204:S209 S682:S709">
      <formula1>INDIRECT("VentilationStandardsTable[Primary Space Type]")</formula1>
    </dataValidation>
    <dataValidation type="list" allowBlank="1" showInputMessage="1" showErrorMessage="1" sqref="T4:T7 T9:T18 T76:T79 T112:T115 T117:T126 T148:T151 T153:T162 T453:T456 T458:T467 T199:T202 T212:T218 T402:T405 T422:T431 T417:T420 T489:T492 T494:T503 T525:T528 T530:T539 T551:T560 T566:T575 T597:T600 T602:T611 T627:T630 T632:T641 T653 T671:T672 T674:T678 T734:T741 T680 T757:T758 T711 T713 T66:T69 T71:T74 T81:T95 T97:T105 T107:T110 T128:T131 T133:T136 T138:T141 T143:T146 T164:T167 T169:T177 T179:T182 T184:T187 T189:T197 T220:T231 T25:T64 T233:T236 T238:T241 T243:T246 T248:T251 T253:T282 T284:T292 T294:T297 T299:T313 T315:T318 T320:T328 T330:T344 T346:T359 T361:T364 T366:T380 T382:T400 T407:T415 T433:T436 T438:T441 T443:T446 T448:T451 T469:T472 T474:T477 T479:T487 T505:T508 T510:T513 T515:T518 T520:T523 T541:T544 T546:T549 T562:T564 T577:T580 T582:T585 T587:T590 T592:T595 T613:T620 T622:T625 T643:T646 T648:T651 T655:T664 T666:T669 T715:T719 T721:T732 T743:T746 T748:T749 T753:T755 T760:T766 T20:T23 T204:T209 T682:T709">
      <formula1>INDIRECT("VentilationStandardsTable[Secondary Space Type]")</formula1>
    </dataValidation>
    <dataValidation type="list" allowBlank="1" showInputMessage="1" showErrorMessage="1" sqref="F767:F771 R4:R766">
      <formula1>INDIRECT("VentilationStandardsLookup[Name]")</formula1>
    </dataValidation>
    <dataValidation type="list" allowBlank="1" showInputMessage="1" showErrorMessage="1" sqref="F4:F766">
      <formula1>INDIRECT("InteriorLightingTable[Primary Space Type]")</formula1>
    </dataValidation>
    <dataValidation type="list" allowBlank="1" showInputMessage="1" showErrorMessage="1" sqref="E4:E771">
      <formula1>INDIRECT("LightingStandardsLookup[Name]")</formula1>
    </dataValidation>
    <dataValidation type="list" allowBlank="1" showInputMessage="1" showErrorMessage="1" sqref="B4:B771">
      <formula1>INDIRECT("BuildingTypeLookup[Name]")</formula1>
    </dataValidation>
    <dataValidation type="list" allowBlank="1" showInputMessage="1" showErrorMessage="1" sqref="C4:C771">
      <formula1>INDIRECT("SpaceTypeLookup[Name]")</formula1>
    </dataValidation>
    <dataValidation type="list" allowBlank="1" showInputMessage="1" showErrorMessage="1" sqref="Q4:Q771 AD4:AD771 Z4:AA771 AN4:AP771 AI4:AI771 BD4:BD771 AW4:AW771">
      <formula1>INDIRECT("SchedulesTable[Name]")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heetViews>
  <sheetFormatPr defaultColWidth="13.28515625"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s>
  <sheetData>
    <row r="1" spans="1:8">
      <c r="A1" t="s">
        <v>721</v>
      </c>
    </row>
    <row r="2" spans="1:8">
      <c r="E2" s="2" t="s">
        <v>219</v>
      </c>
      <c r="F2" s="2" t="s">
        <v>219</v>
      </c>
      <c r="G2" s="2" t="s">
        <v>219</v>
      </c>
    </row>
    <row r="3" spans="1:8">
      <c r="A3" t="s">
        <v>357</v>
      </c>
      <c r="B3" s="2" t="s">
        <v>3</v>
      </c>
      <c r="C3" t="s">
        <v>10</v>
      </c>
      <c r="D3" t="s">
        <v>11</v>
      </c>
      <c r="E3" t="s">
        <v>112</v>
      </c>
      <c r="F3" t="s">
        <v>356</v>
      </c>
      <c r="G3" t="s">
        <v>8</v>
      </c>
      <c r="H3" t="s">
        <v>113</v>
      </c>
    </row>
    <row r="4" spans="1:8" ht="15" customHeight="1">
      <c r="A4" s="15" t="str">
        <f>TRIM(Ventilation!$B4)&amp;TRIM(Ventilation!$C4)&amp;TRIM(Ventilation!$D4)</f>
        <v>AIA 2001AncillaryX-Ray (Surgical/Critical Care and Catheterization)</v>
      </c>
      <c r="B4" s="27" t="s">
        <v>412</v>
      </c>
      <c r="C4" s="29" t="s">
        <v>429</v>
      </c>
      <c r="D4" s="1" t="s">
        <v>430</v>
      </c>
      <c r="G4" s="28">
        <v>3</v>
      </c>
    </row>
    <row r="5" spans="1:8" ht="15" customHeight="1">
      <c r="A5" s="15" t="str">
        <f>TRIM(Ventilation!$B5)&amp;TRIM(Ventilation!$C5)&amp;TRIM(Ventilation!$D5)</f>
        <v>ASHRAE 62.1-1999Correctional FacilitiesCell</v>
      </c>
      <c r="B5" s="2" t="s">
        <v>108</v>
      </c>
      <c r="C5" t="s">
        <v>105</v>
      </c>
      <c r="D5" t="s">
        <v>679</v>
      </c>
      <c r="E5">
        <v>20</v>
      </c>
      <c r="F5">
        <v>0</v>
      </c>
      <c r="G5"/>
    </row>
    <row r="6" spans="1:8" ht="15" customHeight="1">
      <c r="A6" s="15" t="str">
        <f>TRIM(Ventilation!$B6)&amp;TRIM(Ventilation!$C6)&amp;TRIM(Ventilation!$D6)</f>
        <v>ASHRAE 62.1-1999Correctional FacilitiesDining halls</v>
      </c>
      <c r="B6" s="2" t="s">
        <v>108</v>
      </c>
      <c r="C6" t="s">
        <v>105</v>
      </c>
      <c r="D6" t="s">
        <v>106</v>
      </c>
      <c r="E6">
        <v>15</v>
      </c>
      <c r="F6">
        <v>0</v>
      </c>
      <c r="G6"/>
    </row>
    <row r="7" spans="1:8" ht="15" customHeight="1">
      <c r="A7" s="15" t="str">
        <f>TRIM(Ventilation!$B7)&amp;TRIM(Ventilation!$C7)&amp;TRIM(Ventilation!$D7)</f>
        <v>ASHRAE 62.1-1999Correctional FacilitiesGuard stations</v>
      </c>
      <c r="B7" s="2" t="s">
        <v>108</v>
      </c>
      <c r="C7" t="s">
        <v>105</v>
      </c>
      <c r="D7" t="s">
        <v>107</v>
      </c>
      <c r="E7">
        <v>15</v>
      </c>
      <c r="F7">
        <v>0</v>
      </c>
      <c r="G7"/>
    </row>
    <row r="8" spans="1:8" ht="15" customHeight="1">
      <c r="A8" s="15" t="str">
        <f>TRIM(Ventilation!$B8)&amp;TRIM(Ventilation!$C8)&amp;TRIM(Ventilation!$D8)</f>
        <v>ASHRAE 62.1-2004Correctional FacilitiesDay room</v>
      </c>
      <c r="B8" s="2" t="s">
        <v>109</v>
      </c>
      <c r="C8" t="s">
        <v>105</v>
      </c>
      <c r="D8" t="s">
        <v>680</v>
      </c>
      <c r="E8">
        <v>5</v>
      </c>
      <c r="F8">
        <v>0.06</v>
      </c>
      <c r="G8"/>
    </row>
    <row r="9" spans="1:8" ht="15" customHeight="1">
      <c r="A9" s="15" t="str">
        <f>TRIM(Ventilation!$B9)&amp;TRIM(Ventilation!$C9)&amp;TRIM(Ventilation!$D9)</f>
        <v>ASHRAE 62.1-2004Correctional FacilitiesGuard stations</v>
      </c>
      <c r="B9" s="2" t="s">
        <v>109</v>
      </c>
      <c r="C9" t="s">
        <v>105</v>
      </c>
      <c r="D9" t="s">
        <v>107</v>
      </c>
      <c r="E9">
        <v>5</v>
      </c>
      <c r="F9">
        <v>0.06</v>
      </c>
      <c r="G9"/>
    </row>
    <row r="10" spans="1:8" ht="15" customHeight="1">
      <c r="A10" s="15" t="str">
        <f>TRIM(Ventilation!$B10)&amp;TRIM(Ventilation!$C10)&amp;TRIM(Ventilation!$D10)</f>
        <v>ASHRAE 62.1-2004Correctional FacilitiesBooking/waiting</v>
      </c>
      <c r="B10" s="2" t="s">
        <v>109</v>
      </c>
      <c r="C10" t="s">
        <v>105</v>
      </c>
      <c r="D10" t="s">
        <v>681</v>
      </c>
      <c r="E10">
        <v>7.5</v>
      </c>
      <c r="F10">
        <v>0.06</v>
      </c>
      <c r="G10"/>
    </row>
    <row r="11" spans="1:8" ht="15" customHeight="1">
      <c r="A11" s="15" t="str">
        <f>TRIM(Ventilation!$B11)&amp;TRIM(Ventilation!$C11)&amp;TRIM(Ventilation!$D11)</f>
        <v>ASHRAE 62.1-2007Correctional FacilitiesDay room</v>
      </c>
      <c r="B11" s="2" t="s">
        <v>110</v>
      </c>
      <c r="C11" t="s">
        <v>105</v>
      </c>
      <c r="D11" t="s">
        <v>680</v>
      </c>
      <c r="E11">
        <v>5</v>
      </c>
      <c r="F11">
        <v>0.06</v>
      </c>
      <c r="G11"/>
    </row>
    <row r="12" spans="1:8" ht="15" customHeight="1">
      <c r="A12" s="15" t="str">
        <f>TRIM(Ventilation!$B12)&amp;TRIM(Ventilation!$C12)&amp;TRIM(Ventilation!$D12)</f>
        <v>ASHRAE 62.1-2007Correctional FacilitiesGuard stations</v>
      </c>
      <c r="B12" s="2" t="s">
        <v>110</v>
      </c>
      <c r="C12" t="s">
        <v>105</v>
      </c>
      <c r="D12" t="s">
        <v>107</v>
      </c>
      <c r="E12">
        <v>5</v>
      </c>
      <c r="F12">
        <v>0.06</v>
      </c>
      <c r="G12"/>
    </row>
    <row r="13" spans="1:8" ht="15" customHeight="1">
      <c r="A13" s="15" t="str">
        <f>TRIM(Ventilation!$B13)&amp;TRIM(Ventilation!$C13)&amp;TRIM(Ventilation!$D13)</f>
        <v>ASHRAE 62.1-2007Correctional FacilitiesBooking/waiting</v>
      </c>
      <c r="B13" s="2" t="s">
        <v>110</v>
      </c>
      <c r="C13" t="s">
        <v>105</v>
      </c>
      <c r="D13" t="s">
        <v>681</v>
      </c>
      <c r="E13">
        <v>7.5</v>
      </c>
      <c r="F13">
        <v>0.06</v>
      </c>
      <c r="G13"/>
    </row>
    <row r="14" spans="1:8" ht="15" customHeight="1">
      <c r="A14" s="15" t="str">
        <f>TRIM(Ventilation!$B14)&amp;TRIM(Ventilation!$C14)&amp;TRIM(Ventilation!$D14)</f>
        <v>ASHRAE 62.1-2004Correctional FacilitiesCell</v>
      </c>
      <c r="B14" s="2" t="s">
        <v>109</v>
      </c>
      <c r="C14" t="s">
        <v>105</v>
      </c>
      <c r="D14" t="s">
        <v>679</v>
      </c>
      <c r="E14">
        <v>5</v>
      </c>
      <c r="F14">
        <v>0.12</v>
      </c>
      <c r="G14"/>
    </row>
    <row r="15" spans="1:8" ht="15" customHeight="1">
      <c r="A15" s="15" t="str">
        <f>TRIM(Ventilation!$B15)&amp;TRIM(Ventilation!$C15)&amp;TRIM(Ventilation!$D15)</f>
        <v>ASHRAE 62.1-2007Correctional FacilitiesCell</v>
      </c>
      <c r="B15" s="2" t="s">
        <v>110</v>
      </c>
      <c r="C15" t="s">
        <v>105</v>
      </c>
      <c r="D15" t="s">
        <v>679</v>
      </c>
      <c r="E15">
        <v>5</v>
      </c>
      <c r="F15">
        <v>0.12</v>
      </c>
      <c r="G15"/>
    </row>
    <row r="16" spans="1:8" ht="15" customHeight="1">
      <c r="A16" s="15" t="str">
        <f>TRIM(Ventilation!$B16)&amp;TRIM(Ventilation!$C16)&amp;TRIM(Ventilation!$D16)</f>
        <v>ASHRAE 62.1-1999Dry Cleaners, LaundriesCommercial laundry</v>
      </c>
      <c r="B16" s="2" t="s">
        <v>108</v>
      </c>
      <c r="C16" t="s">
        <v>12</v>
      </c>
      <c r="D16" t="s">
        <v>13</v>
      </c>
      <c r="E16">
        <v>25</v>
      </c>
      <c r="F16">
        <v>0</v>
      </c>
      <c r="G16"/>
    </row>
    <row r="17" spans="1:7" ht="15" customHeight="1">
      <c r="A17" s="15" t="str">
        <f>TRIM(Ventilation!$B17)&amp;TRIM(Ventilation!$C17)&amp;TRIM(Ventilation!$D17)</f>
        <v>ASHRAE 62.1-1999Dry Cleaners, LaundriesCommercial dry cleaner</v>
      </c>
      <c r="B17" s="2" t="s">
        <v>108</v>
      </c>
      <c r="C17" t="s">
        <v>12</v>
      </c>
      <c r="D17" t="s">
        <v>14</v>
      </c>
      <c r="E17">
        <v>30</v>
      </c>
      <c r="F17">
        <v>0</v>
      </c>
      <c r="G17"/>
    </row>
    <row r="18" spans="1:7" ht="15" customHeight="1">
      <c r="A18" s="15" t="str">
        <f>TRIM(Ventilation!$B18)&amp;TRIM(Ventilation!$C18)&amp;TRIM(Ventilation!$D18)</f>
        <v>ASHRAE 62.1-1999Dry Cleaners, LaundriesStorage, pick up</v>
      </c>
      <c r="B18" s="2" t="s">
        <v>108</v>
      </c>
      <c r="C18" t="s">
        <v>12</v>
      </c>
      <c r="D18" t="s">
        <v>15</v>
      </c>
      <c r="E18">
        <v>35</v>
      </c>
      <c r="F18">
        <v>0</v>
      </c>
      <c r="G18"/>
    </row>
    <row r="19" spans="1:7" ht="15" customHeight="1">
      <c r="A19" s="15" t="str">
        <f>TRIM(Ventilation!$B19)&amp;TRIM(Ventilation!$C19)&amp;TRIM(Ventilation!$D19)</f>
        <v>ASHRAE 62.1-1999Dry Cleaners, LaundriesCoin-operated laundries</v>
      </c>
      <c r="B19" s="2" t="s">
        <v>108</v>
      </c>
      <c r="C19" t="s">
        <v>12</v>
      </c>
      <c r="D19" t="s">
        <v>16</v>
      </c>
      <c r="E19">
        <v>15</v>
      </c>
      <c r="F19">
        <v>0</v>
      </c>
      <c r="G19"/>
    </row>
    <row r="20" spans="1:7" ht="15" customHeight="1">
      <c r="A20" s="15" t="str">
        <f>TRIM(Ventilation!$B20)&amp;TRIM(Ventilation!$C20)&amp;TRIM(Ventilation!$D20)</f>
        <v>ASHRAE 62.1-1999Dry Cleaners, LaundriesCoin-operated dry cleaner</v>
      </c>
      <c r="B20" s="2" t="s">
        <v>108</v>
      </c>
      <c r="C20" t="s">
        <v>12</v>
      </c>
      <c r="D20" t="s">
        <v>17</v>
      </c>
      <c r="E20">
        <v>15</v>
      </c>
      <c r="F20">
        <v>0</v>
      </c>
      <c r="G20"/>
    </row>
    <row r="21" spans="1:7" ht="15" customHeight="1">
      <c r="A21" s="15" t="str">
        <f>TRIM(Ventilation!$B21)&amp;TRIM(Ventilation!$C21)&amp;TRIM(Ventilation!$D21)</f>
        <v>ASHRAE 62.1-1999EducationClassroom</v>
      </c>
      <c r="B21" s="2" t="s">
        <v>108</v>
      </c>
      <c r="C21" t="s">
        <v>89</v>
      </c>
      <c r="D21" t="s">
        <v>90</v>
      </c>
      <c r="E21">
        <v>16.95</v>
      </c>
      <c r="F21">
        <v>0</v>
      </c>
      <c r="G21"/>
    </row>
    <row r="22" spans="1:7" ht="15" customHeight="1">
      <c r="A22" s="15" t="str">
        <f>TRIM(Ventilation!$B22)&amp;TRIM(Ventilation!$C22)&amp;TRIM(Ventilation!$D22)</f>
        <v>ASHRAE 62.1-1999EducationLaboratories</v>
      </c>
      <c r="B22" s="2" t="s">
        <v>108</v>
      </c>
      <c r="C22" t="s">
        <v>89</v>
      </c>
      <c r="D22" t="s">
        <v>91</v>
      </c>
      <c r="E22">
        <v>20</v>
      </c>
      <c r="F22">
        <v>0</v>
      </c>
      <c r="G22"/>
    </row>
    <row r="23" spans="1:7" ht="15" customHeight="1">
      <c r="A23" s="15" t="str">
        <f>TRIM(Ventilation!$B23)&amp;TRIM(Ventilation!$C23)&amp;TRIM(Ventilation!$D23)</f>
        <v>ASHRAE 62.1-1999EducationTraining shop</v>
      </c>
      <c r="B23" s="2" t="s">
        <v>108</v>
      </c>
      <c r="C23" t="s">
        <v>89</v>
      </c>
      <c r="D23" t="s">
        <v>92</v>
      </c>
      <c r="E23">
        <v>20</v>
      </c>
      <c r="F23">
        <v>0</v>
      </c>
      <c r="G23"/>
    </row>
    <row r="24" spans="1:7" ht="15" customHeight="1">
      <c r="A24" s="15" t="str">
        <f>TRIM(Ventilation!$B24)&amp;TRIM(Ventilation!$C24)&amp;TRIM(Ventilation!$D24)</f>
        <v>ASHRAE 62.1-1999EducationMusic rooms</v>
      </c>
      <c r="B24" s="2" t="s">
        <v>108</v>
      </c>
      <c r="C24" t="s">
        <v>89</v>
      </c>
      <c r="D24" t="s">
        <v>93</v>
      </c>
      <c r="E24">
        <v>15</v>
      </c>
      <c r="F24">
        <v>0</v>
      </c>
      <c r="G24"/>
    </row>
    <row r="25" spans="1:7" ht="15" customHeight="1">
      <c r="A25" s="15" t="str">
        <f>TRIM(Ventilation!$B25)&amp;TRIM(Ventilation!$C25)&amp;TRIM(Ventilation!$D25)</f>
        <v>ASHRAE 62.1-1999EducationLibraries</v>
      </c>
      <c r="B25" s="2" t="s">
        <v>108</v>
      </c>
      <c r="C25" t="s">
        <v>89</v>
      </c>
      <c r="D25" t="s">
        <v>94</v>
      </c>
      <c r="E25">
        <v>16.95</v>
      </c>
      <c r="F25">
        <v>0</v>
      </c>
      <c r="G25"/>
    </row>
    <row r="26" spans="1:7" ht="15" customHeight="1">
      <c r="A26" s="15" t="str">
        <f>TRIM(Ventilation!$B26)&amp;TRIM(Ventilation!$C26)&amp;TRIM(Ventilation!$D26)</f>
        <v>ASHRAE 62.1-1999EducationAuditorium</v>
      </c>
      <c r="B26" s="2" t="s">
        <v>108</v>
      </c>
      <c r="C26" t="s">
        <v>89</v>
      </c>
      <c r="D26" t="s">
        <v>76</v>
      </c>
      <c r="E26">
        <v>15</v>
      </c>
      <c r="F26">
        <v>0</v>
      </c>
      <c r="G26"/>
    </row>
    <row r="27" spans="1:7" ht="15" customHeight="1">
      <c r="A27" s="15" t="str">
        <f>TRIM(Ventilation!$B27)&amp;TRIM(Ventilation!$C27)&amp;TRIM(Ventilation!$D27)</f>
        <v>ASHRAE 62.1-1999EducationSmoking lounges</v>
      </c>
      <c r="B27" s="2" t="s">
        <v>108</v>
      </c>
      <c r="C27" t="s">
        <v>89</v>
      </c>
      <c r="D27" t="s">
        <v>97</v>
      </c>
      <c r="E27">
        <v>60</v>
      </c>
      <c r="F27">
        <v>0</v>
      </c>
      <c r="G27"/>
    </row>
    <row r="28" spans="1:7" ht="15" customHeight="1">
      <c r="A28" s="15" t="str">
        <f>TRIM(Ventilation!$B28)&amp;TRIM(Ventilation!$C28)&amp;TRIM(Ventilation!$D28)</f>
        <v>ASHRAE 62.1-1999EducationCorridors</v>
      </c>
      <c r="B28" s="2" t="s">
        <v>108</v>
      </c>
      <c r="C28" t="s">
        <v>89</v>
      </c>
      <c r="D28" t="s">
        <v>96</v>
      </c>
      <c r="E28">
        <v>0</v>
      </c>
      <c r="F28">
        <v>0.1</v>
      </c>
      <c r="G28"/>
    </row>
    <row r="29" spans="1:7" ht="15" customHeight="1">
      <c r="A29" s="15" t="str">
        <f>TRIM(Ventilation!$B29)&amp;TRIM(Ventilation!$C29)&amp;TRIM(Ventilation!$D29)</f>
        <v>ASHRAE 62.1-1999EducationLocker rooms</v>
      </c>
      <c r="B29" s="2" t="s">
        <v>108</v>
      </c>
      <c r="C29" t="s">
        <v>89</v>
      </c>
      <c r="D29" t="s">
        <v>95</v>
      </c>
      <c r="E29">
        <v>0</v>
      </c>
      <c r="F29">
        <v>0.5</v>
      </c>
      <c r="G29"/>
    </row>
    <row r="30" spans="1:7" ht="15" customHeight="1">
      <c r="A30" s="15" t="str">
        <f>TRIM(Ventilation!$B30)&amp;TRIM(Ventilation!$C30)&amp;TRIM(Ventilation!$D30)</f>
        <v>ASHRAE 62.1-2004Educational FacilitiesLecture classroom</v>
      </c>
      <c r="B30" s="2" t="s">
        <v>109</v>
      </c>
      <c r="C30" t="s">
        <v>677</v>
      </c>
      <c r="D30" t="s">
        <v>682</v>
      </c>
      <c r="E30">
        <v>7.5</v>
      </c>
      <c r="F30">
        <v>0.06</v>
      </c>
      <c r="G30"/>
    </row>
    <row r="31" spans="1:7" ht="15" customHeight="1">
      <c r="A31" s="15" t="str">
        <f>TRIM(Ventilation!$B31)&amp;TRIM(Ventilation!$C31)&amp;TRIM(Ventilation!$D31)</f>
        <v>ASHRAE 62.1-2004Educational FacilitiesLecture hall (fixed seats)</v>
      </c>
      <c r="B31" s="2" t="s">
        <v>109</v>
      </c>
      <c r="C31" t="s">
        <v>677</v>
      </c>
      <c r="D31" t="s">
        <v>683</v>
      </c>
      <c r="E31">
        <v>7.5</v>
      </c>
      <c r="F31">
        <v>0.06</v>
      </c>
      <c r="G31"/>
    </row>
    <row r="32" spans="1:7" ht="15" customHeight="1">
      <c r="A32" s="15" t="str">
        <f>TRIM(Ventilation!$B32)&amp;TRIM(Ventilation!$C32)&amp;TRIM(Ventilation!$D32)</f>
        <v>ASHRAE 62.1-2004Educational FacilitiesMusic/theater/dance</v>
      </c>
      <c r="B32" s="2" t="s">
        <v>109</v>
      </c>
      <c r="C32" t="s">
        <v>677</v>
      </c>
      <c r="D32" t="s">
        <v>684</v>
      </c>
      <c r="E32">
        <v>10</v>
      </c>
      <c r="F32">
        <v>0.06</v>
      </c>
      <c r="G32"/>
    </row>
    <row r="33" spans="1:8" ht="15" customHeight="1">
      <c r="A33" s="15" t="str">
        <f>TRIM(Ventilation!$B33)&amp;TRIM(Ventilation!$C33)&amp;TRIM(Ventilation!$D33)</f>
        <v>ASHRAE 62.1-2004Educational FacilitiesMultiuse assembly</v>
      </c>
      <c r="B33" s="2" t="s">
        <v>109</v>
      </c>
      <c r="C33" t="s">
        <v>677</v>
      </c>
      <c r="D33" t="s">
        <v>685</v>
      </c>
      <c r="E33">
        <v>7.5</v>
      </c>
      <c r="F33">
        <v>0.06</v>
      </c>
      <c r="G33"/>
    </row>
    <row r="34" spans="1:8" ht="15" customHeight="1">
      <c r="A34" s="15" t="str">
        <f>TRIM(Ventilation!$B34)&amp;TRIM(Ventilation!$C34)&amp;TRIM(Ventilation!$D34)</f>
        <v>ASHRAE 62.1-2007Educational FacilitiesLecture classroom</v>
      </c>
      <c r="B34" s="2" t="s">
        <v>110</v>
      </c>
      <c r="C34" t="s">
        <v>677</v>
      </c>
      <c r="D34" t="s">
        <v>682</v>
      </c>
      <c r="E34">
        <v>7.5</v>
      </c>
      <c r="F34">
        <v>0.06</v>
      </c>
      <c r="G34"/>
    </row>
    <row r="35" spans="1:8" ht="15" customHeight="1">
      <c r="A35" s="15" t="str">
        <f>TRIM(Ventilation!$B35)&amp;TRIM(Ventilation!$C35)&amp;TRIM(Ventilation!$D35)</f>
        <v>ASHRAE 62.1-2007Educational FacilitiesLecture hall (fixed seats)</v>
      </c>
      <c r="B35" s="2" t="s">
        <v>110</v>
      </c>
      <c r="C35" t="s">
        <v>677</v>
      </c>
      <c r="D35" t="s">
        <v>683</v>
      </c>
      <c r="E35">
        <v>7.5</v>
      </c>
      <c r="F35">
        <v>0.06</v>
      </c>
      <c r="G35"/>
    </row>
    <row r="36" spans="1:8" ht="15" customHeight="1">
      <c r="A36" s="15" t="str">
        <f>TRIM(Ventilation!$B36)&amp;TRIM(Ventilation!$C36)&amp;TRIM(Ventilation!$D36)</f>
        <v>ASHRAE 62.1-2007Educational FacilitiesMusic/theater/dance</v>
      </c>
      <c r="B36" s="2" t="s">
        <v>110</v>
      </c>
      <c r="C36" t="s">
        <v>677</v>
      </c>
      <c r="D36" t="s">
        <v>684</v>
      </c>
      <c r="E36">
        <v>10</v>
      </c>
      <c r="F36">
        <v>0.06</v>
      </c>
      <c r="G36"/>
    </row>
    <row r="37" spans="1:8" ht="15" customHeight="1">
      <c r="A37" s="15" t="str">
        <f>TRIM(Ventilation!$B37)&amp;TRIM(Ventilation!$C37)&amp;TRIM(Ventilation!$D37)</f>
        <v>ASHRAE 62.1-2007Educational FacilitiesMultiuse assembly</v>
      </c>
      <c r="B37" s="2" t="s">
        <v>110</v>
      </c>
      <c r="C37" t="s">
        <v>677</v>
      </c>
      <c r="D37" t="s">
        <v>685</v>
      </c>
      <c r="E37">
        <v>7.5</v>
      </c>
      <c r="F37">
        <v>0.06</v>
      </c>
      <c r="G37"/>
    </row>
    <row r="38" spans="1:8" ht="15" customHeight="1">
      <c r="A38" s="15" t="str">
        <f>TRIM(Ventilation!$B38)&amp;TRIM(Ventilation!$C38)&amp;TRIM(Ventilation!$D38)</f>
        <v>ASHRAE 62.1-2004Educational FacilitiesClassrooms (ages 5-8)</v>
      </c>
      <c r="B38" s="2" t="s">
        <v>109</v>
      </c>
      <c r="C38" t="s">
        <v>677</v>
      </c>
      <c r="D38" t="s">
        <v>948</v>
      </c>
      <c r="E38">
        <v>10</v>
      </c>
      <c r="F38">
        <v>0.12</v>
      </c>
      <c r="G38"/>
    </row>
    <row r="39" spans="1:8" ht="15" customHeight="1">
      <c r="A39" s="15" t="str">
        <f>TRIM(Ventilation!$B39)&amp;TRIM(Ventilation!$C39)&amp;TRIM(Ventilation!$D39)</f>
        <v>ASHRAE 62.1-2004Educational FacilitiesClassrooms (age 9 plus)</v>
      </c>
      <c r="B39" s="2" t="s">
        <v>109</v>
      </c>
      <c r="C39" t="s">
        <v>677</v>
      </c>
      <c r="D39" t="s">
        <v>949</v>
      </c>
      <c r="E39">
        <v>10</v>
      </c>
      <c r="F39">
        <v>0.12</v>
      </c>
      <c r="G39"/>
    </row>
    <row r="40" spans="1:8" ht="15" customHeight="1">
      <c r="A40" s="15" t="str">
        <f>TRIM(Ventilation!$B40)&amp;TRIM(Ventilation!$C40)&amp;TRIM(Ventilation!$D40)</f>
        <v>ASHRAE 62.1-2004Educational FacilitiesComputer lab</v>
      </c>
      <c r="B40" s="2" t="s">
        <v>109</v>
      </c>
      <c r="C40" t="s">
        <v>677</v>
      </c>
      <c r="D40" t="s">
        <v>950</v>
      </c>
      <c r="E40">
        <v>10</v>
      </c>
      <c r="F40">
        <v>0.12</v>
      </c>
      <c r="G40"/>
    </row>
    <row r="41" spans="1:8" ht="15" customHeight="1">
      <c r="A41" s="15" t="str">
        <f>TRIM(Ventilation!$B41)&amp;TRIM(Ventilation!$C41)&amp;TRIM(Ventilation!$D41)</f>
        <v>ASHRAE 62.1-2004Educational FacilitiesMedia center</v>
      </c>
      <c r="B41" s="2" t="s">
        <v>109</v>
      </c>
      <c r="C41" t="s">
        <v>677</v>
      </c>
      <c r="D41" t="s">
        <v>951</v>
      </c>
      <c r="E41">
        <v>10</v>
      </c>
      <c r="F41">
        <v>0.12</v>
      </c>
      <c r="G41"/>
      <c r="H41" t="s">
        <v>131</v>
      </c>
    </row>
    <row r="42" spans="1:8" ht="15" customHeight="1">
      <c r="A42" s="15" t="str">
        <f>TRIM(Ventilation!$B42)&amp;TRIM(Ventilation!$C42)&amp;TRIM(Ventilation!$D42)</f>
        <v>ASHRAE 62.1-2007Educational FacilitiesClassrooms (ages 5-8)</v>
      </c>
      <c r="B42" s="2" t="s">
        <v>110</v>
      </c>
      <c r="C42" t="s">
        <v>677</v>
      </c>
      <c r="D42" t="s">
        <v>948</v>
      </c>
      <c r="E42">
        <v>10</v>
      </c>
      <c r="F42">
        <v>0.12</v>
      </c>
      <c r="G42"/>
    </row>
    <row r="43" spans="1:8" ht="15" customHeight="1">
      <c r="A43" s="15" t="str">
        <f>TRIM(Ventilation!$B43)&amp;TRIM(Ventilation!$C43)&amp;TRIM(Ventilation!$D43)</f>
        <v>ASHRAE 62.1-2007Educational FacilitiesClassrooms (age 9 plus)</v>
      </c>
      <c r="B43" s="2" t="s">
        <v>110</v>
      </c>
      <c r="C43" t="s">
        <v>677</v>
      </c>
      <c r="D43" t="s">
        <v>949</v>
      </c>
      <c r="E43">
        <v>10</v>
      </c>
      <c r="F43">
        <v>0.12</v>
      </c>
      <c r="G43"/>
    </row>
    <row r="44" spans="1:8" ht="15" customHeight="1">
      <c r="A44" s="15" t="str">
        <f>TRIM(Ventilation!$B44)&amp;TRIM(Ventilation!$C44)&amp;TRIM(Ventilation!$D44)</f>
        <v>ASHRAE 62.1-2007Educational FacilitiesComputer lab</v>
      </c>
      <c r="B44" s="2" t="s">
        <v>110</v>
      </c>
      <c r="C44" t="s">
        <v>677</v>
      </c>
      <c r="D44" t="s">
        <v>950</v>
      </c>
      <c r="E44">
        <v>10</v>
      </c>
      <c r="F44">
        <v>0.12</v>
      </c>
      <c r="G44"/>
    </row>
    <row r="45" spans="1:8" ht="15" customHeight="1">
      <c r="A45" s="15" t="str">
        <f>TRIM(Ventilation!$B45)&amp;TRIM(Ventilation!$C45)&amp;TRIM(Ventilation!$D45)</f>
        <v>ASHRAE 62.1-2007Educational FacilitiesMedia center</v>
      </c>
      <c r="B45" s="2" t="s">
        <v>110</v>
      </c>
      <c r="C45" t="s">
        <v>677</v>
      </c>
      <c r="D45" t="s">
        <v>951</v>
      </c>
      <c r="E45">
        <v>10</v>
      </c>
      <c r="F45">
        <v>0.12</v>
      </c>
      <c r="G45"/>
      <c r="H45" t="s">
        <v>131</v>
      </c>
    </row>
    <row r="46" spans="1:8" ht="15" customHeight="1">
      <c r="A46" s="15" t="str">
        <f>TRIM(Ventilation!$B46)&amp;TRIM(Ventilation!$C46)&amp;TRIM(Ventilation!$D46)</f>
        <v>ASHRAE 62.1-2004Educational FacilitiesDaycare (through age 4)</v>
      </c>
      <c r="B46" s="2" t="s">
        <v>109</v>
      </c>
      <c r="C46" t="s">
        <v>677</v>
      </c>
      <c r="D46" t="s">
        <v>952</v>
      </c>
      <c r="E46">
        <v>10</v>
      </c>
      <c r="F46">
        <v>0.18</v>
      </c>
      <c r="G46"/>
    </row>
    <row r="47" spans="1:8" ht="15" customHeight="1">
      <c r="A47" s="15" t="str">
        <f>TRIM(Ventilation!$B47)&amp;TRIM(Ventilation!$C47)&amp;TRIM(Ventilation!$D47)</f>
        <v>ASHRAE 62.1-2004Educational FacilitiesArt classroom</v>
      </c>
      <c r="B47" s="2" t="s">
        <v>109</v>
      </c>
      <c r="C47" t="s">
        <v>677</v>
      </c>
      <c r="D47" t="s">
        <v>953</v>
      </c>
      <c r="E47">
        <v>10</v>
      </c>
      <c r="F47">
        <v>0.18</v>
      </c>
      <c r="G47"/>
    </row>
    <row r="48" spans="1:8" ht="15" customHeight="1">
      <c r="A48" s="15" t="str">
        <f>TRIM(Ventilation!$B48)&amp;TRIM(Ventilation!$C48)&amp;TRIM(Ventilation!$D48)</f>
        <v>ASHRAE 62.1-2004Educational FacilitiesScience laboratories</v>
      </c>
      <c r="B48" s="2" t="s">
        <v>109</v>
      </c>
      <c r="C48" t="s">
        <v>677</v>
      </c>
      <c r="D48" t="s">
        <v>954</v>
      </c>
      <c r="E48">
        <v>10</v>
      </c>
      <c r="F48">
        <v>0.18</v>
      </c>
      <c r="G48"/>
      <c r="H48" t="s">
        <v>127</v>
      </c>
    </row>
    <row r="49" spans="1:8" ht="15" customHeight="1">
      <c r="A49" s="15" t="str">
        <f>TRIM(Ventilation!$B49)&amp;TRIM(Ventilation!$C49)&amp;TRIM(Ventilation!$D49)</f>
        <v>ASHRAE 62.1-2004Educational FacilitiesWood/metal shop</v>
      </c>
      <c r="B49" s="2" t="s">
        <v>109</v>
      </c>
      <c r="C49" t="s">
        <v>677</v>
      </c>
      <c r="D49" t="s">
        <v>955</v>
      </c>
      <c r="E49">
        <v>10</v>
      </c>
      <c r="F49">
        <v>0.18</v>
      </c>
      <c r="G49"/>
    </row>
    <row r="50" spans="1:8" ht="15" customHeight="1">
      <c r="A50" s="15" t="str">
        <f>TRIM(Ventilation!$B50)&amp;TRIM(Ventilation!$C50)&amp;TRIM(Ventilation!$D50)</f>
        <v>ASHRAE 62.1-2007Educational FacilitiesDaycare (through age 4)</v>
      </c>
      <c r="B50" s="2" t="s">
        <v>110</v>
      </c>
      <c r="C50" t="s">
        <v>677</v>
      </c>
      <c r="D50" t="s">
        <v>952</v>
      </c>
      <c r="E50">
        <v>10</v>
      </c>
      <c r="F50">
        <v>0.18</v>
      </c>
      <c r="G50"/>
    </row>
    <row r="51" spans="1:8" ht="15" customHeight="1">
      <c r="A51" s="15" t="str">
        <f>TRIM(Ventilation!$B51)&amp;TRIM(Ventilation!$C51)&amp;TRIM(Ventilation!$D51)</f>
        <v>ASHRAE 62.1-2007Educational FacilitiesArt classroom</v>
      </c>
      <c r="B51" s="2" t="s">
        <v>110</v>
      </c>
      <c r="C51" t="s">
        <v>677</v>
      </c>
      <c r="D51" t="s">
        <v>953</v>
      </c>
      <c r="E51">
        <v>10</v>
      </c>
      <c r="F51">
        <v>0.18</v>
      </c>
      <c r="G51"/>
    </row>
    <row r="52" spans="1:8" ht="15" customHeight="1">
      <c r="A52" s="15" t="str">
        <f>TRIM(Ventilation!$B52)&amp;TRIM(Ventilation!$C52)&amp;TRIM(Ventilation!$D52)</f>
        <v>ASHRAE 62.1-2007Educational FacilitiesScience laboratories</v>
      </c>
      <c r="B52" s="2" t="s">
        <v>110</v>
      </c>
      <c r="C52" t="s">
        <v>677</v>
      </c>
      <c r="D52" t="s">
        <v>954</v>
      </c>
      <c r="E52">
        <v>10</v>
      </c>
      <c r="F52">
        <v>0.18</v>
      </c>
      <c r="G52"/>
      <c r="H52" t="s">
        <v>127</v>
      </c>
    </row>
    <row r="53" spans="1:8" ht="15" customHeight="1">
      <c r="A53" s="15" t="str">
        <f>TRIM(Ventilation!$B53)&amp;TRIM(Ventilation!$C53)&amp;TRIM(Ventilation!$D53)</f>
        <v>ASHRAE 62.1-2007Educational FacilitiesWood/metal shop</v>
      </c>
      <c r="B53" s="2" t="s">
        <v>110</v>
      </c>
      <c r="C53" t="s">
        <v>677</v>
      </c>
      <c r="D53" t="s">
        <v>955</v>
      </c>
      <c r="E53">
        <v>10</v>
      </c>
      <c r="F53">
        <v>0.18</v>
      </c>
      <c r="G53"/>
    </row>
    <row r="54" spans="1:8" ht="15" customHeight="1">
      <c r="A54" s="15" t="str">
        <f>TRIM(Ventilation!$B54)&amp;TRIM(Ventilation!$C54)&amp;TRIM(Ventilation!$D54)</f>
        <v>ASHRAE 62.1-1999Food and Beverage ServiceDining rooms</v>
      </c>
      <c r="B54" s="2" t="s">
        <v>108</v>
      </c>
      <c r="C54" t="s">
        <v>18</v>
      </c>
      <c r="D54" t="s">
        <v>19</v>
      </c>
      <c r="E54">
        <v>20</v>
      </c>
      <c r="F54">
        <v>0</v>
      </c>
      <c r="G54"/>
    </row>
    <row r="55" spans="1:8" ht="15" customHeight="1">
      <c r="A55" s="15" t="str">
        <f>TRIM(Ventilation!$B55)&amp;TRIM(Ventilation!$C55)&amp;TRIM(Ventilation!$D55)</f>
        <v>ASHRAE 62.1-1999Food and Beverage ServiceCafeteria, fast food</v>
      </c>
      <c r="B55" s="2" t="s">
        <v>108</v>
      </c>
      <c r="C55" t="s">
        <v>18</v>
      </c>
      <c r="D55" t="s">
        <v>20</v>
      </c>
      <c r="E55">
        <v>21.2</v>
      </c>
      <c r="F55">
        <v>0</v>
      </c>
      <c r="G55"/>
    </row>
    <row r="56" spans="1:8" ht="15" customHeight="1">
      <c r="A56" s="15" t="str">
        <f>TRIM(Ventilation!$B56)&amp;TRIM(Ventilation!$C56)&amp;TRIM(Ventilation!$D56)</f>
        <v>ASHRAE 62.1-1999Food and Beverage ServiceBars, cocktail lounges</v>
      </c>
      <c r="B56" s="2" t="s">
        <v>108</v>
      </c>
      <c r="C56" t="s">
        <v>18</v>
      </c>
      <c r="D56" t="s">
        <v>21</v>
      </c>
      <c r="E56">
        <v>30</v>
      </c>
      <c r="F56">
        <v>0</v>
      </c>
      <c r="G56"/>
    </row>
    <row r="57" spans="1:8" ht="15" customHeight="1">
      <c r="A57" s="15" t="str">
        <f>TRIM(Ventilation!$B57)&amp;TRIM(Ventilation!$C57)&amp;TRIM(Ventilation!$D57)</f>
        <v>ASHRAE 62.1-1999Food and Beverage ServiceKitchens (cooking)</v>
      </c>
      <c r="B57" s="2" t="s">
        <v>108</v>
      </c>
      <c r="C57" t="s">
        <v>18</v>
      </c>
      <c r="D57" t="s">
        <v>22</v>
      </c>
      <c r="E57">
        <v>16.95</v>
      </c>
      <c r="F57">
        <v>0</v>
      </c>
      <c r="G57"/>
      <c r="H57" t="s">
        <v>23</v>
      </c>
    </row>
    <row r="58" spans="1:8" ht="15" customHeight="1">
      <c r="A58" s="15" t="str">
        <f>TRIM(Ventilation!$B58)&amp;TRIM(Ventilation!$C58)&amp;TRIM(Ventilation!$D58)</f>
        <v>ASHRAE 62.1-2004Food and Beverage ServiceRestaurant dining rooms</v>
      </c>
      <c r="B58" s="2" t="s">
        <v>109</v>
      </c>
      <c r="C58" t="s">
        <v>18</v>
      </c>
      <c r="D58" t="s">
        <v>956</v>
      </c>
      <c r="E58">
        <v>7.5</v>
      </c>
      <c r="F58">
        <v>0.18</v>
      </c>
      <c r="G58"/>
    </row>
    <row r="59" spans="1:8" ht="15" customHeight="1">
      <c r="A59" s="15" t="str">
        <f>TRIM(Ventilation!$B59)&amp;TRIM(Ventilation!$C59)&amp;TRIM(Ventilation!$D59)</f>
        <v>ASHRAE 62.1-2004Food and Beverage ServiceCafeteria/fast food dining</v>
      </c>
      <c r="B59" s="2" t="s">
        <v>109</v>
      </c>
      <c r="C59" t="s">
        <v>18</v>
      </c>
      <c r="D59" t="s">
        <v>957</v>
      </c>
      <c r="E59">
        <v>7.5</v>
      </c>
      <c r="F59">
        <v>0.18</v>
      </c>
      <c r="G59"/>
    </row>
    <row r="60" spans="1:8" ht="15" customHeight="1">
      <c r="A60" s="15" t="str">
        <f>TRIM(Ventilation!$B60)&amp;TRIM(Ventilation!$C60)&amp;TRIM(Ventilation!$D60)</f>
        <v>ASHRAE 62.1-2004Food and Beverage ServiceBars, cocktail lounges</v>
      </c>
      <c r="B60" s="2" t="s">
        <v>109</v>
      </c>
      <c r="C60" t="s">
        <v>18</v>
      </c>
      <c r="D60" t="s">
        <v>21</v>
      </c>
      <c r="E60">
        <v>7.5</v>
      </c>
      <c r="F60">
        <v>0.18</v>
      </c>
      <c r="G60"/>
    </row>
    <row r="61" spans="1:8" ht="15" customHeight="1">
      <c r="A61" s="15" t="str">
        <f>TRIM(Ventilation!$B61)&amp;TRIM(Ventilation!$C61)&amp;TRIM(Ventilation!$D61)</f>
        <v>ASHRAE 62.1-2007Food and Beverage ServiceRestaurant dining rooms</v>
      </c>
      <c r="B61" s="2" t="s">
        <v>110</v>
      </c>
      <c r="C61" t="s">
        <v>18</v>
      </c>
      <c r="D61" t="s">
        <v>956</v>
      </c>
      <c r="E61">
        <v>7.5</v>
      </c>
      <c r="F61">
        <v>0.18</v>
      </c>
      <c r="G61"/>
    </row>
    <row r="62" spans="1:8" ht="15" customHeight="1">
      <c r="A62" s="15" t="str">
        <f>TRIM(Ventilation!$B62)&amp;TRIM(Ventilation!$C62)&amp;TRIM(Ventilation!$D62)</f>
        <v>ASHRAE 62.1-2007Food and Beverage ServiceCafeteria/fast food dining</v>
      </c>
      <c r="B62" s="2" t="s">
        <v>110</v>
      </c>
      <c r="C62" t="s">
        <v>18</v>
      </c>
      <c r="D62" t="s">
        <v>957</v>
      </c>
      <c r="E62">
        <v>7.5</v>
      </c>
      <c r="F62">
        <v>0.18</v>
      </c>
      <c r="G62"/>
    </row>
    <row r="63" spans="1:8" ht="15" customHeight="1">
      <c r="A63" s="15" t="str">
        <f>TRIM(Ventilation!$B63)&amp;TRIM(Ventilation!$C63)&amp;TRIM(Ventilation!$D63)</f>
        <v>ASHRAE 62.1-2007Food and Beverage ServiceBars, cocktail lounges</v>
      </c>
      <c r="B63" s="2" t="s">
        <v>110</v>
      </c>
      <c r="C63" t="s">
        <v>18</v>
      </c>
      <c r="D63" t="s">
        <v>21</v>
      </c>
      <c r="E63">
        <v>7.5</v>
      </c>
      <c r="F63">
        <v>0.18</v>
      </c>
      <c r="G63"/>
    </row>
    <row r="64" spans="1:8" ht="15" customHeight="1">
      <c r="A64" s="15" t="str">
        <f>TRIM(Ventilation!$B64)&amp;TRIM(Ventilation!$C64)&amp;TRIM(Ventilation!$D64)</f>
        <v>ASHRAE 62.1-1999Garages, Repair, Service StationsEnclosed parking garage</v>
      </c>
      <c r="B64" s="2" t="s">
        <v>108</v>
      </c>
      <c r="C64" t="s">
        <v>24</v>
      </c>
      <c r="D64" t="s">
        <v>25</v>
      </c>
      <c r="E64">
        <v>0</v>
      </c>
      <c r="F64">
        <v>1.5</v>
      </c>
      <c r="G64"/>
    </row>
    <row r="65" spans="1:8" ht="15" customHeight="1">
      <c r="A65" s="15" t="str">
        <f>TRIM(Ventilation!$B65)&amp;TRIM(Ventilation!$C65)&amp;TRIM(Ventilation!$D65)</f>
        <v>ASHRAE 62.1-1999Garages, Repair, Service StationsAuto repair rooms</v>
      </c>
      <c r="B65" s="2" t="s">
        <v>108</v>
      </c>
      <c r="C65" t="s">
        <v>24</v>
      </c>
      <c r="D65" t="s">
        <v>26</v>
      </c>
      <c r="E65">
        <v>0</v>
      </c>
      <c r="F65">
        <v>1.5</v>
      </c>
      <c r="G65"/>
    </row>
    <row r="66" spans="1:8" ht="15" customHeight="1">
      <c r="A66" s="15" t="str">
        <f>TRIM(Ventilation!$B66)&amp;TRIM(Ventilation!$C66)&amp;TRIM(Ventilation!$D66)</f>
        <v>ASHRAE 62.1-2004GeneralConference/meeting</v>
      </c>
      <c r="B66" s="2" t="s">
        <v>109</v>
      </c>
      <c r="C66" t="s">
        <v>223</v>
      </c>
      <c r="D66" t="s">
        <v>686</v>
      </c>
      <c r="E66">
        <v>5</v>
      </c>
      <c r="F66">
        <v>0.06</v>
      </c>
      <c r="G66"/>
    </row>
    <row r="67" spans="1:8" ht="15" customHeight="1">
      <c r="A67" s="15" t="str">
        <f>TRIM(Ventilation!$B67)&amp;TRIM(Ventilation!$C67)&amp;TRIM(Ventilation!$D67)</f>
        <v>ASHRAE 62.1-2004GeneralCorridors</v>
      </c>
      <c r="B67" s="2" t="s">
        <v>109</v>
      </c>
      <c r="C67" t="s">
        <v>223</v>
      </c>
      <c r="D67" t="s">
        <v>96</v>
      </c>
      <c r="E67"/>
      <c r="F67">
        <v>0.06</v>
      </c>
      <c r="G67"/>
    </row>
    <row r="68" spans="1:8" ht="15" customHeight="1">
      <c r="A68" s="15" t="str">
        <f>TRIM(Ventilation!$B68)&amp;TRIM(Ventilation!$C68)&amp;TRIM(Ventilation!$D68)</f>
        <v>ASHRAE 62.1-2007GeneralConference/meeting</v>
      </c>
      <c r="B68" s="2" t="s">
        <v>110</v>
      </c>
      <c r="C68" t="s">
        <v>223</v>
      </c>
      <c r="D68" t="s">
        <v>686</v>
      </c>
      <c r="E68">
        <v>5</v>
      </c>
      <c r="F68">
        <v>0.06</v>
      </c>
      <c r="G68"/>
    </row>
    <row r="69" spans="1:8" ht="15" customHeight="1">
      <c r="A69" s="15" t="str">
        <f>TRIM(Ventilation!$B69)&amp;TRIM(Ventilation!$C69)&amp;TRIM(Ventilation!$D69)</f>
        <v>ASHRAE 62.1-2007GeneralCorridors</v>
      </c>
      <c r="B69" s="2" t="s">
        <v>110</v>
      </c>
      <c r="C69" t="s">
        <v>223</v>
      </c>
      <c r="D69" t="s">
        <v>96</v>
      </c>
      <c r="E69"/>
      <c r="F69">
        <v>0.06</v>
      </c>
      <c r="G69"/>
    </row>
    <row r="70" spans="1:8" ht="15" customHeight="1">
      <c r="A70" s="15" t="str">
        <f>TRIM(Ventilation!$B70)&amp;TRIM(Ventilation!$C70)&amp;TRIM(Ventilation!$D70)</f>
        <v>ASHRAE 62.1-2004GeneralStorage rooms</v>
      </c>
      <c r="B70" s="2" t="s">
        <v>109</v>
      </c>
      <c r="C70" t="s">
        <v>223</v>
      </c>
      <c r="D70" t="s">
        <v>51</v>
      </c>
      <c r="E70"/>
      <c r="F70">
        <v>0.12</v>
      </c>
      <c r="G70"/>
      <c r="H70" t="s">
        <v>143</v>
      </c>
    </row>
    <row r="71" spans="1:8" ht="15" customHeight="1">
      <c r="A71" s="15" t="str">
        <f>TRIM(Ventilation!$B71)&amp;TRIM(Ventilation!$C71)&amp;TRIM(Ventilation!$D71)</f>
        <v>ASHRAE 62.1-2007GeneralStorage rooms</v>
      </c>
      <c r="B71" s="2" t="s">
        <v>110</v>
      </c>
      <c r="C71" t="s">
        <v>223</v>
      </c>
      <c r="D71" t="s">
        <v>51</v>
      </c>
      <c r="E71"/>
      <c r="F71">
        <v>0.12</v>
      </c>
      <c r="G71"/>
      <c r="H71" t="s">
        <v>143</v>
      </c>
    </row>
    <row r="72" spans="1:8" ht="15" customHeight="1">
      <c r="A72" s="15" t="str">
        <f>TRIM(Ventilation!$B72)&amp;TRIM(Ventilation!$C72)&amp;TRIM(Ventilation!$D72)</f>
        <v>GGHC v2.2Health CareBathroom/ Public</v>
      </c>
      <c r="B72" s="2" t="s">
        <v>408</v>
      </c>
      <c r="C72" s="20" t="s">
        <v>240</v>
      </c>
      <c r="D72" t="s">
        <v>362</v>
      </c>
      <c r="F72">
        <v>0.15</v>
      </c>
      <c r="G72"/>
    </row>
    <row r="73" spans="1:8" ht="15" customHeight="1">
      <c r="A73" s="15" t="str">
        <f>TRIM(Ventilation!$B73)&amp;TRIM(Ventilation!$C73)&amp;TRIM(Ventilation!$D73)</f>
        <v>GGHC v2.2Health CareBedpan Room</v>
      </c>
      <c r="B73" s="2" t="s">
        <v>408</v>
      </c>
      <c r="C73" s="20" t="s">
        <v>240</v>
      </c>
      <c r="D73" t="s">
        <v>363</v>
      </c>
      <c r="F73">
        <v>0.15</v>
      </c>
      <c r="G73"/>
    </row>
    <row r="74" spans="1:8" ht="15" customHeight="1">
      <c r="A74" s="15" t="str">
        <f>TRIM(Ventilation!$B74)&amp;TRIM(Ventilation!$C74)&amp;TRIM(Ventilation!$D74)</f>
        <v>GGHC v2.2Health CareLobby</v>
      </c>
      <c r="B74" s="2" t="s">
        <v>408</v>
      </c>
      <c r="C74" s="20" t="s">
        <v>240</v>
      </c>
      <c r="D74" t="s">
        <v>246</v>
      </c>
      <c r="F74">
        <v>0.15</v>
      </c>
      <c r="G74"/>
    </row>
    <row r="75" spans="1:8" ht="15" customHeight="1">
      <c r="A75" s="15" t="str">
        <f>TRIM(Ventilation!$B75)&amp;TRIM(Ventilation!$C75)&amp;TRIM(Ventilation!$D75)</f>
        <v>GGHC v2.2Health CareLockers</v>
      </c>
      <c r="B75" s="2" t="s">
        <v>408</v>
      </c>
      <c r="C75" s="20" t="s">
        <v>240</v>
      </c>
      <c r="D75" t="s">
        <v>383</v>
      </c>
      <c r="F75">
        <v>0.15</v>
      </c>
      <c r="G75"/>
    </row>
    <row r="76" spans="1:8" ht="15" customHeight="1">
      <c r="A76" s="15" t="str">
        <f>TRIM(Ventilation!$B76)&amp;TRIM(Ventilation!$C76)&amp;TRIM(Ventilation!$D76)</f>
        <v>GGHC v2.2Health CareMechanical Equipment Room</v>
      </c>
      <c r="B76" s="2" t="s">
        <v>408</v>
      </c>
      <c r="C76" s="20" t="s">
        <v>240</v>
      </c>
      <c r="D76" t="s">
        <v>385</v>
      </c>
      <c r="F76">
        <v>0.15</v>
      </c>
      <c r="G76"/>
    </row>
    <row r="77" spans="1:8" ht="15" customHeight="1">
      <c r="A77" s="15" t="str">
        <f>TRIM(Ventilation!$B77)&amp;TRIM(Ventilation!$C77)&amp;TRIM(Ventilation!$D77)</f>
        <v>GGHC v2.2Health CareMedical Records</v>
      </c>
      <c r="B77" s="2" t="s">
        <v>408</v>
      </c>
      <c r="C77" s="20" t="s">
        <v>240</v>
      </c>
      <c r="D77" t="s">
        <v>386</v>
      </c>
      <c r="F77">
        <v>0.15</v>
      </c>
      <c r="G77"/>
    </row>
    <row r="78" spans="1:8" ht="15" customHeight="1">
      <c r="A78" s="15" t="str">
        <f>TRIM(Ventilation!$B78)&amp;TRIM(Ventilation!$C78)&amp;TRIM(Ventilation!$D78)</f>
        <v>GGHC v2.2Health CareNursing Stations- General</v>
      </c>
      <c r="B78" s="2" t="s">
        <v>408</v>
      </c>
      <c r="C78" s="20" t="s">
        <v>240</v>
      </c>
      <c r="D78" t="s">
        <v>390</v>
      </c>
      <c r="F78">
        <v>0.15</v>
      </c>
      <c r="G78"/>
    </row>
    <row r="79" spans="1:8" ht="15" customHeight="1">
      <c r="A79" s="15" t="str">
        <f>TRIM(Ventilation!$B79)&amp;TRIM(Ventilation!$C79)&amp;TRIM(Ventilation!$D79)</f>
        <v>GGHC v2.2Health CareStairways</v>
      </c>
      <c r="B79" s="2" t="s">
        <v>408</v>
      </c>
      <c r="C79" s="20" t="s">
        <v>240</v>
      </c>
      <c r="D79" t="s">
        <v>398</v>
      </c>
      <c r="F79">
        <v>0.15</v>
      </c>
      <c r="G79"/>
    </row>
    <row r="80" spans="1:8" ht="15" customHeight="1">
      <c r="A80" s="15" t="str">
        <f>TRIM(Ventilation!$B80)&amp;TRIM(Ventilation!$C80)&amp;TRIM(Ventilation!$D80)</f>
        <v>GGHC v2.2Health CareWaiting Areas/Lounges</v>
      </c>
      <c r="B80" s="2" t="s">
        <v>408</v>
      </c>
      <c r="C80" s="20" t="s">
        <v>240</v>
      </c>
      <c r="D80" t="s">
        <v>406</v>
      </c>
      <c r="F80">
        <v>0.15</v>
      </c>
      <c r="G80"/>
    </row>
    <row r="81" spans="1:7" ht="15" customHeight="1">
      <c r="A81" s="15" t="str">
        <f>TRIM(Ventilation!$B81)&amp;TRIM(Ventilation!$C81)&amp;TRIM(Ventilation!$D81)</f>
        <v>GGHC v2.2Health CareAngiographic-All Other Types</v>
      </c>
      <c r="B81" s="2" t="s">
        <v>408</v>
      </c>
      <c r="C81" s="20" t="s">
        <v>240</v>
      </c>
      <c r="D81" t="s">
        <v>359</v>
      </c>
      <c r="F81">
        <v>0.3</v>
      </c>
      <c r="G81"/>
    </row>
    <row r="82" spans="1:7" ht="15" customHeight="1">
      <c r="A82" s="15" t="str">
        <f>TRIM(Ventilation!$B82)&amp;TRIM(Ventilation!$C82)&amp;TRIM(Ventilation!$D82)</f>
        <v>GGHC v2.2Health CareAutopsy</v>
      </c>
      <c r="B82" s="2" t="s">
        <v>408</v>
      </c>
      <c r="C82" s="20" t="s">
        <v>240</v>
      </c>
      <c r="D82" t="s">
        <v>361</v>
      </c>
      <c r="F82">
        <v>0.3</v>
      </c>
      <c r="G82"/>
    </row>
    <row r="83" spans="1:7" ht="15" customHeight="1">
      <c r="A83" s="15" t="str">
        <f>TRIM(Ventilation!$B83)&amp;TRIM(Ventilation!$C83)&amp;TRIM(Ventilation!$D83)</f>
        <v>GGHC v2.2Health CareCast Room</v>
      </c>
      <c r="B83" s="2" t="s">
        <v>408</v>
      </c>
      <c r="C83" s="20" t="s">
        <v>240</v>
      </c>
      <c r="D83" t="s">
        <v>364</v>
      </c>
      <c r="F83">
        <v>0.3</v>
      </c>
      <c r="G83"/>
    </row>
    <row r="84" spans="1:7" ht="15" customHeight="1">
      <c r="A84" s="15" t="str">
        <f>TRIM(Ventilation!$B84)&amp;TRIM(Ventilation!$C84)&amp;TRIM(Ventilation!$D84)</f>
        <v>GGHC v2.2Health CareClean Linen Storage</v>
      </c>
      <c r="B84" s="2" t="s">
        <v>408</v>
      </c>
      <c r="C84" s="20" t="s">
        <v>240</v>
      </c>
      <c r="D84" t="s">
        <v>365</v>
      </c>
      <c r="F84">
        <v>0.3</v>
      </c>
      <c r="G84"/>
    </row>
    <row r="85" spans="1:7" ht="15" customHeight="1">
      <c r="A85" s="15" t="str">
        <f>TRIM(Ventilation!$B85)&amp;TRIM(Ventilation!$C85)&amp;TRIM(Ventilation!$D85)</f>
        <v>GGHC v2.2Health CareClean Utility / Workroom</v>
      </c>
      <c r="B85" s="2" t="s">
        <v>408</v>
      </c>
      <c r="C85" s="20" t="s">
        <v>240</v>
      </c>
      <c r="D85" t="s">
        <v>366</v>
      </c>
      <c r="F85">
        <v>0.3</v>
      </c>
      <c r="G85"/>
    </row>
    <row r="86" spans="1:7" ht="15" customHeight="1">
      <c r="A86" s="15" t="str">
        <f>TRIM(Ventilation!$B86)&amp;TRIM(Ventilation!$C86)&amp;TRIM(Ventilation!$D86)</f>
        <v>GGHC v2.2Health CareCorridors</v>
      </c>
      <c r="B86" s="2" t="s">
        <v>408</v>
      </c>
      <c r="C86" s="20" t="s">
        <v>240</v>
      </c>
      <c r="D86" t="s">
        <v>96</v>
      </c>
      <c r="F86">
        <v>0.3</v>
      </c>
      <c r="G86"/>
    </row>
    <row r="87" spans="1:7" ht="15" customHeight="1">
      <c r="A87" s="15" t="str">
        <f>TRIM(Ventilation!$B87)&amp;TRIM(Ventilation!$C87)&amp;TRIM(Ventilation!$D87)</f>
        <v>GGHC v2.2Health CareDarkroom</v>
      </c>
      <c r="B87" s="2" t="s">
        <v>408</v>
      </c>
      <c r="C87" s="20" t="s">
        <v>240</v>
      </c>
      <c r="D87" t="s">
        <v>369</v>
      </c>
      <c r="F87">
        <v>0.3</v>
      </c>
      <c r="G87"/>
    </row>
    <row r="88" spans="1:7" ht="15" customHeight="1">
      <c r="A88" s="15" t="str">
        <f>TRIM(Ventilation!$B88)&amp;TRIM(Ventilation!$C88)&amp;TRIM(Ventilation!$D88)</f>
        <v>GGHC v2.2Health CareDecontamination</v>
      </c>
      <c r="B88" s="2" t="s">
        <v>408</v>
      </c>
      <c r="C88" s="20" t="s">
        <v>240</v>
      </c>
      <c r="D88" t="s">
        <v>370</v>
      </c>
      <c r="F88">
        <v>0.3</v>
      </c>
      <c r="G88"/>
    </row>
    <row r="89" spans="1:7" ht="15" customHeight="1">
      <c r="A89" s="15" t="str">
        <f>TRIM(Ventilation!$B89)&amp;TRIM(Ventilation!$C89)&amp;TRIM(Ventilation!$D89)</f>
        <v>GGHC v2.2Health CareDietary Day Storage</v>
      </c>
      <c r="B89" s="2" t="s">
        <v>408</v>
      </c>
      <c r="C89" s="20" t="s">
        <v>240</v>
      </c>
      <c r="D89" t="s">
        <v>372</v>
      </c>
      <c r="F89">
        <v>0.3</v>
      </c>
      <c r="G89"/>
    </row>
    <row r="90" spans="1:7" ht="15" customHeight="1">
      <c r="A90" s="15" t="str">
        <f>TRIM(Ventilation!$B90)&amp;TRIM(Ventilation!$C90)&amp;TRIM(Ventilation!$D90)</f>
        <v>GGHC v2.2Health CareDishwashing</v>
      </c>
      <c r="B90" s="2" t="s">
        <v>408</v>
      </c>
      <c r="C90" s="20" t="s">
        <v>240</v>
      </c>
      <c r="D90" t="s">
        <v>374</v>
      </c>
      <c r="F90">
        <v>0.3</v>
      </c>
      <c r="G90"/>
    </row>
    <row r="91" spans="1:7" ht="15" customHeight="1">
      <c r="A91" s="15" t="str">
        <f>TRIM(Ventilation!$B91)&amp;TRIM(Ventilation!$C91)&amp;TRIM(Ventilation!$D91)</f>
        <v>GGHC v2.2Health CareEndoscopy</v>
      </c>
      <c r="B91" s="2" t="s">
        <v>408</v>
      </c>
      <c r="C91" s="20" t="s">
        <v>240</v>
      </c>
      <c r="D91" t="s">
        <v>375</v>
      </c>
      <c r="F91">
        <v>0.3</v>
      </c>
      <c r="G91"/>
    </row>
    <row r="92" spans="1:7" ht="15" customHeight="1">
      <c r="A92" s="15" t="str">
        <f>TRIM(Ventilation!$B92)&amp;TRIM(Ventilation!$C92)&amp;TRIM(Ventilation!$D92)</f>
        <v>GGHC v2.2Health CareHistology</v>
      </c>
      <c r="B92" s="2" t="s">
        <v>408</v>
      </c>
      <c r="C92" s="20" t="s">
        <v>240</v>
      </c>
      <c r="D92" t="s">
        <v>376</v>
      </c>
      <c r="F92">
        <v>0.3</v>
      </c>
      <c r="G92"/>
    </row>
    <row r="93" spans="1:7" ht="15" customHeight="1">
      <c r="A93" s="15" t="str">
        <f>TRIM(Ventilation!$B93)&amp;TRIM(Ventilation!$C93)&amp;TRIM(Ventilation!$D93)</f>
        <v>GGHC v2.2Health CareIsolation</v>
      </c>
      <c r="B93" s="2" t="s">
        <v>408</v>
      </c>
      <c r="C93" s="20" t="s">
        <v>240</v>
      </c>
      <c r="D93" t="s">
        <v>377</v>
      </c>
      <c r="F93">
        <v>0.3</v>
      </c>
      <c r="G93"/>
    </row>
    <row r="94" spans="1:7" ht="15" customHeight="1">
      <c r="A94" s="15" t="str">
        <f>TRIM(Ventilation!$B94)&amp;TRIM(Ventilation!$C94)&amp;TRIM(Ventilation!$D94)</f>
        <v>GGHC v2.2Health CareKitchen, Food Preparation</v>
      </c>
      <c r="B94" s="2" t="s">
        <v>408</v>
      </c>
      <c r="C94" s="20" t="s">
        <v>240</v>
      </c>
      <c r="D94" t="s">
        <v>379</v>
      </c>
      <c r="F94">
        <v>0.3</v>
      </c>
      <c r="G94"/>
    </row>
    <row r="95" spans="1:7" ht="15" customHeight="1">
      <c r="A95" s="15" t="str">
        <f>TRIM(Ventilation!$B95)&amp;TRIM(Ventilation!$C95)&amp;TRIM(Ventilation!$D95)</f>
        <v>GGHC v2.2Health CareLabor/ Delivery/Recovery</v>
      </c>
      <c r="B95" s="2" t="s">
        <v>408</v>
      </c>
      <c r="C95" s="20" t="s">
        <v>240</v>
      </c>
      <c r="D95" t="s">
        <v>380</v>
      </c>
      <c r="F95">
        <v>0.3</v>
      </c>
      <c r="G95"/>
    </row>
    <row r="96" spans="1:7" ht="15" customHeight="1">
      <c r="A96" s="15" t="str">
        <f>TRIM(Ventilation!$B96)&amp;TRIM(Ventilation!$C96)&amp;TRIM(Ventilation!$D96)</f>
        <v>GGHC v2.2Health CareL / D / R / Post Partum</v>
      </c>
      <c r="B96" s="2" t="s">
        <v>408</v>
      </c>
      <c r="C96" s="20" t="s">
        <v>240</v>
      </c>
      <c r="D96" t="s">
        <v>381</v>
      </c>
      <c r="F96">
        <v>0.3</v>
      </c>
      <c r="G96"/>
    </row>
    <row r="97" spans="1:7" ht="15" customHeight="1">
      <c r="A97" s="15" t="str">
        <f>TRIM(Ventilation!$B97)&amp;TRIM(Ventilation!$C97)&amp;TRIM(Ventilation!$D97)</f>
        <v>GGHC v2.2Health CareLaboratory</v>
      </c>
      <c r="B97" s="2" t="s">
        <v>408</v>
      </c>
      <c r="C97" s="20" t="s">
        <v>240</v>
      </c>
      <c r="D97" t="s">
        <v>245</v>
      </c>
      <c r="F97">
        <v>0.3</v>
      </c>
      <c r="G97"/>
    </row>
    <row r="98" spans="1:7" ht="15" customHeight="1">
      <c r="A98" s="15" t="str">
        <f>TRIM(Ventilation!$B98)&amp;TRIM(Ventilation!$C98)&amp;TRIM(Ventilation!$D98)</f>
        <v>GGHC v2.2Health CareLinen Storage, Clean</v>
      </c>
      <c r="B98" s="2" t="s">
        <v>408</v>
      </c>
      <c r="C98" s="20" t="s">
        <v>240</v>
      </c>
      <c r="D98" t="s">
        <v>382</v>
      </c>
      <c r="F98">
        <v>0.3</v>
      </c>
      <c r="G98"/>
    </row>
    <row r="99" spans="1:7" ht="15" customHeight="1">
      <c r="A99" s="15" t="str">
        <f>TRIM(Ventilation!$B99)&amp;TRIM(Ventilation!$C99)&amp;TRIM(Ventilation!$D99)</f>
        <v>GGHC v2.2Health CareMammography</v>
      </c>
      <c r="B99" s="2" t="s">
        <v>408</v>
      </c>
      <c r="C99" s="20" t="s">
        <v>240</v>
      </c>
      <c r="D99" t="s">
        <v>384</v>
      </c>
      <c r="F99">
        <v>0.3</v>
      </c>
      <c r="G99"/>
    </row>
    <row r="100" spans="1:7" ht="15" customHeight="1">
      <c r="A100" s="15" t="str">
        <f>TRIM(Ventilation!$B100)&amp;TRIM(Ventilation!$C100)&amp;TRIM(Ventilation!$D100)</f>
        <v>GGHC v2.2Health CareNuclear Medicine, Hot Lab</v>
      </c>
      <c r="B100" s="2" t="s">
        <v>408</v>
      </c>
      <c r="C100" s="20" t="s">
        <v>240</v>
      </c>
      <c r="D100" t="s">
        <v>387</v>
      </c>
      <c r="F100">
        <v>0.3</v>
      </c>
      <c r="G100"/>
    </row>
    <row r="101" spans="1:7" ht="15" customHeight="1">
      <c r="A101" s="15" t="str">
        <f>TRIM(Ventilation!$B101)&amp;TRIM(Ventilation!$C101)&amp;TRIM(Ventilation!$D101)</f>
        <v>GGHC v2.2Health CarePathology</v>
      </c>
      <c r="B101" s="2" t="s">
        <v>408</v>
      </c>
      <c r="C101" s="20" t="s">
        <v>240</v>
      </c>
      <c r="D101" t="s">
        <v>391</v>
      </c>
      <c r="F101">
        <v>0.3</v>
      </c>
      <c r="G101"/>
    </row>
    <row r="102" spans="1:7" ht="15" customHeight="1">
      <c r="A102" s="15" t="str">
        <f>TRIM(Ventilation!$B102)&amp;TRIM(Ventilation!$C102)&amp;TRIM(Ventilation!$D102)</f>
        <v>GGHC v2.2Health CarePatient Room</v>
      </c>
      <c r="B102" s="2" t="s">
        <v>408</v>
      </c>
      <c r="C102" s="20" t="s">
        <v>240</v>
      </c>
      <c r="D102" t="s">
        <v>249</v>
      </c>
      <c r="F102">
        <v>0.3</v>
      </c>
      <c r="G102"/>
    </row>
    <row r="103" spans="1:7" ht="15" customHeight="1">
      <c r="A103" s="15" t="str">
        <f>TRIM(Ventilation!$B103)&amp;TRIM(Ventilation!$C103)&amp;TRIM(Ventilation!$D103)</f>
        <v>GGHC v2.2Health CarePharmacy / Medicine Room</v>
      </c>
      <c r="B103" s="2" t="s">
        <v>408</v>
      </c>
      <c r="C103" s="20" t="s">
        <v>240</v>
      </c>
      <c r="D103" t="s">
        <v>392</v>
      </c>
      <c r="F103">
        <v>0.3</v>
      </c>
      <c r="G103"/>
    </row>
    <row r="104" spans="1:7" ht="15" customHeight="1">
      <c r="A104" s="15" t="str">
        <f>TRIM(Ventilation!$B104)&amp;TRIM(Ventilation!$C104)&amp;TRIM(Ventilation!$D104)</f>
        <v>GGHC v2.2Health CarePhysical Therapy and Hydrotherapy</v>
      </c>
      <c r="B104" s="2" t="s">
        <v>408</v>
      </c>
      <c r="C104" s="20" t="s">
        <v>240</v>
      </c>
      <c r="D104" t="s">
        <v>393</v>
      </c>
      <c r="F104">
        <v>0.3</v>
      </c>
      <c r="G104"/>
    </row>
    <row r="105" spans="1:7" ht="15" customHeight="1">
      <c r="A105" s="15" t="str">
        <f>TRIM(Ventilation!$B105)&amp;TRIM(Ventilation!$C105)&amp;TRIM(Ventilation!$D105)</f>
        <v>GGHC v2.2Health CareRecovery</v>
      </c>
      <c r="B105" s="2" t="s">
        <v>408</v>
      </c>
      <c r="C105" s="20" t="s">
        <v>240</v>
      </c>
      <c r="D105" t="s">
        <v>346</v>
      </c>
      <c r="F105">
        <v>0.3</v>
      </c>
      <c r="G105"/>
    </row>
    <row r="106" spans="1:7" ht="15" customHeight="1">
      <c r="A106" s="15" t="str">
        <f>TRIM(Ventilation!$B106)&amp;TRIM(Ventilation!$C106)&amp;TRIM(Ventilation!$D106)</f>
        <v>GGHC v2.2Health CareScrub Up Area, Surgical Corridor</v>
      </c>
      <c r="B106" s="2" t="s">
        <v>408</v>
      </c>
      <c r="C106" s="20" t="s">
        <v>240</v>
      </c>
      <c r="D106" t="s">
        <v>394</v>
      </c>
      <c r="F106">
        <v>0.3</v>
      </c>
      <c r="G106"/>
    </row>
    <row r="107" spans="1:7" ht="15" customHeight="1">
      <c r="A107" s="15" t="str">
        <f>TRIM(Ventilation!$B107)&amp;TRIM(Ventilation!$C107)&amp;TRIM(Ventilation!$D107)</f>
        <v>GGHC v2.2Health CareSpecial Procedure Room, Diagnostic</v>
      </c>
      <c r="B107" s="2" t="s">
        <v>408</v>
      </c>
      <c r="C107" s="20" t="s">
        <v>240</v>
      </c>
      <c r="D107" t="s">
        <v>396</v>
      </c>
      <c r="F107">
        <v>0.3</v>
      </c>
      <c r="G107"/>
    </row>
    <row r="108" spans="1:7" ht="15" customHeight="1">
      <c r="A108" s="15" t="str">
        <f>TRIM(Ventilation!$B108)&amp;TRIM(Ventilation!$C108)&amp;TRIM(Ventilation!$D108)</f>
        <v>GGHC v2.2Health CareSub-Sterile</v>
      </c>
      <c r="B108" s="2" t="s">
        <v>408</v>
      </c>
      <c r="C108" s="20" t="s">
        <v>240</v>
      </c>
      <c r="D108" t="s">
        <v>400</v>
      </c>
      <c r="F108">
        <v>0.3</v>
      </c>
      <c r="G108"/>
    </row>
    <row r="109" spans="1:7" ht="15" customHeight="1">
      <c r="A109" s="15" t="str">
        <f>TRIM(Ventilation!$B109)&amp;TRIM(Ventilation!$C109)&amp;TRIM(Ventilation!$D109)</f>
        <v>GGHC v2.2Health CareSurgical Supply</v>
      </c>
      <c r="B109" s="2" t="s">
        <v>408</v>
      </c>
      <c r="C109" s="20" t="s">
        <v>240</v>
      </c>
      <c r="D109" t="s">
        <v>401</v>
      </c>
      <c r="F109">
        <v>0.3</v>
      </c>
      <c r="G109"/>
    </row>
    <row r="110" spans="1:7" ht="15" customHeight="1">
      <c r="A110" s="15" t="str">
        <f>TRIM(Ventilation!$B110)&amp;TRIM(Ventilation!$C110)&amp;TRIM(Ventilation!$D110)</f>
        <v>GGHC v2.2Health CareTreatment / Examination</v>
      </c>
      <c r="B110" s="2" t="s">
        <v>408</v>
      </c>
      <c r="C110" s="20" t="s">
        <v>240</v>
      </c>
      <c r="D110" t="s">
        <v>404</v>
      </c>
      <c r="F110">
        <v>0.3</v>
      </c>
      <c r="G110"/>
    </row>
    <row r="111" spans="1:7" ht="15" customHeight="1">
      <c r="A111" s="15" t="str">
        <f>TRIM(Ventilation!$B111)&amp;TRIM(Ventilation!$C111)&amp;TRIM(Ventilation!$D111)</f>
        <v>GGHC v2.2Health CareUnsterile Supply</v>
      </c>
      <c r="B111" s="2" t="s">
        <v>408</v>
      </c>
      <c r="C111" s="20" t="s">
        <v>240</v>
      </c>
      <c r="D111" t="s">
        <v>405</v>
      </c>
      <c r="F111">
        <v>0.3</v>
      </c>
      <c r="G111"/>
    </row>
    <row r="112" spans="1:7" ht="15" customHeight="1">
      <c r="A112" s="19" t="str">
        <f>TRIM(Ventilation!$B112)&amp;TRIM(Ventilation!$C112)&amp;TRIM(Ventilation!$D112)</f>
        <v>GGHC v2.2Health CareX-ray, Diagnostic and Treatment</v>
      </c>
      <c r="B112" s="2" t="s">
        <v>408</v>
      </c>
      <c r="C112" s="20" t="s">
        <v>240</v>
      </c>
      <c r="D112" s="16" t="s">
        <v>407</v>
      </c>
      <c r="F112" s="16">
        <v>0.3</v>
      </c>
      <c r="G112" s="16"/>
    </row>
    <row r="113" spans="1:7" ht="15" customHeight="1">
      <c r="A113" s="15" t="str">
        <f>TRIM(Ventilation!$B113)&amp;TRIM(Ventilation!$C113)&amp;TRIM(Ventilation!$D113)</f>
        <v>GGHC v2.2Health CareNursery, General</v>
      </c>
      <c r="B113" s="2" t="s">
        <v>408</v>
      </c>
      <c r="C113" s="20" t="s">
        <v>240</v>
      </c>
      <c r="D113" t="s">
        <v>388</v>
      </c>
      <c r="F113">
        <v>0.45</v>
      </c>
      <c r="G113"/>
    </row>
    <row r="114" spans="1:7" ht="15" customHeight="1">
      <c r="A114" s="15" t="str">
        <f>TRIM(Ventilation!$B114)&amp;TRIM(Ventilation!$C114)&amp;TRIM(Ventilation!$D114)</f>
        <v>GGHC v2.2Health CareNursery, Exam</v>
      </c>
      <c r="B114" s="2" t="s">
        <v>408</v>
      </c>
      <c r="C114" s="20" t="s">
        <v>240</v>
      </c>
      <c r="D114" t="s">
        <v>389</v>
      </c>
      <c r="F114">
        <v>0.45</v>
      </c>
      <c r="G114"/>
    </row>
    <row r="115" spans="1:7" ht="15" customHeight="1">
      <c r="A115" s="15" t="str">
        <f>TRIM(Ventilation!$B115)&amp;TRIM(Ventilation!$C115)&amp;TRIM(Ventilation!$D115)</f>
        <v>GGHC v2.2Health CareConference Rooms</v>
      </c>
      <c r="B115" s="2" t="s">
        <v>408</v>
      </c>
      <c r="C115" s="20" t="s">
        <v>240</v>
      </c>
      <c r="D115" t="s">
        <v>367</v>
      </c>
      <c r="F115">
        <v>0.5</v>
      </c>
      <c r="G115"/>
    </row>
    <row r="116" spans="1:7" ht="15" customHeight="1">
      <c r="A116" s="15" t="str">
        <f>TRIM(Ventilation!$B116)&amp;TRIM(Ventilation!$C116)&amp;TRIM(Ventilation!$D116)</f>
        <v>GGHC v2.2Health CareAngiographic-Heart Only</v>
      </c>
      <c r="B116" s="2" t="s">
        <v>408</v>
      </c>
      <c r="C116" s="20" t="s">
        <v>240</v>
      </c>
      <c r="D116" t="s">
        <v>360</v>
      </c>
      <c r="F116">
        <v>0.75</v>
      </c>
      <c r="G116"/>
    </row>
    <row r="117" spans="1:7" ht="15" customHeight="1">
      <c r="A117" s="15" t="str">
        <f>TRIM(Ventilation!$B117)&amp;TRIM(Ventilation!$C117)&amp;TRIM(Ventilation!$D117)</f>
        <v>GGHC v2.2Health CareCystoscopy</v>
      </c>
      <c r="B117" s="2" t="s">
        <v>408</v>
      </c>
      <c r="C117" s="20" t="s">
        <v>240</v>
      </c>
      <c r="D117" t="s">
        <v>368</v>
      </c>
      <c r="F117">
        <v>0.75</v>
      </c>
      <c r="G117"/>
    </row>
    <row r="118" spans="1:7" ht="15" customHeight="1">
      <c r="A118" s="15" t="str">
        <f>TRIM(Ventilation!$B118)&amp;TRIM(Ventilation!$C118)&amp;TRIM(Ventilation!$D118)</f>
        <v>GGHC v2.2Health CareDelivery Room</v>
      </c>
      <c r="B118" s="2" t="s">
        <v>408</v>
      </c>
      <c r="C118" s="20" t="s">
        <v>240</v>
      </c>
      <c r="D118" t="s">
        <v>371</v>
      </c>
      <c r="F118">
        <v>0.75</v>
      </c>
      <c r="G118"/>
    </row>
    <row r="119" spans="1:7" ht="15" customHeight="1">
      <c r="A119" s="15" t="str">
        <f>TRIM(Ventilation!$B119)&amp;TRIM(Ventilation!$C119)&amp;TRIM(Ventilation!$D119)</f>
        <v>GGHC v2.2Health CareOperating Room</v>
      </c>
      <c r="B119" s="2" t="s">
        <v>408</v>
      </c>
      <c r="C119" s="20" t="s">
        <v>240</v>
      </c>
      <c r="D119" t="s">
        <v>248</v>
      </c>
      <c r="F119">
        <v>0.75</v>
      </c>
      <c r="G119"/>
    </row>
    <row r="120" spans="1:7" ht="15" customHeight="1">
      <c r="A120" s="15" t="str">
        <f>TRIM(Ventilation!$B120)&amp;TRIM(Ventilation!$C120)&amp;TRIM(Ventilation!$D120)</f>
        <v>GGHC v2.2Health CareSpecial Procedure Room, Invasive</v>
      </c>
      <c r="B120" s="2" t="s">
        <v>408</v>
      </c>
      <c r="C120" s="20" t="s">
        <v>240</v>
      </c>
      <c r="D120" t="s">
        <v>397</v>
      </c>
      <c r="F120">
        <v>0.75</v>
      </c>
      <c r="G120"/>
    </row>
    <row r="121" spans="1:7" ht="15" customHeight="1">
      <c r="A121" s="15" t="str">
        <f>TRIM(Ventilation!$B121)&amp;TRIM(Ventilation!$C121)&amp;TRIM(Ventilation!$D121)</f>
        <v>GGHC v2.2Health CareTrauma</v>
      </c>
      <c r="B121" s="2" t="s">
        <v>408</v>
      </c>
      <c r="C121" s="20" t="s">
        <v>240</v>
      </c>
      <c r="D121" t="s">
        <v>403</v>
      </c>
      <c r="F121">
        <v>0.75</v>
      </c>
      <c r="G121"/>
    </row>
    <row r="122" spans="1:7" ht="15" customHeight="1">
      <c r="A122" s="15" t="str">
        <f>TRIM(Ventilation!$B122)&amp;TRIM(Ventilation!$C122)&amp;TRIM(Ventilation!$D122)</f>
        <v>GGHC v2.2Health CareAnesthesia Storage</v>
      </c>
      <c r="B122" s="2" t="s">
        <v>408</v>
      </c>
      <c r="C122" s="20" t="s">
        <v>240</v>
      </c>
      <c r="D122" t="s">
        <v>358</v>
      </c>
      <c r="F122">
        <v>1.2</v>
      </c>
      <c r="G122"/>
    </row>
    <row r="123" spans="1:7" ht="15" customHeight="1">
      <c r="A123" s="15" t="str">
        <f>TRIM(Ventilation!$B123)&amp;TRIM(Ventilation!$C123)&amp;TRIM(Ventilation!$D123)</f>
        <v>GGHC v2.2Health CareDining Room</v>
      </c>
      <c r="B123" s="2" t="s">
        <v>408</v>
      </c>
      <c r="C123" s="20" t="s">
        <v>240</v>
      </c>
      <c r="D123" t="s">
        <v>373</v>
      </c>
      <c r="F123">
        <v>1.5</v>
      </c>
      <c r="G123"/>
    </row>
    <row r="124" spans="1:7" ht="15" customHeight="1">
      <c r="A124" s="15" t="str">
        <f>TRIM(Ventilation!$B124)&amp;TRIM(Ventilation!$C124)&amp;TRIM(Ventilation!$D124)</f>
        <v>GGHC v2.2Health CareJanitors Closet / Utility</v>
      </c>
      <c r="B124" s="2" t="s">
        <v>408</v>
      </c>
      <c r="C124" s="20" t="s">
        <v>240</v>
      </c>
      <c r="D124" t="s">
        <v>378</v>
      </c>
      <c r="F124">
        <v>1.5</v>
      </c>
      <c r="G124"/>
    </row>
    <row r="125" spans="1:7" ht="15" customHeight="1">
      <c r="A125" s="15" t="str">
        <f>TRIM(Ventilation!$B125)&amp;TRIM(Ventilation!$C125)&amp;TRIM(Ventilation!$D125)</f>
        <v>GGHC v2.2Health CareSoiled Linen, Sorting</v>
      </c>
      <c r="B125" s="2" t="s">
        <v>408</v>
      </c>
      <c r="C125" s="20" t="s">
        <v>240</v>
      </c>
      <c r="D125" t="s">
        <v>395</v>
      </c>
      <c r="F125">
        <v>1.5</v>
      </c>
      <c r="G125"/>
    </row>
    <row r="126" spans="1:7" ht="15" customHeight="1">
      <c r="A126" s="15" t="str">
        <f>TRIM(Ventilation!$B126)&amp;TRIM(Ventilation!$C126)&amp;TRIM(Ventilation!$D126)</f>
        <v>GGHC v2.2Health CareSterilizer Room</v>
      </c>
      <c r="B126" s="2" t="s">
        <v>408</v>
      </c>
      <c r="C126" s="20" t="s">
        <v>240</v>
      </c>
      <c r="D126" t="s">
        <v>399</v>
      </c>
      <c r="F126">
        <v>1.5</v>
      </c>
      <c r="G126"/>
    </row>
    <row r="127" spans="1:7" ht="15" customHeight="1">
      <c r="A127" s="15" t="str">
        <f>TRIM(Ventilation!$B127)&amp;TRIM(Ventilation!$C127)&amp;TRIM(Ventilation!$D127)</f>
        <v>GGHC v2.2Health CareTrash Chute Room</v>
      </c>
      <c r="B127" s="2" t="s">
        <v>408</v>
      </c>
      <c r="C127" s="20" t="s">
        <v>240</v>
      </c>
      <c r="D127" t="s">
        <v>402</v>
      </c>
      <c r="F127">
        <v>1.5</v>
      </c>
      <c r="G127"/>
    </row>
    <row r="128" spans="1:7" ht="15" customHeight="1">
      <c r="A128" s="15" t="str">
        <f>TRIM(Ventilation!$B128)&amp;TRIM(Ventilation!$C128)&amp;TRIM(Ventilation!$D128)</f>
        <v>ASHRAE 62.1-1999Hospitals, Nursing and Convalescent HomesPatient rooms</v>
      </c>
      <c r="B128" s="2" t="s">
        <v>108</v>
      </c>
      <c r="C128" t="s">
        <v>98</v>
      </c>
      <c r="D128" t="s">
        <v>99</v>
      </c>
      <c r="E128">
        <v>25</v>
      </c>
      <c r="F128">
        <v>0</v>
      </c>
      <c r="G128"/>
    </row>
    <row r="129" spans="1:8" ht="15" customHeight="1">
      <c r="A129" s="15" t="str">
        <f>TRIM(Ventilation!$B129)&amp;TRIM(Ventilation!$C129)&amp;TRIM(Ventilation!$D129)</f>
        <v>ASHRAE 62.1-1999Hospitals, Nursing and Convalescent HomesMedical procedure</v>
      </c>
      <c r="B129" s="2" t="s">
        <v>108</v>
      </c>
      <c r="C129" t="s">
        <v>98</v>
      </c>
      <c r="D129" t="s">
        <v>100</v>
      </c>
      <c r="E129">
        <v>15</v>
      </c>
      <c r="F129">
        <v>0</v>
      </c>
      <c r="G129"/>
    </row>
    <row r="130" spans="1:8" ht="15" customHeight="1">
      <c r="A130" s="15" t="str">
        <f>TRIM(Ventilation!$B130)&amp;TRIM(Ventilation!$C130)&amp;TRIM(Ventilation!$D130)</f>
        <v>ASHRAE 62.1-1999Hospitals, Nursing and Convalescent HomesOperating rooms</v>
      </c>
      <c r="B130" s="2" t="s">
        <v>108</v>
      </c>
      <c r="C130" t="s">
        <v>98</v>
      </c>
      <c r="D130" t="s">
        <v>101</v>
      </c>
      <c r="E130">
        <v>30</v>
      </c>
      <c r="F130">
        <v>0</v>
      </c>
      <c r="G130"/>
    </row>
    <row r="131" spans="1:8" ht="15" customHeight="1">
      <c r="A131" s="15" t="str">
        <f>TRIM(Ventilation!$B131)&amp;TRIM(Ventilation!$C131)&amp;TRIM(Ventilation!$D131)</f>
        <v>ASHRAE 62.1-1999Hospitals, Nursing and Convalescent HomesRecovery and ICU</v>
      </c>
      <c r="B131" s="2" t="s">
        <v>108</v>
      </c>
      <c r="C131" t="s">
        <v>98</v>
      </c>
      <c r="D131" t="s">
        <v>102</v>
      </c>
      <c r="E131">
        <v>15</v>
      </c>
      <c r="F131">
        <v>0</v>
      </c>
      <c r="G131"/>
    </row>
    <row r="132" spans="1:8" ht="15" customHeight="1">
      <c r="A132" s="15" t="str">
        <f>TRIM(Ventilation!$B132)&amp;TRIM(Ventilation!$C132)&amp;TRIM(Ventilation!$D132)</f>
        <v>ASHRAE 62.1-1999Hospitals, Nursing and Convalescent HomesPhysical therapy</v>
      </c>
      <c r="B132" s="2" t="s">
        <v>108</v>
      </c>
      <c r="C132" t="s">
        <v>98</v>
      </c>
      <c r="D132" t="s">
        <v>104</v>
      </c>
      <c r="E132">
        <v>15</v>
      </c>
      <c r="F132">
        <v>0</v>
      </c>
      <c r="G132"/>
    </row>
    <row r="133" spans="1:8" ht="15" customHeight="1">
      <c r="A133" s="15" t="str">
        <f>TRIM(Ventilation!$B133)&amp;TRIM(Ventilation!$C133)&amp;TRIM(Ventilation!$D133)</f>
        <v>ASHRAE 62.1-1999Hospitals, Nursing and Convalescent HomesAutopsy rooms</v>
      </c>
      <c r="B133" s="2" t="s">
        <v>108</v>
      </c>
      <c r="C133" t="s">
        <v>98</v>
      </c>
      <c r="D133" t="s">
        <v>103</v>
      </c>
      <c r="E133">
        <v>0</v>
      </c>
      <c r="F133">
        <v>0.5</v>
      </c>
      <c r="G133"/>
    </row>
    <row r="134" spans="1:8" ht="15" customHeight="1">
      <c r="A134" s="15" t="str">
        <f>TRIM(Ventilation!$B134)&amp;TRIM(Ventilation!$C134)&amp;TRIM(Ventilation!$D134)</f>
        <v>ASHRAE 62.1-2004Hospitals, Nursing and Convalescent HomesPatient rooms</v>
      </c>
      <c r="B134" s="2" t="s">
        <v>109</v>
      </c>
      <c r="C134" t="s">
        <v>98</v>
      </c>
      <c r="D134" t="s">
        <v>99</v>
      </c>
      <c r="E134">
        <v>25</v>
      </c>
      <c r="F134"/>
      <c r="G134"/>
      <c r="H134" t="s">
        <v>198</v>
      </c>
    </row>
    <row r="135" spans="1:8" ht="15" customHeight="1">
      <c r="A135" s="15" t="str">
        <f>TRIM(Ventilation!$B135)&amp;TRIM(Ventilation!$C135)&amp;TRIM(Ventilation!$D135)</f>
        <v>ASHRAE 62.1-2004Hospitals, Nursing and Convalescent HomesMedical procedure</v>
      </c>
      <c r="B135" s="2" t="s">
        <v>109</v>
      </c>
      <c r="C135" t="s">
        <v>98</v>
      </c>
      <c r="D135" t="s">
        <v>100</v>
      </c>
      <c r="E135">
        <v>15</v>
      </c>
      <c r="F135"/>
      <c r="G135"/>
      <c r="H135" t="s">
        <v>198</v>
      </c>
    </row>
    <row r="136" spans="1:8" ht="15" customHeight="1">
      <c r="A136" s="15" t="str">
        <f>TRIM(Ventilation!$B136)&amp;TRIM(Ventilation!$C136)&amp;TRIM(Ventilation!$D136)</f>
        <v>ASHRAE 62.1-2004Hospitals, Nursing and Convalescent HomesOperating rooms</v>
      </c>
      <c r="B136" s="2" t="s">
        <v>109</v>
      </c>
      <c r="C136" t="s">
        <v>98</v>
      </c>
      <c r="D136" t="s">
        <v>101</v>
      </c>
      <c r="E136">
        <v>30</v>
      </c>
      <c r="F136"/>
      <c r="G136"/>
      <c r="H136" t="s">
        <v>198</v>
      </c>
    </row>
    <row r="137" spans="1:8" ht="15" customHeight="1">
      <c r="A137" s="15" t="str">
        <f>TRIM(Ventilation!$B137)&amp;TRIM(Ventilation!$C137)&amp;TRIM(Ventilation!$D137)</f>
        <v>ASHRAE 62.1-2004Hospitals, Nursing and Convalescent HomesRecovery and ICU</v>
      </c>
      <c r="B137" s="2" t="s">
        <v>109</v>
      </c>
      <c r="C137" t="s">
        <v>98</v>
      </c>
      <c r="D137" t="s">
        <v>102</v>
      </c>
      <c r="E137">
        <v>15</v>
      </c>
      <c r="F137"/>
      <c r="G137"/>
      <c r="H137" t="s">
        <v>198</v>
      </c>
    </row>
    <row r="138" spans="1:8" ht="15" customHeight="1">
      <c r="A138" s="15" t="str">
        <f>TRIM(Ventilation!$B138)&amp;TRIM(Ventilation!$C138)&amp;TRIM(Ventilation!$D138)</f>
        <v>ASHRAE 62.1-2004Hospitals, Nursing and Convalescent HomesAutopsy rooms</v>
      </c>
      <c r="B138" s="2" t="s">
        <v>109</v>
      </c>
      <c r="C138" t="s">
        <v>98</v>
      </c>
      <c r="D138" t="s">
        <v>103</v>
      </c>
      <c r="E138"/>
      <c r="F138">
        <v>0.5</v>
      </c>
      <c r="G138"/>
      <c r="H138" t="s">
        <v>199</v>
      </c>
    </row>
    <row r="139" spans="1:8" ht="15" customHeight="1">
      <c r="A139" s="15" t="str">
        <f>TRIM(Ventilation!$B139)&amp;TRIM(Ventilation!$C139)&amp;TRIM(Ventilation!$D139)</f>
        <v>ASHRAE 62.1-2004Hospitals, Nursing and Convalescent HomesPhysical therapy</v>
      </c>
      <c r="B139" s="2" t="s">
        <v>109</v>
      </c>
      <c r="C139" t="s">
        <v>98</v>
      </c>
      <c r="D139" t="s">
        <v>104</v>
      </c>
      <c r="E139">
        <v>15</v>
      </c>
      <c r="F139"/>
      <c r="G139"/>
    </row>
    <row r="140" spans="1:8" ht="15" customHeight="1">
      <c r="A140" s="15" t="str">
        <f>TRIM(Ventilation!$B140)&amp;TRIM(Ventilation!$C140)&amp;TRIM(Ventilation!$D140)</f>
        <v>ASHRAE 62.1-2007Hospitals, Nursing and Convalescent HomesPatient rooms</v>
      </c>
      <c r="B140" s="2" t="s">
        <v>110</v>
      </c>
      <c r="C140" t="s">
        <v>98</v>
      </c>
      <c r="D140" t="s">
        <v>99</v>
      </c>
      <c r="E140">
        <v>25</v>
      </c>
      <c r="F140"/>
      <c r="G140"/>
      <c r="H140" t="s">
        <v>198</v>
      </c>
    </row>
    <row r="141" spans="1:8" ht="15" customHeight="1">
      <c r="A141" s="15" t="str">
        <f>TRIM(Ventilation!$B141)&amp;TRIM(Ventilation!$C141)&amp;TRIM(Ventilation!$D141)</f>
        <v>ASHRAE 62.1-2007Hospitals, Nursing and Convalescent HomesMedical procedure</v>
      </c>
      <c r="B141" s="2" t="s">
        <v>110</v>
      </c>
      <c r="C141" t="s">
        <v>98</v>
      </c>
      <c r="D141" t="s">
        <v>100</v>
      </c>
      <c r="E141">
        <v>15</v>
      </c>
      <c r="F141"/>
      <c r="G141"/>
      <c r="H141" t="s">
        <v>198</v>
      </c>
    </row>
    <row r="142" spans="1:8" ht="15" customHeight="1">
      <c r="A142" s="15" t="str">
        <f>TRIM(Ventilation!$B142)&amp;TRIM(Ventilation!$C142)&amp;TRIM(Ventilation!$D142)</f>
        <v>ASHRAE 62.1-2007Hospitals, Nursing and Convalescent HomesOperating rooms</v>
      </c>
      <c r="B142" s="2" t="s">
        <v>110</v>
      </c>
      <c r="C142" t="s">
        <v>98</v>
      </c>
      <c r="D142" t="s">
        <v>101</v>
      </c>
      <c r="E142">
        <v>30</v>
      </c>
      <c r="F142"/>
      <c r="G142"/>
      <c r="H142" t="s">
        <v>198</v>
      </c>
    </row>
    <row r="143" spans="1:8" ht="15" customHeight="1">
      <c r="A143" s="15" t="str">
        <f>TRIM(Ventilation!$B143)&amp;TRIM(Ventilation!$C143)&amp;TRIM(Ventilation!$D143)</f>
        <v>ASHRAE 62.1-2007Hospitals, Nursing and Convalescent HomesRecovery and ICU</v>
      </c>
      <c r="B143" s="2" t="s">
        <v>110</v>
      </c>
      <c r="C143" t="s">
        <v>98</v>
      </c>
      <c r="D143" t="s">
        <v>102</v>
      </c>
      <c r="E143">
        <v>15</v>
      </c>
      <c r="F143"/>
      <c r="G143"/>
      <c r="H143" t="s">
        <v>198</v>
      </c>
    </row>
    <row r="144" spans="1:8" ht="15" customHeight="1">
      <c r="A144" s="15" t="str">
        <f>TRIM(Ventilation!$B144)&amp;TRIM(Ventilation!$C144)&amp;TRIM(Ventilation!$D144)</f>
        <v>ASHRAE 62.1-2007Hospitals, Nursing and Convalescent HomesAutopsy rooms</v>
      </c>
      <c r="B144" s="2" t="s">
        <v>110</v>
      </c>
      <c r="C144" t="s">
        <v>98</v>
      </c>
      <c r="D144" t="s">
        <v>103</v>
      </c>
      <c r="E144"/>
      <c r="F144">
        <v>0.5</v>
      </c>
      <c r="G144"/>
      <c r="H144" t="s">
        <v>199</v>
      </c>
    </row>
    <row r="145" spans="1:8" ht="15" customHeight="1">
      <c r="A145" s="15" t="str">
        <f>TRIM(Ventilation!$B145)&amp;TRIM(Ventilation!$C145)&amp;TRIM(Ventilation!$D145)</f>
        <v>ASHRAE 62.1-2007Hospitals, Nursing and Convalescent HomesPhysical therapy</v>
      </c>
      <c r="B145" s="2" t="s">
        <v>110</v>
      </c>
      <c r="C145" t="s">
        <v>98</v>
      </c>
      <c r="D145" t="s">
        <v>104</v>
      </c>
      <c r="E145">
        <v>15</v>
      </c>
      <c r="F145"/>
      <c r="G145"/>
    </row>
    <row r="146" spans="1:8" ht="15" customHeight="1">
      <c r="A146" s="15" t="str">
        <f>TRIM(Ventilation!$B146)&amp;TRIM(Ventilation!$C146)&amp;TRIM(Ventilation!$D146)</f>
        <v>ASHRAE 62.1-1999Hotels, Motels, Resorts, DormitoriesBedrooms</v>
      </c>
      <c r="B146" s="2" t="s">
        <v>108</v>
      </c>
      <c r="C146" t="s">
        <v>409</v>
      </c>
      <c r="D146" t="s">
        <v>27</v>
      </c>
      <c r="E146">
        <v>0</v>
      </c>
      <c r="F146" s="40">
        <v>-9999</v>
      </c>
      <c r="G146"/>
      <c r="H146" t="s">
        <v>28</v>
      </c>
    </row>
    <row r="147" spans="1:8" ht="15" customHeight="1">
      <c r="A147" s="15" t="str">
        <f>TRIM(Ventilation!$B147)&amp;TRIM(Ventilation!$C147)&amp;TRIM(Ventilation!$D147)</f>
        <v>ASHRAE 62.1-1999Hotels, Motels, Resorts, DormitoriesLiving rooms</v>
      </c>
      <c r="B147" s="2" t="s">
        <v>108</v>
      </c>
      <c r="C147" t="s">
        <v>409</v>
      </c>
      <c r="D147" t="s">
        <v>29</v>
      </c>
      <c r="E147">
        <v>0</v>
      </c>
      <c r="F147" s="40">
        <v>-9999</v>
      </c>
      <c r="G147"/>
      <c r="H147" t="s">
        <v>28</v>
      </c>
    </row>
    <row r="148" spans="1:8" ht="15" customHeight="1">
      <c r="A148" s="15" t="str">
        <f>TRIM(Ventilation!$B148)&amp;TRIM(Ventilation!$C148)&amp;TRIM(Ventilation!$D148)</f>
        <v>ASHRAE 62.1-1999Hotels, Motels, Resorts, DormitoriesBaths</v>
      </c>
      <c r="B148" s="2" t="s">
        <v>108</v>
      </c>
      <c r="C148" t="s">
        <v>409</v>
      </c>
      <c r="D148" t="s">
        <v>30</v>
      </c>
      <c r="E148">
        <v>0</v>
      </c>
      <c r="F148" s="40">
        <v>-9999</v>
      </c>
      <c r="G148"/>
      <c r="H148" t="s">
        <v>31</v>
      </c>
    </row>
    <row r="149" spans="1:8" ht="15" customHeight="1">
      <c r="A149" s="15" t="str">
        <f>TRIM(Ventilation!$B149)&amp;TRIM(Ventilation!$C149)&amp;TRIM(Ventilation!$D149)</f>
        <v>ASHRAE 62.1-1999Hotels, Motels, Resorts, DormitoriesLobbies</v>
      </c>
      <c r="B149" s="2" t="s">
        <v>108</v>
      </c>
      <c r="C149" t="s">
        <v>409</v>
      </c>
      <c r="D149" t="s">
        <v>32</v>
      </c>
      <c r="E149">
        <v>15</v>
      </c>
      <c r="F149">
        <v>0</v>
      </c>
      <c r="G149"/>
    </row>
    <row r="150" spans="1:8" ht="15" customHeight="1">
      <c r="A150" s="15" t="str">
        <f>TRIM(Ventilation!$B150)&amp;TRIM(Ventilation!$C150)&amp;TRIM(Ventilation!$D150)</f>
        <v>ASHRAE 62.1-1999Hotels, Motels, Resorts, DormitoriesConference rooms</v>
      </c>
      <c r="B150" s="2" t="s">
        <v>108</v>
      </c>
      <c r="C150" t="s">
        <v>409</v>
      </c>
      <c r="D150" t="s">
        <v>33</v>
      </c>
      <c r="E150">
        <v>20</v>
      </c>
      <c r="F150">
        <v>0</v>
      </c>
      <c r="G150"/>
    </row>
    <row r="151" spans="1:8" ht="15" customHeight="1">
      <c r="A151" s="15" t="str">
        <f>TRIM(Ventilation!$B151)&amp;TRIM(Ventilation!$C151)&amp;TRIM(Ventilation!$D151)</f>
        <v>ASHRAE 62.1-1999Hotels, Motels, Resorts, DormitoriesAssembly rooms</v>
      </c>
      <c r="B151" s="2" t="s">
        <v>108</v>
      </c>
      <c r="C151" t="s">
        <v>409</v>
      </c>
      <c r="D151" t="s">
        <v>34</v>
      </c>
      <c r="E151">
        <v>15</v>
      </c>
      <c r="F151">
        <v>0</v>
      </c>
      <c r="G151"/>
    </row>
    <row r="152" spans="1:8" ht="15" customHeight="1">
      <c r="A152" s="15" t="str">
        <f>TRIM(Ventilation!$B152)&amp;TRIM(Ventilation!$C152)&amp;TRIM(Ventilation!$D152)</f>
        <v>ASHRAE 62.1-1999Hotels, Motels, Resorts, DormitoriesDormitory sleeping areas</v>
      </c>
      <c r="B152" s="2" t="s">
        <v>108</v>
      </c>
      <c r="C152" t="s">
        <v>409</v>
      </c>
      <c r="D152" t="s">
        <v>35</v>
      </c>
      <c r="E152">
        <v>15</v>
      </c>
      <c r="F152">
        <v>0</v>
      </c>
      <c r="G152"/>
    </row>
    <row r="153" spans="1:8" ht="15" customHeight="1">
      <c r="A153" s="15" t="str">
        <f>TRIM(Ventilation!$B153)&amp;TRIM(Ventilation!$C153)&amp;TRIM(Ventilation!$D153)</f>
        <v>ASHRAE 62.1-1999Hotels, Motels, Resorts, DormitoriesGambling casinos</v>
      </c>
      <c r="B153" s="2" t="s">
        <v>108</v>
      </c>
      <c r="C153" t="s">
        <v>409</v>
      </c>
      <c r="D153" t="s">
        <v>36</v>
      </c>
      <c r="E153">
        <v>30</v>
      </c>
      <c r="F153">
        <v>0</v>
      </c>
      <c r="G153"/>
    </row>
    <row r="154" spans="1:8" ht="15" customHeight="1">
      <c r="A154" s="15" t="str">
        <f>TRIM(Ventilation!$B154)&amp;TRIM(Ventilation!$C154)&amp;TRIM(Ventilation!$D154)</f>
        <v>ASHRAE 62.1-2004Hotels, Motels, Resorts, DormitoriesBedroom/living Room</v>
      </c>
      <c r="B154" s="2" t="s">
        <v>109</v>
      </c>
      <c r="C154" t="s">
        <v>409</v>
      </c>
      <c r="D154" t="s">
        <v>687</v>
      </c>
      <c r="E154">
        <v>5</v>
      </c>
      <c r="F154">
        <v>0.06</v>
      </c>
      <c r="G154"/>
    </row>
    <row r="155" spans="1:8" ht="15" customHeight="1">
      <c r="A155" s="15" t="str">
        <f>TRIM(Ventilation!$B155)&amp;TRIM(Ventilation!$C155)&amp;TRIM(Ventilation!$D155)</f>
        <v>ASHRAE 62.1-2004Hotels, Motels, Resorts, DormitoriesBarracks sleeping areas</v>
      </c>
      <c r="B155" s="2" t="s">
        <v>109</v>
      </c>
      <c r="C155" t="s">
        <v>409</v>
      </c>
      <c r="D155" t="s">
        <v>688</v>
      </c>
      <c r="E155">
        <v>5</v>
      </c>
      <c r="F155">
        <v>0.06</v>
      </c>
      <c r="G155"/>
    </row>
    <row r="156" spans="1:8">
      <c r="A156" s="15" t="str">
        <f>TRIM(Ventilation!$B156)&amp;TRIM(Ventilation!$C156)&amp;TRIM(Ventilation!$D156)</f>
        <v>ASHRAE 62.1-2004Hotels, Motels, Resorts, DormitoriesLobbies/prefunction</v>
      </c>
      <c r="B156" s="2" t="s">
        <v>109</v>
      </c>
      <c r="C156" t="s">
        <v>409</v>
      </c>
      <c r="D156" t="s">
        <v>689</v>
      </c>
      <c r="E156">
        <v>7.5</v>
      </c>
      <c r="F156">
        <v>0.06</v>
      </c>
      <c r="G156"/>
    </row>
    <row r="157" spans="1:8">
      <c r="A157" s="15" t="str">
        <f>TRIM(Ventilation!$B157)&amp;TRIM(Ventilation!$C157)&amp;TRIM(Ventilation!$D157)</f>
        <v>ASHRAE 62.1-2004Hotels, Motels, Resorts, DormitoriesMultipurpose assembly</v>
      </c>
      <c r="B157" s="2" t="s">
        <v>109</v>
      </c>
      <c r="C157" t="s">
        <v>409</v>
      </c>
      <c r="D157" t="s">
        <v>690</v>
      </c>
      <c r="E157">
        <v>5</v>
      </c>
      <c r="F157">
        <v>0.06</v>
      </c>
      <c r="G157"/>
    </row>
    <row r="158" spans="1:8">
      <c r="A158" s="15" t="str">
        <f>TRIM(Ventilation!$B158)&amp;TRIM(Ventilation!$C158)&amp;TRIM(Ventilation!$D158)</f>
        <v>ASHRAE 62.1-2007Hotels, Motels, Resorts, DormitoriesBedroom/living Room</v>
      </c>
      <c r="B158" s="2" t="s">
        <v>110</v>
      </c>
      <c r="C158" t="s">
        <v>409</v>
      </c>
      <c r="D158" t="s">
        <v>687</v>
      </c>
      <c r="E158">
        <v>5</v>
      </c>
      <c r="F158">
        <v>0.06</v>
      </c>
      <c r="G158"/>
    </row>
    <row r="159" spans="1:8">
      <c r="A159" s="15" t="str">
        <f>TRIM(Ventilation!$B159)&amp;TRIM(Ventilation!$C159)&amp;TRIM(Ventilation!$D159)</f>
        <v>ASHRAE 62.1-2007Hotels, Motels, Resorts, DormitoriesBarracks sleeping areas</v>
      </c>
      <c r="B159" s="2" t="s">
        <v>110</v>
      </c>
      <c r="C159" t="s">
        <v>409</v>
      </c>
      <c r="D159" t="s">
        <v>688</v>
      </c>
      <c r="E159">
        <v>5</v>
      </c>
      <c r="F159">
        <v>0.06</v>
      </c>
      <c r="G159"/>
    </row>
    <row r="160" spans="1:8">
      <c r="A160" s="15" t="str">
        <f>TRIM(Ventilation!$B160)&amp;TRIM(Ventilation!$C160)&amp;TRIM(Ventilation!$D160)</f>
        <v>ASHRAE 62.1-2007Hotels, Motels, Resorts, DormitoriesLobbies/prefunction</v>
      </c>
      <c r="B160" s="2" t="s">
        <v>110</v>
      </c>
      <c r="C160" t="s">
        <v>409</v>
      </c>
      <c r="D160" t="s">
        <v>689</v>
      </c>
      <c r="E160">
        <v>7.5</v>
      </c>
      <c r="F160">
        <v>0.06</v>
      </c>
      <c r="G160"/>
    </row>
    <row r="161" spans="1:8">
      <c r="A161" s="15" t="str">
        <f>TRIM(Ventilation!$B161)&amp;TRIM(Ventilation!$C161)&amp;TRIM(Ventilation!$D161)</f>
        <v>ASHRAE 62.1-2007Hotels, Motels, Resorts, DormitoriesMultipurpose assembly</v>
      </c>
      <c r="B161" s="2" t="s">
        <v>110</v>
      </c>
      <c r="C161" t="s">
        <v>409</v>
      </c>
      <c r="D161" t="s">
        <v>690</v>
      </c>
      <c r="E161">
        <v>5</v>
      </c>
      <c r="F161">
        <v>0.06</v>
      </c>
      <c r="G161"/>
    </row>
    <row r="162" spans="1:8">
      <c r="A162" s="15" t="str">
        <f>TRIM(Ventilation!$B162)&amp;TRIM(Ventilation!$C162)&amp;TRIM(Ventilation!$D162)</f>
        <v>ASHRAE 62.1-2004Miscellaneous SpacesBank vaults/safe deposit</v>
      </c>
      <c r="B162" s="2" t="s">
        <v>109</v>
      </c>
      <c r="C162" t="s">
        <v>945</v>
      </c>
      <c r="D162" t="s">
        <v>958</v>
      </c>
      <c r="E162">
        <v>5</v>
      </c>
      <c r="F162">
        <v>0.06</v>
      </c>
      <c r="G162"/>
    </row>
    <row r="163" spans="1:8">
      <c r="A163" s="15" t="str">
        <f>TRIM(Ventilation!$B163)&amp;TRIM(Ventilation!$C163)&amp;TRIM(Ventilation!$D163)</f>
        <v>ASHRAE 62.1-2004Miscellaneous SpacesComputer (not printing)</v>
      </c>
      <c r="B163" s="2" t="s">
        <v>109</v>
      </c>
      <c r="C163" t="s">
        <v>945</v>
      </c>
      <c r="D163" t="s">
        <v>959</v>
      </c>
      <c r="E163">
        <v>5</v>
      </c>
      <c r="F163">
        <v>0.06</v>
      </c>
      <c r="G163"/>
    </row>
    <row r="164" spans="1:8">
      <c r="A164" s="15" t="str">
        <f>TRIM(Ventilation!$B164)&amp;TRIM(Ventilation!$C164)&amp;TRIM(Ventilation!$D164)</f>
        <v>ASHRAE 62.1-2004Miscellaneous SpacesTransportation waiting</v>
      </c>
      <c r="B164" s="2" t="s">
        <v>109</v>
      </c>
      <c r="C164" t="s">
        <v>945</v>
      </c>
      <c r="D164" t="s">
        <v>960</v>
      </c>
      <c r="E164">
        <v>7.5</v>
      </c>
      <c r="F164">
        <v>0.06</v>
      </c>
      <c r="G164"/>
    </row>
    <row r="165" spans="1:8">
      <c r="A165" s="15" t="str">
        <f>TRIM(Ventilation!$B165)&amp;TRIM(Ventilation!$C165)&amp;TRIM(Ventilation!$D165)</f>
        <v>ASHRAE 62.1-2004Miscellaneous SpacesWarehouses</v>
      </c>
      <c r="B165" s="2" t="s">
        <v>109</v>
      </c>
      <c r="C165" t="s">
        <v>945</v>
      </c>
      <c r="D165" t="s">
        <v>55</v>
      </c>
      <c r="E165"/>
      <c r="F165">
        <v>0.06</v>
      </c>
      <c r="G165"/>
      <c r="H165" t="s">
        <v>143</v>
      </c>
    </row>
    <row r="166" spans="1:8">
      <c r="A166" s="15" t="str">
        <f>TRIM(Ventilation!$B166)&amp;TRIM(Ventilation!$C166)&amp;TRIM(Ventilation!$D166)</f>
        <v>ASHRAE 62.1-2007Miscellaneous SpacesBank vaults/safe deposit</v>
      </c>
      <c r="B166" s="2" t="s">
        <v>110</v>
      </c>
      <c r="C166" t="s">
        <v>945</v>
      </c>
      <c r="D166" t="s">
        <v>958</v>
      </c>
      <c r="E166">
        <v>5</v>
      </c>
      <c r="F166">
        <v>0.06</v>
      </c>
      <c r="G166"/>
    </row>
    <row r="167" spans="1:8">
      <c r="A167" s="15" t="str">
        <f>TRIM(Ventilation!$B167)&amp;TRIM(Ventilation!$C167)&amp;TRIM(Ventilation!$D167)</f>
        <v>ASHRAE 62.1-2007Miscellaneous SpacesComputer (not printing)</v>
      </c>
      <c r="B167" s="2" t="s">
        <v>110</v>
      </c>
      <c r="C167" t="s">
        <v>945</v>
      </c>
      <c r="D167" t="s">
        <v>959</v>
      </c>
      <c r="E167">
        <v>5</v>
      </c>
      <c r="F167">
        <v>0.06</v>
      </c>
      <c r="G167"/>
    </row>
    <row r="168" spans="1:8">
      <c r="A168" s="15" t="str">
        <f>TRIM(Ventilation!$B168)&amp;TRIM(Ventilation!$C168)&amp;TRIM(Ventilation!$D168)</f>
        <v>ASHRAE 62.1-2007Miscellaneous SpacesTransportation waiting</v>
      </c>
      <c r="B168" s="2" t="s">
        <v>110</v>
      </c>
      <c r="C168" t="s">
        <v>945</v>
      </c>
      <c r="D168" t="s">
        <v>960</v>
      </c>
      <c r="E168">
        <v>7.5</v>
      </c>
      <c r="F168">
        <v>0.06</v>
      </c>
      <c r="G168"/>
    </row>
    <row r="169" spans="1:8">
      <c r="A169" s="15" t="str">
        <f>TRIM(Ventilation!$B169)&amp;TRIM(Ventilation!$C169)&amp;TRIM(Ventilation!$D169)</f>
        <v>ASHRAE 62.1-2007Miscellaneous SpacesWarehouses</v>
      </c>
      <c r="B169" s="2" t="s">
        <v>110</v>
      </c>
      <c r="C169" t="s">
        <v>945</v>
      </c>
      <c r="D169" t="s">
        <v>55</v>
      </c>
      <c r="E169"/>
      <c r="F169">
        <v>0.06</v>
      </c>
      <c r="G169"/>
      <c r="H169" t="s">
        <v>143</v>
      </c>
    </row>
    <row r="170" spans="1:8">
      <c r="A170" s="15" t="str">
        <f>TRIM(Ventilation!$B170)&amp;TRIM(Ventilation!$C170)&amp;TRIM(Ventilation!$D170)</f>
        <v>ASHRAE 62.1-2004Miscellaneous SpacesPhoto studios</v>
      </c>
      <c r="B170" s="2" t="s">
        <v>109</v>
      </c>
      <c r="C170" t="s">
        <v>945</v>
      </c>
      <c r="D170" t="s">
        <v>84</v>
      </c>
      <c r="E170">
        <v>5</v>
      </c>
      <c r="F170">
        <v>0.12</v>
      </c>
      <c r="G170"/>
    </row>
    <row r="171" spans="1:8">
      <c r="A171" s="15" t="str">
        <f>TRIM(Ventilation!$B171)&amp;TRIM(Ventilation!$C171)&amp;TRIM(Ventilation!$D171)</f>
        <v>ASHRAE 62.1-2004Miscellaneous SpacesShipping/receiving</v>
      </c>
      <c r="B171" s="2" t="s">
        <v>109</v>
      </c>
      <c r="C171" t="s">
        <v>945</v>
      </c>
      <c r="D171" t="s">
        <v>961</v>
      </c>
      <c r="E171"/>
      <c r="F171">
        <v>0.12</v>
      </c>
      <c r="G171"/>
      <c r="H171" t="s">
        <v>143</v>
      </c>
    </row>
    <row r="172" spans="1:8">
      <c r="A172" s="15" t="str">
        <f>TRIM(Ventilation!$B172)&amp;TRIM(Ventilation!$C172)&amp;TRIM(Ventilation!$D172)</f>
        <v>ASHRAE 62.1-2007Miscellaneous SpacesPhoto studios</v>
      </c>
      <c r="B172" s="2" t="s">
        <v>110</v>
      </c>
      <c r="C172" t="s">
        <v>945</v>
      </c>
      <c r="D172" t="s">
        <v>84</v>
      </c>
      <c r="E172">
        <v>5</v>
      </c>
      <c r="F172">
        <v>0.12</v>
      </c>
      <c r="G172"/>
    </row>
    <row r="173" spans="1:8">
      <c r="A173" s="15" t="str">
        <f>TRIM(Ventilation!$B173)&amp;TRIM(Ventilation!$C173)&amp;TRIM(Ventilation!$D173)</f>
        <v>ASHRAE 62.1-2007Miscellaneous SpacesShipping/receiving</v>
      </c>
      <c r="B173" s="2" t="s">
        <v>110</v>
      </c>
      <c r="C173" t="s">
        <v>945</v>
      </c>
      <c r="D173" t="s">
        <v>961</v>
      </c>
      <c r="E173"/>
      <c r="F173">
        <v>0.12</v>
      </c>
      <c r="G173"/>
      <c r="H173" t="s">
        <v>143</v>
      </c>
    </row>
    <row r="174" spans="1:8">
      <c r="A174" s="15" t="str">
        <f>TRIM(Ventilation!$B174)&amp;TRIM(Ventilation!$C174)&amp;TRIM(Ventilation!$D174)</f>
        <v>ASHRAE 62.1-2004Miscellaneous SpacesPharmacy (prep. area)</v>
      </c>
      <c r="B174" s="2" t="s">
        <v>109</v>
      </c>
      <c r="C174" t="s">
        <v>945</v>
      </c>
      <c r="D174" t="s">
        <v>962</v>
      </c>
      <c r="E174">
        <v>5</v>
      </c>
      <c r="F174">
        <v>0.18</v>
      </c>
      <c r="G174"/>
    </row>
    <row r="175" spans="1:8">
      <c r="A175" s="15" t="str">
        <f>TRIM(Ventilation!$B175)&amp;TRIM(Ventilation!$C175)&amp;TRIM(Ventilation!$D175)</f>
        <v>ASHRAE 62.1-2007Miscellaneous SpacesPharmacy (prep. area)</v>
      </c>
      <c r="B175" s="2" t="s">
        <v>110</v>
      </c>
      <c r="C175" t="s">
        <v>945</v>
      </c>
      <c r="D175" t="s">
        <v>962</v>
      </c>
      <c r="E175">
        <v>5</v>
      </c>
      <c r="F175">
        <v>0.18</v>
      </c>
      <c r="G175"/>
    </row>
    <row r="176" spans="1:8">
      <c r="A176" s="15" t="str">
        <f>TRIM(Ventilation!$B176)&amp;TRIM(Ventilation!$C176)&amp;TRIM(Ventilation!$D176)</f>
        <v>AIA 2001NursingPatient Room</v>
      </c>
      <c r="B176" s="27" t="s">
        <v>412</v>
      </c>
      <c r="C176" s="29" t="s">
        <v>423</v>
      </c>
      <c r="D176" s="1" t="s">
        <v>249</v>
      </c>
      <c r="G176" s="28">
        <v>2</v>
      </c>
    </row>
    <row r="177" spans="1:7">
      <c r="A177" s="15" t="str">
        <f>TRIM(Ventilation!$B177)&amp;TRIM(Ventilation!$C177)&amp;TRIM(Ventilation!$D177)</f>
        <v>AIA 2001NursingNewborn Nursery Suite</v>
      </c>
      <c r="B177" s="27" t="s">
        <v>412</v>
      </c>
      <c r="C177" s="29" t="s">
        <v>423</v>
      </c>
      <c r="D177" s="1" t="s">
        <v>424</v>
      </c>
      <c r="G177" s="28">
        <v>2</v>
      </c>
    </row>
    <row r="178" spans="1:7">
      <c r="A178" s="15" t="str">
        <f>TRIM(Ventilation!$B178)&amp;TRIM(Ventilation!$C178)&amp;TRIM(Ventilation!$D178)</f>
        <v>AIA 2001NursingProtective Environment Room</v>
      </c>
      <c r="B178" s="27" t="s">
        <v>412</v>
      </c>
      <c r="C178" s="29" t="s">
        <v>423</v>
      </c>
      <c r="D178" s="1" t="s">
        <v>425</v>
      </c>
      <c r="G178" s="28">
        <v>2</v>
      </c>
    </row>
    <row r="179" spans="1:7">
      <c r="A179" s="15" t="str">
        <f>TRIM(Ventilation!$B179)&amp;TRIM(Ventilation!$C179)&amp;TRIM(Ventilation!$D179)</f>
        <v>AIA 2001NursingAirborne Infection Isolation Room</v>
      </c>
      <c r="B179" s="27" t="s">
        <v>412</v>
      </c>
      <c r="C179" s="29" t="s">
        <v>423</v>
      </c>
      <c r="D179" s="1" t="s">
        <v>426</v>
      </c>
      <c r="G179" s="28">
        <v>2</v>
      </c>
    </row>
    <row r="180" spans="1:7">
      <c r="A180" s="15" t="str">
        <f>TRIM(Ventilation!$B180)&amp;TRIM(Ventilation!$C180)&amp;TRIM(Ventilation!$D180)</f>
        <v>AIA 2001NursingLabor/Delivery/Recovery</v>
      </c>
      <c r="B180" s="27" t="s">
        <v>412</v>
      </c>
      <c r="C180" s="29" t="s">
        <v>423</v>
      </c>
      <c r="D180" s="1" t="s">
        <v>427</v>
      </c>
      <c r="G180" s="28">
        <v>2</v>
      </c>
    </row>
    <row r="181" spans="1:7">
      <c r="A181" s="15" t="str">
        <f>TRIM(Ventilation!$B181)&amp;TRIM(Ventilation!$C181)&amp;TRIM(Ventilation!$D181)</f>
        <v>AIA 2001NursingLabor/Delivery/Recovery/Postpartum</v>
      </c>
      <c r="B181" s="27" t="s">
        <v>412</v>
      </c>
      <c r="C181" s="29" t="s">
        <v>423</v>
      </c>
      <c r="D181" s="1" t="s">
        <v>428</v>
      </c>
      <c r="G181" s="28">
        <v>2</v>
      </c>
    </row>
    <row r="182" spans="1:7">
      <c r="A182" s="15" t="str">
        <f>TRIM(Ventilation!$B182)&amp;TRIM(Ventilation!$C182)&amp;TRIM(Ventilation!$D182)</f>
        <v>ASHRAE 62.1-2004Office BuildingsOffice space</v>
      </c>
      <c r="B182" s="2" t="s">
        <v>109</v>
      </c>
      <c r="C182" t="s">
        <v>678</v>
      </c>
      <c r="D182" t="s">
        <v>38</v>
      </c>
      <c r="E182">
        <v>5</v>
      </c>
      <c r="F182">
        <v>0.06</v>
      </c>
      <c r="G182"/>
    </row>
    <row r="183" spans="1:7">
      <c r="A183" s="15" t="str">
        <f>TRIM(Ventilation!$B183)&amp;TRIM(Ventilation!$C183)&amp;TRIM(Ventilation!$D183)</f>
        <v>ASHRAE 62.1-2004Office BuildingsReception areas</v>
      </c>
      <c r="B183" s="2" t="s">
        <v>109</v>
      </c>
      <c r="C183" t="s">
        <v>678</v>
      </c>
      <c r="D183" t="s">
        <v>39</v>
      </c>
      <c r="E183">
        <v>5</v>
      </c>
      <c r="F183">
        <v>0.06</v>
      </c>
      <c r="G183"/>
    </row>
    <row r="184" spans="1:7">
      <c r="A184" s="15" t="str">
        <f>TRIM(Ventilation!$B184)&amp;TRIM(Ventilation!$C184)&amp;TRIM(Ventilation!$D184)</f>
        <v>ASHRAE 62.1-2004Office BuildingsTelephone/data entry</v>
      </c>
      <c r="B184" s="2" t="s">
        <v>109</v>
      </c>
      <c r="C184" t="s">
        <v>678</v>
      </c>
      <c r="D184" t="s">
        <v>691</v>
      </c>
      <c r="E184">
        <v>5</v>
      </c>
      <c r="F184">
        <v>0.06</v>
      </c>
      <c r="G184"/>
    </row>
    <row r="185" spans="1:7">
      <c r="A185" s="15" t="str">
        <f>TRIM(Ventilation!$B185)&amp;TRIM(Ventilation!$C185)&amp;TRIM(Ventilation!$D185)</f>
        <v>ASHRAE 62.1-2004Office BuildingsMain entry lobbies</v>
      </c>
      <c r="B185" s="2" t="s">
        <v>109</v>
      </c>
      <c r="C185" t="s">
        <v>678</v>
      </c>
      <c r="D185" t="s">
        <v>692</v>
      </c>
      <c r="E185">
        <v>5</v>
      </c>
      <c r="F185">
        <v>0.06</v>
      </c>
      <c r="G185"/>
    </row>
    <row r="186" spans="1:7">
      <c r="A186" s="15" t="str">
        <f>TRIM(Ventilation!$B186)&amp;TRIM(Ventilation!$C186)&amp;TRIM(Ventilation!$D186)</f>
        <v>ASHRAE 62.1-2007Office BuildingsOffice space</v>
      </c>
      <c r="B186" s="2" t="s">
        <v>110</v>
      </c>
      <c r="C186" t="s">
        <v>678</v>
      </c>
      <c r="D186" t="s">
        <v>38</v>
      </c>
      <c r="E186">
        <v>5</v>
      </c>
      <c r="F186">
        <v>0.06</v>
      </c>
      <c r="G186"/>
    </row>
    <row r="187" spans="1:7">
      <c r="A187" s="15" t="str">
        <f>TRIM(Ventilation!$B187)&amp;TRIM(Ventilation!$C187)&amp;TRIM(Ventilation!$D187)</f>
        <v>ASHRAE 62.1-2007Office BuildingsReception areas</v>
      </c>
      <c r="B187" s="2" t="s">
        <v>110</v>
      </c>
      <c r="C187" t="s">
        <v>678</v>
      </c>
      <c r="D187" t="s">
        <v>39</v>
      </c>
      <c r="E187">
        <v>5</v>
      </c>
      <c r="F187">
        <v>0.06</v>
      </c>
      <c r="G187"/>
    </row>
    <row r="188" spans="1:7">
      <c r="A188" s="15" t="str">
        <f>TRIM(Ventilation!$B188)&amp;TRIM(Ventilation!$C188)&amp;TRIM(Ventilation!$D188)</f>
        <v>ASHRAE 62.1-2007Office BuildingsTelephone/data entry</v>
      </c>
      <c r="B188" s="2" t="s">
        <v>110</v>
      </c>
      <c r="C188" t="s">
        <v>678</v>
      </c>
      <c r="D188" t="s">
        <v>691</v>
      </c>
      <c r="E188">
        <v>5</v>
      </c>
      <c r="F188">
        <v>0.06</v>
      </c>
      <c r="G188"/>
    </row>
    <row r="189" spans="1:7">
      <c r="A189" s="15" t="str">
        <f>TRIM(Ventilation!$B189)&amp;TRIM(Ventilation!$C189)&amp;TRIM(Ventilation!$D189)</f>
        <v>ASHRAE 62.1-2007Office BuildingsMain entry lobbies</v>
      </c>
      <c r="B189" s="2" t="s">
        <v>110</v>
      </c>
      <c r="C189" t="s">
        <v>678</v>
      </c>
      <c r="D189" t="s">
        <v>692</v>
      </c>
      <c r="E189">
        <v>5</v>
      </c>
      <c r="F189">
        <v>0.06</v>
      </c>
      <c r="G189"/>
    </row>
    <row r="190" spans="1:7">
      <c r="A190" s="15" t="str">
        <f>TRIM(Ventilation!$B190)&amp;TRIM(Ventilation!$C190)&amp;TRIM(Ventilation!$D190)</f>
        <v>ASHRAE 62.1-1999OfficesOffice space</v>
      </c>
      <c r="B190" s="2" t="s">
        <v>108</v>
      </c>
      <c r="C190" t="s">
        <v>37</v>
      </c>
      <c r="D190" t="s">
        <v>38</v>
      </c>
      <c r="E190">
        <v>21.2</v>
      </c>
      <c r="F190">
        <v>0</v>
      </c>
      <c r="G190"/>
    </row>
    <row r="191" spans="1:7">
      <c r="A191" s="15" t="str">
        <f>TRIM(Ventilation!$B191)&amp;TRIM(Ventilation!$C191)&amp;TRIM(Ventilation!$D191)</f>
        <v>ASHRAE 62.1-1999OfficesReception areas</v>
      </c>
      <c r="B191" s="2" t="s">
        <v>108</v>
      </c>
      <c r="C191" t="s">
        <v>37</v>
      </c>
      <c r="D191" t="s">
        <v>39</v>
      </c>
      <c r="E191">
        <v>15</v>
      </c>
      <c r="F191">
        <v>0</v>
      </c>
      <c r="G191"/>
    </row>
    <row r="192" spans="1:7">
      <c r="A192" s="15" t="str">
        <f>TRIM(Ventilation!$B192)&amp;TRIM(Ventilation!$C192)&amp;TRIM(Ventilation!$D192)</f>
        <v>ASHRAE 62.1-1999OfficesTelecommunication centers and data entry areas</v>
      </c>
      <c r="B192" s="2" t="s">
        <v>108</v>
      </c>
      <c r="C192" t="s">
        <v>37</v>
      </c>
      <c r="D192" t="s">
        <v>40</v>
      </c>
      <c r="E192">
        <v>20</v>
      </c>
      <c r="F192">
        <v>0</v>
      </c>
      <c r="G192"/>
    </row>
    <row r="193" spans="1:7" ht="13.5" customHeight="1">
      <c r="A193" s="15" t="str">
        <f>TRIM(Ventilation!$B193)&amp;TRIM(Ventilation!$C193)&amp;TRIM(Ventilation!$D193)</f>
        <v>ASHRAE 62.1-1999OfficesConference rooms</v>
      </c>
      <c r="B193" s="2" t="s">
        <v>108</v>
      </c>
      <c r="C193" t="s">
        <v>37</v>
      </c>
      <c r="D193" t="s">
        <v>33</v>
      </c>
      <c r="E193">
        <v>20</v>
      </c>
      <c r="F193">
        <v>0</v>
      </c>
      <c r="G193"/>
    </row>
    <row r="194" spans="1:7" ht="13.5" customHeight="1">
      <c r="A194" s="15" t="str">
        <f>TRIM(Ventilation!$B194)&amp;TRIM(Ventilation!$C194)&amp;TRIM(Ventilation!$D194)</f>
        <v>ASHRAE 62.1-2004Public Assembly SpacesAuditorium seating area</v>
      </c>
      <c r="B194" s="2" t="s">
        <v>109</v>
      </c>
      <c r="C194" t="s">
        <v>946</v>
      </c>
      <c r="D194" t="s">
        <v>963</v>
      </c>
      <c r="E194">
        <v>5</v>
      </c>
      <c r="F194">
        <v>0.06</v>
      </c>
      <c r="G194"/>
    </row>
    <row r="195" spans="1:7" ht="13.5" customHeight="1">
      <c r="A195" s="15" t="str">
        <f>TRIM(Ventilation!$B195)&amp;TRIM(Ventilation!$C195)&amp;TRIM(Ventilation!$D195)</f>
        <v>ASHRAE 62.1-2004Public Assembly SpacesPlaces of religious worship</v>
      </c>
      <c r="B195" s="2" t="s">
        <v>109</v>
      </c>
      <c r="C195" t="s">
        <v>946</v>
      </c>
      <c r="D195" t="s">
        <v>164</v>
      </c>
      <c r="E195">
        <v>5</v>
      </c>
      <c r="F195">
        <v>0.06</v>
      </c>
      <c r="G195"/>
    </row>
    <row r="196" spans="1:7" ht="13.5" customHeight="1">
      <c r="A196" s="15" t="str">
        <f>TRIM(Ventilation!$B196)&amp;TRIM(Ventilation!$C196)&amp;TRIM(Ventilation!$D196)</f>
        <v>ASHRAE 62.1-2004Public Assembly SpacesCourtrooms</v>
      </c>
      <c r="B196" s="2" t="s">
        <v>109</v>
      </c>
      <c r="C196" t="s">
        <v>946</v>
      </c>
      <c r="D196" t="s">
        <v>964</v>
      </c>
      <c r="E196">
        <v>5</v>
      </c>
      <c r="F196">
        <v>0.06</v>
      </c>
      <c r="G196"/>
    </row>
    <row r="197" spans="1:7" ht="13.5" customHeight="1">
      <c r="A197" s="15" t="str">
        <f>TRIM(Ventilation!$B197)&amp;TRIM(Ventilation!$C197)&amp;TRIM(Ventilation!$D197)</f>
        <v>ASHRAE 62.1-2004Public Assembly SpacesLegislative chambers</v>
      </c>
      <c r="B197" s="2" t="s">
        <v>109</v>
      </c>
      <c r="C197" t="s">
        <v>946</v>
      </c>
      <c r="D197" t="s">
        <v>965</v>
      </c>
      <c r="E197">
        <v>5</v>
      </c>
      <c r="F197">
        <v>0.06</v>
      </c>
      <c r="G197"/>
    </row>
    <row r="198" spans="1:7" ht="13.5" customHeight="1">
      <c r="A198" s="15" t="str">
        <f>TRIM(Ventilation!$B198)&amp;TRIM(Ventilation!$C198)&amp;TRIM(Ventilation!$D198)</f>
        <v>ASHRAE 62.1-2004Public Assembly SpacesLobbies</v>
      </c>
      <c r="B198" s="2" t="s">
        <v>109</v>
      </c>
      <c r="C198" t="s">
        <v>946</v>
      </c>
      <c r="D198" t="s">
        <v>32</v>
      </c>
      <c r="E198">
        <v>5</v>
      </c>
      <c r="F198">
        <v>0.06</v>
      </c>
      <c r="G198"/>
    </row>
    <row r="199" spans="1:7" ht="13.5" customHeight="1">
      <c r="A199" s="15" t="str">
        <f>TRIM(Ventilation!$B199)&amp;TRIM(Ventilation!$C199)&amp;TRIM(Ventilation!$D199)</f>
        <v>ASHRAE 62.1-2004Public Assembly SpacesMuseums/galleries</v>
      </c>
      <c r="B199" s="2" t="s">
        <v>109</v>
      </c>
      <c r="C199" t="s">
        <v>946</v>
      </c>
      <c r="D199" t="s">
        <v>966</v>
      </c>
      <c r="E199">
        <v>7.5</v>
      </c>
      <c r="F199">
        <v>0.06</v>
      </c>
      <c r="G199"/>
    </row>
    <row r="200" spans="1:7" ht="13.5" customHeight="1">
      <c r="A200" s="15" t="str">
        <f>TRIM(Ventilation!$B200)&amp;TRIM(Ventilation!$C200)&amp;TRIM(Ventilation!$D200)</f>
        <v>ASHRAE 62.1-2007Public Assembly SpacesAuditorium seating area</v>
      </c>
      <c r="B200" s="2" t="s">
        <v>110</v>
      </c>
      <c r="C200" t="s">
        <v>946</v>
      </c>
      <c r="D200" t="s">
        <v>963</v>
      </c>
      <c r="E200">
        <v>5</v>
      </c>
      <c r="F200">
        <v>0.06</v>
      </c>
      <c r="G200"/>
    </row>
    <row r="201" spans="1:7" ht="13.5" customHeight="1">
      <c r="A201" s="15" t="str">
        <f>TRIM(Ventilation!$B201)&amp;TRIM(Ventilation!$C201)&amp;TRIM(Ventilation!$D201)</f>
        <v>ASHRAE 62.1-2007Public Assembly SpacesPlaces of religious worship</v>
      </c>
      <c r="B201" s="2" t="s">
        <v>110</v>
      </c>
      <c r="C201" t="s">
        <v>946</v>
      </c>
      <c r="D201" t="s">
        <v>164</v>
      </c>
      <c r="E201">
        <v>5</v>
      </c>
      <c r="F201">
        <v>0.06</v>
      </c>
      <c r="G201"/>
    </row>
    <row r="202" spans="1:7" ht="13.5" customHeight="1">
      <c r="A202" s="15" t="str">
        <f>TRIM(Ventilation!$B202)&amp;TRIM(Ventilation!$C202)&amp;TRIM(Ventilation!$D202)</f>
        <v>ASHRAE 62.1-2007Public Assembly SpacesCourtrooms</v>
      </c>
      <c r="B202" s="2" t="s">
        <v>110</v>
      </c>
      <c r="C202" t="s">
        <v>946</v>
      </c>
      <c r="D202" t="s">
        <v>964</v>
      </c>
      <c r="E202">
        <v>5</v>
      </c>
      <c r="F202">
        <v>0.06</v>
      </c>
      <c r="G202"/>
    </row>
    <row r="203" spans="1:7" ht="13.5" customHeight="1">
      <c r="A203" s="15" t="str">
        <f>TRIM(Ventilation!$B203)&amp;TRIM(Ventilation!$C203)&amp;TRIM(Ventilation!$D203)</f>
        <v>ASHRAE 62.1-2007Public Assembly SpacesLegislative chambers</v>
      </c>
      <c r="B203" s="2" t="s">
        <v>110</v>
      </c>
      <c r="C203" t="s">
        <v>946</v>
      </c>
      <c r="D203" t="s">
        <v>965</v>
      </c>
      <c r="E203">
        <v>5</v>
      </c>
      <c r="F203">
        <v>0.06</v>
      </c>
      <c r="G203"/>
    </row>
    <row r="204" spans="1:7" ht="13.5" customHeight="1">
      <c r="A204" s="15" t="str">
        <f>TRIM(Ventilation!$B204)&amp;TRIM(Ventilation!$C204)&amp;TRIM(Ventilation!$D204)</f>
        <v>ASHRAE 62.1-2007Public Assembly SpacesLobbies</v>
      </c>
      <c r="B204" s="2" t="s">
        <v>110</v>
      </c>
      <c r="C204" t="s">
        <v>946</v>
      </c>
      <c r="D204" t="s">
        <v>32</v>
      </c>
      <c r="E204">
        <v>5</v>
      </c>
      <c r="F204">
        <v>0.06</v>
      </c>
      <c r="G204"/>
    </row>
    <row r="205" spans="1:7" ht="13.5" customHeight="1">
      <c r="A205" s="15" t="str">
        <f>TRIM(Ventilation!$B205)&amp;TRIM(Ventilation!$C205)&amp;TRIM(Ventilation!$D205)</f>
        <v>ASHRAE 62.1-2007Public Assembly SpacesMuseums/galleries</v>
      </c>
      <c r="B205" s="2" t="s">
        <v>110</v>
      </c>
      <c r="C205" t="s">
        <v>946</v>
      </c>
      <c r="D205" t="s">
        <v>966</v>
      </c>
      <c r="E205">
        <v>7.5</v>
      </c>
      <c r="F205">
        <v>0.06</v>
      </c>
      <c r="G205"/>
    </row>
    <row r="206" spans="1:7" ht="13.5" customHeight="1">
      <c r="A206" s="15" t="str">
        <f>TRIM(Ventilation!$B206)&amp;TRIM(Ventilation!$C206)&amp;TRIM(Ventilation!$D206)</f>
        <v>ASHRAE 62.1-2004Public Assembly SpacesLibraries</v>
      </c>
      <c r="B206" s="2" t="s">
        <v>109</v>
      </c>
      <c r="C206" t="s">
        <v>946</v>
      </c>
      <c r="D206" t="s">
        <v>94</v>
      </c>
      <c r="E206">
        <v>5</v>
      </c>
      <c r="F206">
        <v>0.12</v>
      </c>
      <c r="G206"/>
    </row>
    <row r="207" spans="1:7" ht="13.5" customHeight="1">
      <c r="A207" s="15" t="str">
        <f>TRIM(Ventilation!$B207)&amp;TRIM(Ventilation!$C207)&amp;TRIM(Ventilation!$D207)</f>
        <v>ASHRAE 62.1-2004Public Assembly SpacesMuseums (children’s)</v>
      </c>
      <c r="B207" s="2" t="s">
        <v>109</v>
      </c>
      <c r="C207" t="s">
        <v>946</v>
      </c>
      <c r="D207" t="s">
        <v>967</v>
      </c>
      <c r="E207">
        <v>7.5</v>
      </c>
      <c r="F207">
        <v>0.12</v>
      </c>
      <c r="G207"/>
    </row>
    <row r="208" spans="1:7" ht="13.5" customHeight="1">
      <c r="A208" s="15" t="str">
        <f>TRIM(Ventilation!$B208)&amp;TRIM(Ventilation!$C208)&amp;TRIM(Ventilation!$D208)</f>
        <v>ASHRAE 62.1-2007Public Assembly SpacesLibraries</v>
      </c>
      <c r="B208" s="2" t="s">
        <v>110</v>
      </c>
      <c r="C208" t="s">
        <v>946</v>
      </c>
      <c r="D208" t="s">
        <v>94</v>
      </c>
      <c r="E208">
        <v>5</v>
      </c>
      <c r="F208">
        <v>0.12</v>
      </c>
      <c r="G208"/>
    </row>
    <row r="209" spans="1:8" ht="13.5" customHeight="1">
      <c r="A209" s="15" t="str">
        <f>TRIM(Ventilation!$B209)&amp;TRIM(Ventilation!$C209)&amp;TRIM(Ventilation!$D209)</f>
        <v>ASHRAE 62.1-2007Public Assembly SpacesMuseums (children’s)</v>
      </c>
      <c r="B209" s="2" t="s">
        <v>110</v>
      </c>
      <c r="C209" t="s">
        <v>946</v>
      </c>
      <c r="D209" t="s">
        <v>967</v>
      </c>
      <c r="E209">
        <v>7.5</v>
      </c>
      <c r="F209">
        <v>0.12</v>
      </c>
      <c r="G209"/>
    </row>
    <row r="210" spans="1:8" ht="13.5" customHeight="1">
      <c r="A210" s="15" t="str">
        <f>TRIM(Ventilation!$B210)&amp;TRIM(Ventilation!$C210)&amp;TRIM(Ventilation!$D210)</f>
        <v>ASHRAE 62.1-1999Public SpacesSmoking lounge</v>
      </c>
      <c r="B210" s="2" t="s">
        <v>108</v>
      </c>
      <c r="C210" t="s">
        <v>41</v>
      </c>
      <c r="D210" t="s">
        <v>46</v>
      </c>
      <c r="E210">
        <v>60</v>
      </c>
      <c r="F210">
        <v>0</v>
      </c>
      <c r="G210"/>
    </row>
    <row r="211" spans="1:8" ht="13.5" customHeight="1">
      <c r="A211" s="15" t="str">
        <f>TRIM(Ventilation!$B211)&amp;TRIM(Ventilation!$C211)&amp;TRIM(Ventilation!$D211)</f>
        <v>ASHRAE 62.1-1999Public SpacesCorridors and utilities</v>
      </c>
      <c r="B211" s="2" t="s">
        <v>108</v>
      </c>
      <c r="C211" t="s">
        <v>41</v>
      </c>
      <c r="D211" t="s">
        <v>42</v>
      </c>
      <c r="E211">
        <v>0</v>
      </c>
      <c r="F211">
        <v>0.05</v>
      </c>
      <c r="G211"/>
    </row>
    <row r="212" spans="1:8" ht="13.5" customHeight="1">
      <c r="A212" s="15" t="str">
        <f>TRIM(Ventilation!$B212)&amp;TRIM(Ventilation!$C212)&amp;TRIM(Ventilation!$D212)</f>
        <v>ASHRAE 62.1-1999Public SpacesLocker and dressing rooms</v>
      </c>
      <c r="B212" s="2" t="s">
        <v>108</v>
      </c>
      <c r="C212" t="s">
        <v>41</v>
      </c>
      <c r="D212" t="s">
        <v>45</v>
      </c>
      <c r="E212">
        <v>0</v>
      </c>
      <c r="F212">
        <v>0.5</v>
      </c>
      <c r="G212"/>
    </row>
    <row r="213" spans="1:8" ht="13.5" customHeight="1">
      <c r="A213" s="15" t="str">
        <f>TRIM(Ventilation!$B213)&amp;TRIM(Ventilation!$C213)&amp;TRIM(Ventilation!$D213)</f>
        <v>ASHRAE 62.1-1999Public SpacesPublic restrooms (Assume 12 toilet/625 ft^2)</v>
      </c>
      <c r="B213" s="2" t="s">
        <v>108</v>
      </c>
      <c r="C213" t="s">
        <v>41</v>
      </c>
      <c r="D213" t="s">
        <v>43</v>
      </c>
      <c r="E213">
        <v>0</v>
      </c>
      <c r="F213">
        <v>0.96</v>
      </c>
      <c r="G213"/>
      <c r="H213" t="s">
        <v>44</v>
      </c>
    </row>
    <row r="214" spans="1:8" ht="13.5" customHeight="1">
      <c r="A214" s="15" t="str">
        <f>TRIM(Ventilation!$B214)&amp;TRIM(Ventilation!$C214)&amp;TRIM(Ventilation!$D214)</f>
        <v>ASHRAE 62.1-1999Public SpacesElevators</v>
      </c>
      <c r="B214" s="2" t="s">
        <v>108</v>
      </c>
      <c r="C214" t="s">
        <v>41</v>
      </c>
      <c r="D214" t="s">
        <v>47</v>
      </c>
      <c r="E214">
        <v>0</v>
      </c>
      <c r="F214">
        <v>1</v>
      </c>
      <c r="G214"/>
    </row>
    <row r="215" spans="1:8" ht="13.5" customHeight="1">
      <c r="A215" s="15" t="str">
        <f>TRIM(Ventilation!$B215)&amp;TRIM(Ventilation!$C215)&amp;TRIM(Ventilation!$D215)</f>
        <v>ASHRAE 62.1-2004RetailMall common areas</v>
      </c>
      <c r="B215" s="2" t="s">
        <v>109</v>
      </c>
      <c r="C215" t="s">
        <v>238</v>
      </c>
      <c r="D215" t="s">
        <v>968</v>
      </c>
      <c r="E215">
        <v>7.5</v>
      </c>
      <c r="F215">
        <v>0.06</v>
      </c>
      <c r="G215"/>
    </row>
    <row r="216" spans="1:8" ht="13.5" customHeight="1">
      <c r="A216" s="15" t="str">
        <f>TRIM(Ventilation!$B216)&amp;TRIM(Ventilation!$C216)&amp;TRIM(Ventilation!$D216)</f>
        <v>ASHRAE 62.1-2004RetailBarber shop</v>
      </c>
      <c r="B216" s="2" t="s">
        <v>109</v>
      </c>
      <c r="C216" t="s">
        <v>238</v>
      </c>
      <c r="D216" t="s">
        <v>969</v>
      </c>
      <c r="E216">
        <v>7.5</v>
      </c>
      <c r="F216">
        <v>0.06</v>
      </c>
      <c r="G216"/>
    </row>
    <row r="217" spans="1:8" ht="13.5" customHeight="1">
      <c r="A217" s="15" t="str">
        <f>TRIM(Ventilation!$B217)&amp;TRIM(Ventilation!$C217)&amp;TRIM(Ventilation!$D217)</f>
        <v>ASHRAE 62.1-2004RetailSupermarket</v>
      </c>
      <c r="B217" s="2" t="s">
        <v>109</v>
      </c>
      <c r="C217" t="s">
        <v>238</v>
      </c>
      <c r="D217" t="s">
        <v>410</v>
      </c>
      <c r="E217">
        <v>7.5</v>
      </c>
      <c r="F217">
        <v>0.06</v>
      </c>
      <c r="G217"/>
    </row>
    <row r="218" spans="1:8" ht="13.5" customHeight="1">
      <c r="A218" s="15" t="str">
        <f>TRIM(Ventilation!$B218)&amp;TRIM(Ventilation!$C218)&amp;TRIM(Ventilation!$D218)</f>
        <v>ASHRAE 62.1-2004RetailSupermarket</v>
      </c>
      <c r="B218" s="2" t="s">
        <v>109</v>
      </c>
      <c r="C218" t="s">
        <v>238</v>
      </c>
      <c r="D218" t="s">
        <v>410</v>
      </c>
      <c r="E218">
        <v>7.5</v>
      </c>
      <c r="F218">
        <v>0.06</v>
      </c>
      <c r="G218"/>
    </row>
    <row r="219" spans="1:8" ht="13.5" customHeight="1">
      <c r="A219" s="15" t="str">
        <f>TRIM(Ventilation!$B219)&amp;TRIM(Ventilation!$C219)&amp;TRIM(Ventilation!$D219)</f>
        <v>ASHRAE 62.1-2004RetailCoinoperated laundries</v>
      </c>
      <c r="B219" s="2" t="s">
        <v>109</v>
      </c>
      <c r="C219" t="s">
        <v>238</v>
      </c>
      <c r="D219" t="s">
        <v>970</v>
      </c>
      <c r="E219">
        <v>7.5</v>
      </c>
      <c r="F219">
        <v>0.06</v>
      </c>
      <c r="G219"/>
    </row>
    <row r="220" spans="1:8" ht="13.5" customHeight="1">
      <c r="A220" s="15" t="str">
        <f>TRIM(Ventilation!$B220)&amp;TRIM(Ventilation!$C220)&amp;TRIM(Ventilation!$D220)</f>
        <v>ASHRAE 62.1-2007RetailMall common areas</v>
      </c>
      <c r="B220" s="2" t="s">
        <v>110</v>
      </c>
      <c r="C220" t="s">
        <v>238</v>
      </c>
      <c r="D220" t="s">
        <v>968</v>
      </c>
      <c r="E220">
        <v>7.5</v>
      </c>
      <c r="F220">
        <v>0.06</v>
      </c>
      <c r="G220"/>
    </row>
    <row r="221" spans="1:8" ht="13.5" customHeight="1">
      <c r="A221" s="15" t="str">
        <f>TRIM(Ventilation!$B221)&amp;TRIM(Ventilation!$C221)&amp;TRIM(Ventilation!$D221)</f>
        <v>ASHRAE 62.1-2007RetailBarber shop</v>
      </c>
      <c r="B221" s="2" t="s">
        <v>110</v>
      </c>
      <c r="C221" t="s">
        <v>238</v>
      </c>
      <c r="D221" t="s">
        <v>969</v>
      </c>
      <c r="E221">
        <v>7.5</v>
      </c>
      <c r="F221">
        <v>0.06</v>
      </c>
      <c r="G221"/>
    </row>
    <row r="222" spans="1:8" ht="13.5" customHeight="1">
      <c r="A222" s="15" t="str">
        <f>TRIM(Ventilation!$B222)&amp;TRIM(Ventilation!$C222)&amp;TRIM(Ventilation!$D222)</f>
        <v>ASHRAE 62.1-2007RetailSupermarket</v>
      </c>
      <c r="B222" s="2" t="s">
        <v>110</v>
      </c>
      <c r="C222" t="s">
        <v>238</v>
      </c>
      <c r="D222" t="s">
        <v>410</v>
      </c>
      <c r="E222">
        <v>7.5</v>
      </c>
      <c r="F222">
        <v>0.06</v>
      </c>
      <c r="G222"/>
    </row>
    <row r="223" spans="1:8" ht="13.5" customHeight="1">
      <c r="A223" s="15" t="str">
        <f>TRIM(Ventilation!$B223)&amp;TRIM(Ventilation!$C223)&amp;TRIM(Ventilation!$D223)</f>
        <v>ASHRAE 62.1-2007RetailCoinoperated laundries</v>
      </c>
      <c r="B223" s="2" t="s">
        <v>110</v>
      </c>
      <c r="C223" t="s">
        <v>238</v>
      </c>
      <c r="D223" t="s">
        <v>970</v>
      </c>
      <c r="E223">
        <v>7.5</v>
      </c>
      <c r="F223">
        <v>0.06</v>
      </c>
      <c r="G223"/>
    </row>
    <row r="224" spans="1:8" ht="13.5" customHeight="1">
      <c r="A224" s="15" t="str">
        <f>TRIM(Ventilation!$B224)&amp;TRIM(Ventilation!$C224)&amp;TRIM(Ventilation!$D224)</f>
        <v>ASHRAE 62.1-2004RetailGeneral Sales</v>
      </c>
      <c r="B224" s="2" t="s">
        <v>109</v>
      </c>
      <c r="C224" t="s">
        <v>238</v>
      </c>
      <c r="D224" t="s">
        <v>237</v>
      </c>
      <c r="E224">
        <v>7.5</v>
      </c>
      <c r="F224">
        <v>0.12</v>
      </c>
      <c r="G224"/>
    </row>
    <row r="225" spans="1:7">
      <c r="A225" s="15" t="str">
        <f>TRIM(Ventilation!$B225)&amp;TRIM(Ventilation!$C225)&amp;TRIM(Ventilation!$D225)</f>
        <v>ASHRAE 62.1-2004RetailBeauty and nail salons</v>
      </c>
      <c r="B225" s="2" t="s">
        <v>109</v>
      </c>
      <c r="C225" t="s">
        <v>238</v>
      </c>
      <c r="D225" t="s">
        <v>971</v>
      </c>
      <c r="E225">
        <v>20</v>
      </c>
      <c r="F225">
        <v>0.12</v>
      </c>
      <c r="G225"/>
    </row>
    <row r="226" spans="1:7">
      <c r="A226" s="15" t="str">
        <f>TRIM(Ventilation!$B226)&amp;TRIM(Ventilation!$C226)&amp;TRIM(Ventilation!$D226)</f>
        <v>ASHRAE 62.1-2007RetailGeneral Sales</v>
      </c>
      <c r="B226" s="2" t="s">
        <v>110</v>
      </c>
      <c r="C226" t="s">
        <v>238</v>
      </c>
      <c r="D226" t="s">
        <v>237</v>
      </c>
      <c r="E226">
        <v>7.5</v>
      </c>
      <c r="F226">
        <v>0.12</v>
      </c>
      <c r="G226"/>
    </row>
    <row r="227" spans="1:7">
      <c r="A227" s="15" t="str">
        <f>TRIM(Ventilation!$B227)&amp;TRIM(Ventilation!$C227)&amp;TRIM(Ventilation!$D227)</f>
        <v>ASHRAE 62.1-2007RetailBeauty and nail salons</v>
      </c>
      <c r="B227" s="2" t="s">
        <v>110</v>
      </c>
      <c r="C227" t="s">
        <v>238</v>
      </c>
      <c r="D227" t="s">
        <v>971</v>
      </c>
      <c r="E227">
        <v>20</v>
      </c>
      <c r="F227">
        <v>0.12</v>
      </c>
      <c r="G227"/>
    </row>
    <row r="228" spans="1:7">
      <c r="A228" s="15" t="str">
        <f>TRIM(Ventilation!$B228)&amp;TRIM(Ventilation!$C228)&amp;TRIM(Ventilation!$D228)</f>
        <v>ASHRAE 62.1-2004RetailPet shops (animal areas)</v>
      </c>
      <c r="B228" s="2" t="s">
        <v>109</v>
      </c>
      <c r="C228" t="s">
        <v>238</v>
      </c>
      <c r="D228" t="s">
        <v>972</v>
      </c>
      <c r="E228">
        <v>7.5</v>
      </c>
      <c r="F228">
        <v>0.18</v>
      </c>
      <c r="G228"/>
    </row>
    <row r="229" spans="1:7">
      <c r="A229" s="15" t="str">
        <f>TRIM(Ventilation!$B229)&amp;TRIM(Ventilation!$C229)&amp;TRIM(Ventilation!$D229)</f>
        <v>ASHRAE 62.1-2007RetailPet shops (animal areas)</v>
      </c>
      <c r="B229" s="2" t="s">
        <v>110</v>
      </c>
      <c r="C229" t="s">
        <v>238</v>
      </c>
      <c r="D229" t="s">
        <v>972</v>
      </c>
      <c r="E229">
        <v>7.5</v>
      </c>
      <c r="F229">
        <v>0.18</v>
      </c>
      <c r="G229"/>
    </row>
    <row r="230" spans="1:7">
      <c r="A230" s="15" t="str">
        <f>TRIM(Ventilation!$B230)&amp;TRIM(Ventilation!$C230)&amp;TRIM(Ventilation!$D230)</f>
        <v>ASHRAE 62.1-1999Retail Stores, Sales Floors, and Show Room FloorsSmoking lounge</v>
      </c>
      <c r="B230" s="2" t="s">
        <v>108</v>
      </c>
      <c r="C230" t="s">
        <v>48</v>
      </c>
      <c r="D230" t="s">
        <v>46</v>
      </c>
      <c r="E230">
        <v>60</v>
      </c>
      <c r="F230">
        <v>0</v>
      </c>
      <c r="G230"/>
    </row>
    <row r="231" spans="1:7">
      <c r="A231" s="15" t="str">
        <f>TRIM(Ventilation!$B231)&amp;TRIM(Ventilation!$C231)&amp;TRIM(Ventilation!$D231)</f>
        <v>ASHRAE 62.1-1999Retail Stores, Sales Floors, and Show Room FloorsWarehouses</v>
      </c>
      <c r="B231" s="2" t="s">
        <v>108</v>
      </c>
      <c r="C231" t="s">
        <v>48</v>
      </c>
      <c r="D231" t="s">
        <v>55</v>
      </c>
      <c r="E231">
        <v>0</v>
      </c>
      <c r="F231">
        <v>0.05</v>
      </c>
      <c r="G231"/>
    </row>
    <row r="232" spans="1:7">
      <c r="A232" s="15" t="str">
        <f>TRIM(Ventilation!$B232)&amp;TRIM(Ventilation!$C232)&amp;TRIM(Ventilation!$D232)</f>
        <v>ASHRAE 62.1-1999Retail Stores, Sales Floors, and Show Room FloorsStorage rooms</v>
      </c>
      <c r="B232" s="2" t="s">
        <v>108</v>
      </c>
      <c r="C232" t="s">
        <v>48</v>
      </c>
      <c r="D232" t="s">
        <v>51</v>
      </c>
      <c r="E232">
        <v>0</v>
      </c>
      <c r="F232">
        <v>0.15</v>
      </c>
      <c r="G232"/>
    </row>
    <row r="233" spans="1:7">
      <c r="A233" s="15" t="str">
        <f>TRIM(Ventilation!$B233)&amp;TRIM(Ventilation!$C233)&amp;TRIM(Ventilation!$D233)</f>
        <v>ASHRAE 62.1-1999Retail Stores, Sales Floors, and Show Room FloorsShipping and receiving</v>
      </c>
      <c r="B233" s="2" t="s">
        <v>108</v>
      </c>
      <c r="C233" t="s">
        <v>48</v>
      </c>
      <c r="D233" t="s">
        <v>54</v>
      </c>
      <c r="E233">
        <v>0</v>
      </c>
      <c r="F233">
        <v>0.15</v>
      </c>
      <c r="G233"/>
    </row>
    <row r="234" spans="1:7">
      <c r="A234" s="15" t="str">
        <f>TRIM(Ventilation!$B234)&amp;TRIM(Ventilation!$C234)&amp;TRIM(Ventilation!$D234)</f>
        <v>ASHRAE 62.1-1999Retail Stores, Sales Floors, and Show Room FloorsUpper floors</v>
      </c>
      <c r="B234" s="2" t="s">
        <v>108</v>
      </c>
      <c r="C234" t="s">
        <v>48</v>
      </c>
      <c r="D234" t="s">
        <v>50</v>
      </c>
      <c r="E234">
        <v>0</v>
      </c>
      <c r="F234">
        <v>0.2</v>
      </c>
      <c r="G234"/>
    </row>
    <row r="235" spans="1:7">
      <c r="A235" s="15" t="str">
        <f>TRIM(Ventilation!$B235)&amp;TRIM(Ventilation!$C235)&amp;TRIM(Ventilation!$D235)</f>
        <v>ASHRAE 62.1-1999Retail Stores, Sales Floors, and Show Room FloorsDressing rooms</v>
      </c>
      <c r="B235" s="2" t="s">
        <v>108</v>
      </c>
      <c r="C235" t="s">
        <v>48</v>
      </c>
      <c r="D235" t="s">
        <v>52</v>
      </c>
      <c r="E235">
        <v>0</v>
      </c>
      <c r="F235">
        <v>0.2</v>
      </c>
      <c r="G235"/>
    </row>
    <row r="236" spans="1:7">
      <c r="A236" s="15" t="str">
        <f>TRIM(Ventilation!$B236)&amp;TRIM(Ventilation!$C236)&amp;TRIM(Ventilation!$D236)</f>
        <v>ASHRAE 62.1-1999Retail Stores, Sales Floors, and Show Room FloorsMalls and arcades</v>
      </c>
      <c r="B236" s="2" t="s">
        <v>108</v>
      </c>
      <c r="C236" t="s">
        <v>48</v>
      </c>
      <c r="D236" t="s">
        <v>53</v>
      </c>
      <c r="E236">
        <v>0</v>
      </c>
      <c r="F236">
        <v>0.2</v>
      </c>
      <c r="G236"/>
    </row>
    <row r="237" spans="1:7">
      <c r="A237" s="15" t="str">
        <f>TRIM(Ventilation!$B237)&amp;TRIM(Ventilation!$C237)&amp;TRIM(Ventilation!$D237)</f>
        <v>ASHRAE 62.1-1999Retail Stores, Sales Floors, and Show Room FloorsBasement and street</v>
      </c>
      <c r="B237" s="2" t="s">
        <v>108</v>
      </c>
      <c r="C237" t="s">
        <v>48</v>
      </c>
      <c r="D237" t="s">
        <v>49</v>
      </c>
      <c r="E237">
        <v>0</v>
      </c>
      <c r="F237">
        <v>0.3</v>
      </c>
      <c r="G237"/>
    </row>
    <row r="238" spans="1:7">
      <c r="A238" s="15" t="str">
        <f>TRIM(Ventilation!$B238)&amp;TRIM(Ventilation!$C238)&amp;TRIM(Ventilation!$D238)</f>
        <v>ASHRAE 62.1-1999Specialty ShopsBarber</v>
      </c>
      <c r="B238" s="2" t="s">
        <v>108</v>
      </c>
      <c r="C238" t="s">
        <v>56</v>
      </c>
      <c r="D238" t="s">
        <v>57</v>
      </c>
      <c r="E238">
        <v>15</v>
      </c>
      <c r="F238">
        <v>0</v>
      </c>
      <c r="G238"/>
    </row>
    <row r="239" spans="1:7">
      <c r="A239" s="15" t="str">
        <f>TRIM(Ventilation!$B239)&amp;TRIM(Ventilation!$C239)&amp;TRIM(Ventilation!$D239)</f>
        <v>ASHRAE 62.1-1999Specialty ShopsBeauty</v>
      </c>
      <c r="B239" s="2" t="s">
        <v>108</v>
      </c>
      <c r="C239" t="s">
        <v>56</v>
      </c>
      <c r="D239" t="s">
        <v>58</v>
      </c>
      <c r="E239">
        <v>25</v>
      </c>
      <c r="F239">
        <v>0</v>
      </c>
      <c r="G239"/>
    </row>
    <row r="240" spans="1:7">
      <c r="A240" s="15" t="str">
        <f>TRIM(Ventilation!$B240)&amp;TRIM(Ventilation!$C240)&amp;TRIM(Ventilation!$D240)</f>
        <v>ASHRAE 62.1-1999Specialty ShopsReducing salons</v>
      </c>
      <c r="B240" s="2" t="s">
        <v>108</v>
      </c>
      <c r="C240" t="s">
        <v>56</v>
      </c>
      <c r="D240" t="s">
        <v>59</v>
      </c>
      <c r="E240">
        <v>15</v>
      </c>
      <c r="F240">
        <v>0</v>
      </c>
      <c r="G240"/>
    </row>
    <row r="241" spans="1:8">
      <c r="A241" s="15" t="str">
        <f>TRIM(Ventilation!$B241)&amp;TRIM(Ventilation!$C241)&amp;TRIM(Ventilation!$D241)</f>
        <v>ASHRAE 62.1-1999Specialty ShopsFlorists</v>
      </c>
      <c r="B241" s="2" t="s">
        <v>108</v>
      </c>
      <c r="C241" t="s">
        <v>56</v>
      </c>
      <c r="D241" t="s">
        <v>60</v>
      </c>
      <c r="E241">
        <v>15</v>
      </c>
      <c r="F241">
        <v>0</v>
      </c>
      <c r="G241"/>
    </row>
    <row r="242" spans="1:8">
      <c r="A242" s="15" t="str">
        <f>TRIM(Ventilation!$B242)&amp;TRIM(Ventilation!$C242)&amp;TRIM(Ventilation!$D242)</f>
        <v>ASHRAE 62.1-1999Specialty ShopsHardware, drugs, fabric</v>
      </c>
      <c r="B242" s="2" t="s">
        <v>108</v>
      </c>
      <c r="C242" t="s">
        <v>56</v>
      </c>
      <c r="D242" t="s">
        <v>62</v>
      </c>
      <c r="E242">
        <v>15</v>
      </c>
      <c r="F242">
        <v>0</v>
      </c>
      <c r="G242"/>
    </row>
    <row r="243" spans="1:8">
      <c r="A243" s="15" t="str">
        <f>TRIM(Ventilation!$B243)&amp;TRIM(Ventilation!$C243)&amp;TRIM(Ventilation!$D243)</f>
        <v>ASHRAE 62.1-1999Specialty ShopsSupermarket</v>
      </c>
      <c r="B243" s="2" t="s">
        <v>108</v>
      </c>
      <c r="C243" t="s">
        <v>56</v>
      </c>
      <c r="D243" t="s">
        <v>410</v>
      </c>
      <c r="E243">
        <v>15</v>
      </c>
      <c r="F243">
        <v>0</v>
      </c>
      <c r="G243"/>
    </row>
    <row r="244" spans="1:8">
      <c r="A244" s="15" t="str">
        <f>TRIM(Ventilation!$B244)&amp;TRIM(Ventilation!$C244)&amp;TRIM(Ventilation!$D244)</f>
        <v>ASHRAE 62.1-1999Specialty ShopsClothiers, furniture</v>
      </c>
      <c r="B244" s="2" t="s">
        <v>108</v>
      </c>
      <c r="C244" t="s">
        <v>56</v>
      </c>
      <c r="D244" t="s">
        <v>61</v>
      </c>
      <c r="E244">
        <v>0</v>
      </c>
      <c r="F244">
        <v>0.3</v>
      </c>
      <c r="G244"/>
    </row>
    <row r="245" spans="1:8">
      <c r="A245" s="15" t="str">
        <f>TRIM(Ventilation!$B245)&amp;TRIM(Ventilation!$C245)&amp;TRIM(Ventilation!$D245)</f>
        <v>ASHRAE 62.1-1999Specialty ShopsPet shops</v>
      </c>
      <c r="B245" s="2" t="s">
        <v>108</v>
      </c>
      <c r="C245" t="s">
        <v>56</v>
      </c>
      <c r="D245" t="s">
        <v>63</v>
      </c>
      <c r="E245">
        <v>0</v>
      </c>
      <c r="F245">
        <v>1</v>
      </c>
      <c r="G245"/>
    </row>
    <row r="246" spans="1:8">
      <c r="A246" s="15" t="str">
        <f>TRIM(Ventilation!$B246)&amp;TRIM(Ventilation!$C246)&amp;TRIM(Ventilation!$D246)</f>
        <v>ASHRAE 62.1-1999Sports and AmusementSpectator areas</v>
      </c>
      <c r="B246" s="2" t="s">
        <v>108</v>
      </c>
      <c r="C246" t="s">
        <v>64</v>
      </c>
      <c r="D246" t="s">
        <v>65</v>
      </c>
      <c r="E246">
        <v>15</v>
      </c>
      <c r="F246">
        <v>0</v>
      </c>
      <c r="G246"/>
    </row>
    <row r="247" spans="1:8">
      <c r="A247" s="15" t="str">
        <f>TRIM(Ventilation!$B247)&amp;TRIM(Ventilation!$C247)&amp;TRIM(Ventilation!$D247)</f>
        <v>ASHRAE 62.1-1999Sports and AmusementGame rooms</v>
      </c>
      <c r="B247" s="2" t="s">
        <v>108</v>
      </c>
      <c r="C247" t="s">
        <v>64</v>
      </c>
      <c r="D247" t="s">
        <v>66</v>
      </c>
      <c r="E247">
        <v>25</v>
      </c>
      <c r="F247">
        <v>0</v>
      </c>
      <c r="G247"/>
    </row>
    <row r="248" spans="1:8">
      <c r="A248" s="15" t="str">
        <f>TRIM(Ventilation!$B248)&amp;TRIM(Ventilation!$C248)&amp;TRIM(Ventilation!$D248)</f>
        <v>ASHRAE 62.1-1999Sports and AmusementPlaying floors (gymnasium)</v>
      </c>
      <c r="B248" s="2" t="s">
        <v>108</v>
      </c>
      <c r="C248" t="s">
        <v>64</v>
      </c>
      <c r="D248" t="s">
        <v>71</v>
      </c>
      <c r="E248">
        <v>21.2</v>
      </c>
      <c r="F248">
        <v>0</v>
      </c>
      <c r="G248"/>
    </row>
    <row r="249" spans="1:8">
      <c r="A249" s="15" t="str">
        <f>TRIM(Ventilation!$B249)&amp;TRIM(Ventilation!$C249)&amp;TRIM(Ventilation!$D249)</f>
        <v>ASHRAE 62.1-1999Sports and AmusementBallrooms and discos</v>
      </c>
      <c r="B249" s="2" t="s">
        <v>108</v>
      </c>
      <c r="C249" t="s">
        <v>64</v>
      </c>
      <c r="D249" t="s">
        <v>72</v>
      </c>
      <c r="E249">
        <v>25</v>
      </c>
      <c r="F249">
        <v>0</v>
      </c>
      <c r="G249"/>
    </row>
    <row r="250" spans="1:8">
      <c r="A250" s="15" t="str">
        <f>TRIM(Ventilation!$B250)&amp;TRIM(Ventilation!$C250)&amp;TRIM(Ventilation!$D250)</f>
        <v>ASHRAE 62.1-1999Sports and AmusementBowling alleys (seating areas)</v>
      </c>
      <c r="B250" s="2" t="s">
        <v>108</v>
      </c>
      <c r="C250" t="s">
        <v>64</v>
      </c>
      <c r="D250" t="s">
        <v>73</v>
      </c>
      <c r="E250">
        <v>25</v>
      </c>
      <c r="F250">
        <v>0</v>
      </c>
      <c r="G250"/>
    </row>
    <row r="251" spans="1:8">
      <c r="A251" s="15" t="str">
        <f>TRIM(Ventilation!$B251)&amp;TRIM(Ventilation!$C251)&amp;TRIM(Ventilation!$D251)</f>
        <v>ASHRAE 62.1-1999Sports and AmusementIce arenas (playing areas)</v>
      </c>
      <c r="B251" s="2" t="s">
        <v>108</v>
      </c>
      <c r="C251" t="s">
        <v>64</v>
      </c>
      <c r="D251" t="s">
        <v>67</v>
      </c>
      <c r="E251">
        <v>0</v>
      </c>
      <c r="F251">
        <v>0.5</v>
      </c>
      <c r="G251"/>
      <c r="H251" t="s">
        <v>68</v>
      </c>
    </row>
    <row r="252" spans="1:8">
      <c r="A252" s="15" t="str">
        <f>TRIM(Ventilation!$B252)&amp;TRIM(Ventilation!$C252)&amp;TRIM(Ventilation!$D252)</f>
        <v>ASHRAE 62.1-1999Sports and AmusementSwimming pools (pool and deck areas)</v>
      </c>
      <c r="B252" s="2" t="s">
        <v>108</v>
      </c>
      <c r="C252" t="s">
        <v>64</v>
      </c>
      <c r="D252" t="s">
        <v>69</v>
      </c>
      <c r="E252">
        <v>0</v>
      </c>
      <c r="F252">
        <v>0.5</v>
      </c>
      <c r="G252"/>
      <c r="H252" t="s">
        <v>70</v>
      </c>
    </row>
    <row r="253" spans="1:8">
      <c r="A253" s="15" t="str">
        <f>TRIM(Ventilation!$B253)&amp;TRIM(Ventilation!$C253)&amp;TRIM(Ventilation!$D253)</f>
        <v>ASHRAE 62.1-2004Sports and EntertainmentSpectator areas</v>
      </c>
      <c r="B253" s="2" t="s">
        <v>109</v>
      </c>
      <c r="C253" t="s">
        <v>947</v>
      </c>
      <c r="D253" t="s">
        <v>65</v>
      </c>
      <c r="E253">
        <v>7.5</v>
      </c>
      <c r="F253">
        <v>0.06</v>
      </c>
      <c r="G253"/>
    </row>
    <row r="254" spans="1:8">
      <c r="A254" s="15" t="str">
        <f>TRIM(Ventilation!$B254)&amp;TRIM(Ventilation!$C254)&amp;TRIM(Ventilation!$D254)</f>
        <v>ASHRAE 62.1-2004Sports and EntertainmentDisco/dance floors</v>
      </c>
      <c r="B254" s="2" t="s">
        <v>109</v>
      </c>
      <c r="C254" t="s">
        <v>947</v>
      </c>
      <c r="D254" t="s">
        <v>973</v>
      </c>
      <c r="E254">
        <v>20</v>
      </c>
      <c r="F254">
        <v>0.06</v>
      </c>
      <c r="G254"/>
    </row>
    <row r="255" spans="1:8">
      <c r="A255" s="15" t="str">
        <f>TRIM(Ventilation!$B255)&amp;TRIM(Ventilation!$C255)&amp;TRIM(Ventilation!$D255)</f>
        <v>ASHRAE 62.1-2004Sports and EntertainmentHealth club/aerobics room</v>
      </c>
      <c r="B255" s="2" t="s">
        <v>109</v>
      </c>
      <c r="C255" t="s">
        <v>947</v>
      </c>
      <c r="D255" t="s">
        <v>974</v>
      </c>
      <c r="E255">
        <v>20</v>
      </c>
      <c r="F255">
        <v>0.06</v>
      </c>
      <c r="G255"/>
    </row>
    <row r="256" spans="1:8">
      <c r="A256" s="15" t="str">
        <f>TRIM(Ventilation!$B256)&amp;TRIM(Ventilation!$C256)&amp;TRIM(Ventilation!$D256)</f>
        <v>ASHRAE 62.1-2004Sports and EntertainmentHealth club/weight rooms</v>
      </c>
      <c r="B256" s="2" t="s">
        <v>109</v>
      </c>
      <c r="C256" t="s">
        <v>947</v>
      </c>
      <c r="D256" t="s">
        <v>975</v>
      </c>
      <c r="E256">
        <v>20</v>
      </c>
      <c r="F256">
        <v>0.06</v>
      </c>
      <c r="G256"/>
    </row>
    <row r="257" spans="1:8">
      <c r="A257" s="15" t="str">
        <f>TRIM(Ventilation!$B257)&amp;TRIM(Ventilation!$C257)&amp;TRIM(Ventilation!$D257)</f>
        <v>ASHRAE 62.1-2004Sports and EntertainmentStages, studios</v>
      </c>
      <c r="B257" s="2" t="s">
        <v>109</v>
      </c>
      <c r="C257" t="s">
        <v>947</v>
      </c>
      <c r="D257" t="s">
        <v>77</v>
      </c>
      <c r="E257">
        <v>10</v>
      </c>
      <c r="F257">
        <v>0.06</v>
      </c>
      <c r="G257"/>
      <c r="H257" t="s">
        <v>191</v>
      </c>
    </row>
    <row r="258" spans="1:8">
      <c r="A258" s="15" t="str">
        <f>TRIM(Ventilation!$B258)&amp;TRIM(Ventilation!$C258)&amp;TRIM(Ventilation!$D258)</f>
        <v>ASHRAE 62.1-2007Sports and EntertainmentSpectator areas</v>
      </c>
      <c r="B258" s="2" t="s">
        <v>110</v>
      </c>
      <c r="C258" t="s">
        <v>947</v>
      </c>
      <c r="D258" t="s">
        <v>65</v>
      </c>
      <c r="E258">
        <v>7.5</v>
      </c>
      <c r="F258">
        <v>0.06</v>
      </c>
      <c r="G258"/>
    </row>
    <row r="259" spans="1:8">
      <c r="A259" s="15" t="str">
        <f>TRIM(Ventilation!$B259)&amp;TRIM(Ventilation!$C259)&amp;TRIM(Ventilation!$D259)</f>
        <v>ASHRAE 62.1-2007Sports and EntertainmentDisco/dance floors</v>
      </c>
      <c r="B259" s="2" t="s">
        <v>110</v>
      </c>
      <c r="C259" t="s">
        <v>947</v>
      </c>
      <c r="D259" t="s">
        <v>973</v>
      </c>
      <c r="E259">
        <v>20</v>
      </c>
      <c r="F259">
        <v>0.06</v>
      </c>
      <c r="G259"/>
    </row>
    <row r="260" spans="1:8">
      <c r="A260" s="15" t="str">
        <f>TRIM(Ventilation!$B260)&amp;TRIM(Ventilation!$C260)&amp;TRIM(Ventilation!$D260)</f>
        <v>ASHRAE 62.1-2007Sports and EntertainmentHealth club/aerobics room</v>
      </c>
      <c r="B260" s="2" t="s">
        <v>110</v>
      </c>
      <c r="C260" t="s">
        <v>947</v>
      </c>
      <c r="D260" t="s">
        <v>974</v>
      </c>
      <c r="E260">
        <v>20</v>
      </c>
      <c r="F260">
        <v>0.06</v>
      </c>
      <c r="G260"/>
    </row>
    <row r="261" spans="1:8">
      <c r="A261" s="15" t="str">
        <f>TRIM(Ventilation!$B261)&amp;TRIM(Ventilation!$C261)&amp;TRIM(Ventilation!$D261)</f>
        <v>ASHRAE 62.1-2007Sports and EntertainmentHealth club/weight rooms</v>
      </c>
      <c r="B261" s="2" t="s">
        <v>110</v>
      </c>
      <c r="C261" t="s">
        <v>947</v>
      </c>
      <c r="D261" t="s">
        <v>975</v>
      </c>
      <c r="E261">
        <v>20</v>
      </c>
      <c r="F261">
        <v>0.06</v>
      </c>
      <c r="G261"/>
    </row>
    <row r="262" spans="1:8">
      <c r="A262" s="15" t="str">
        <f>TRIM(Ventilation!$B262)&amp;TRIM(Ventilation!$C262)&amp;TRIM(Ventilation!$D262)</f>
        <v>ASHRAE 62.1-2007Sports and EntertainmentStages, studios</v>
      </c>
      <c r="B262" s="2" t="s">
        <v>110</v>
      </c>
      <c r="C262" t="s">
        <v>947</v>
      </c>
      <c r="D262" t="s">
        <v>77</v>
      </c>
      <c r="E262">
        <v>10</v>
      </c>
      <c r="F262">
        <v>0.06</v>
      </c>
      <c r="G262"/>
      <c r="H262" t="s">
        <v>191</v>
      </c>
    </row>
    <row r="263" spans="1:8">
      <c r="A263" s="15" t="str">
        <f>TRIM(Ventilation!$B263)&amp;TRIM(Ventilation!$C263)&amp;TRIM(Ventilation!$D263)</f>
        <v>ASHRAE 62.1-2004Sports and EntertainmentBowling alley (seating)</v>
      </c>
      <c r="B263" s="2" t="s">
        <v>109</v>
      </c>
      <c r="C263" t="s">
        <v>947</v>
      </c>
      <c r="D263" t="s">
        <v>976</v>
      </c>
      <c r="E263">
        <v>10</v>
      </c>
      <c r="F263">
        <v>0.12</v>
      </c>
      <c r="G263"/>
    </row>
    <row r="264" spans="1:8">
      <c r="A264" s="15" t="str">
        <f>TRIM(Ventilation!$B264)&amp;TRIM(Ventilation!$C264)&amp;TRIM(Ventilation!$D264)</f>
        <v>ASHRAE 62.1-2007Sports and EntertainmentBowling alley (seating)</v>
      </c>
      <c r="B264" s="2" t="s">
        <v>110</v>
      </c>
      <c r="C264" t="s">
        <v>947</v>
      </c>
      <c r="D264" t="s">
        <v>976</v>
      </c>
      <c r="E264">
        <v>10</v>
      </c>
      <c r="F264">
        <v>0.12</v>
      </c>
      <c r="G264"/>
    </row>
    <row r="265" spans="1:8">
      <c r="A265" s="15" t="str">
        <f>TRIM(Ventilation!$B265)&amp;TRIM(Ventilation!$C265)&amp;TRIM(Ventilation!$D265)</f>
        <v>ASHRAE 62.1-2004Sports and EntertainmentGambling casinos</v>
      </c>
      <c r="B265" s="2" t="s">
        <v>109</v>
      </c>
      <c r="C265" t="s">
        <v>947</v>
      </c>
      <c r="D265" t="s">
        <v>36</v>
      </c>
      <c r="E265">
        <v>7.5</v>
      </c>
      <c r="F265">
        <v>0.18</v>
      </c>
      <c r="G265"/>
    </row>
    <row r="266" spans="1:8">
      <c r="A266" s="15" t="str">
        <f>TRIM(Ventilation!$B266)&amp;TRIM(Ventilation!$C266)&amp;TRIM(Ventilation!$D266)</f>
        <v>ASHRAE 62.1-2004Sports and EntertainmentGame arcades</v>
      </c>
      <c r="B266" s="2" t="s">
        <v>109</v>
      </c>
      <c r="C266" t="s">
        <v>947</v>
      </c>
      <c r="D266" t="s">
        <v>977</v>
      </c>
      <c r="E266">
        <v>7.5</v>
      </c>
      <c r="F266">
        <v>0.18</v>
      </c>
      <c r="G266"/>
    </row>
    <row r="267" spans="1:8">
      <c r="A267" s="15" t="str">
        <f>TRIM(Ventilation!$B267)&amp;TRIM(Ventilation!$C267)&amp;TRIM(Ventilation!$D267)</f>
        <v>ASHRAE 62.1-2007Sports and EntertainmentGambling casinos</v>
      </c>
      <c r="B267" s="2" t="s">
        <v>110</v>
      </c>
      <c r="C267" t="s">
        <v>947</v>
      </c>
      <c r="D267" t="s">
        <v>36</v>
      </c>
      <c r="E267">
        <v>7.5</v>
      </c>
      <c r="F267">
        <v>0.18</v>
      </c>
      <c r="G267"/>
    </row>
    <row r="268" spans="1:8">
      <c r="A268" s="15" t="str">
        <f>TRIM(Ventilation!$B268)&amp;TRIM(Ventilation!$C268)&amp;TRIM(Ventilation!$D268)</f>
        <v>ASHRAE 62.1-2007Sports and EntertainmentGame arcades</v>
      </c>
      <c r="B268" s="2" t="s">
        <v>110</v>
      </c>
      <c r="C268" t="s">
        <v>947</v>
      </c>
      <c r="D268" t="s">
        <v>977</v>
      </c>
      <c r="E268">
        <v>7.5</v>
      </c>
      <c r="F268">
        <v>0.18</v>
      </c>
      <c r="G268"/>
    </row>
    <row r="269" spans="1:8">
      <c r="A269" s="15" t="str">
        <f>TRIM(Ventilation!$B269)&amp;TRIM(Ventilation!$C269)&amp;TRIM(Ventilation!$D269)</f>
        <v>ASHRAE 62.1-2004Sports and EntertainmentSports arena (play area)</v>
      </c>
      <c r="B269" s="2" t="s">
        <v>109</v>
      </c>
      <c r="C269" t="s">
        <v>947</v>
      </c>
      <c r="D269" t="s">
        <v>978</v>
      </c>
      <c r="E269"/>
      <c r="F269">
        <v>0.3</v>
      </c>
      <c r="G269"/>
    </row>
    <row r="270" spans="1:8">
      <c r="A270" s="15" t="str">
        <f>TRIM(Ventilation!$B270)&amp;TRIM(Ventilation!$C270)&amp;TRIM(Ventilation!$D270)</f>
        <v>ASHRAE 62.1-2004Sports and EntertainmentGym, stadium (play area)</v>
      </c>
      <c r="B270" s="2" t="s">
        <v>109</v>
      </c>
      <c r="C270" t="s">
        <v>947</v>
      </c>
      <c r="D270" t="s">
        <v>979</v>
      </c>
      <c r="E270"/>
      <c r="F270">
        <v>0.3</v>
      </c>
      <c r="G270"/>
    </row>
    <row r="271" spans="1:8">
      <c r="A271" s="15" t="str">
        <f>TRIM(Ventilation!$B271)&amp;TRIM(Ventilation!$C271)&amp;TRIM(Ventilation!$D271)</f>
        <v>ASHRAE 62.1-2007Sports and EntertainmentSports arena (play area)</v>
      </c>
      <c r="B271" s="2" t="s">
        <v>110</v>
      </c>
      <c r="C271" t="s">
        <v>947</v>
      </c>
      <c r="D271" t="s">
        <v>978</v>
      </c>
      <c r="E271"/>
      <c r="F271">
        <v>0.3</v>
      </c>
      <c r="G271"/>
    </row>
    <row r="272" spans="1:8">
      <c r="A272" s="15" t="str">
        <f>TRIM(Ventilation!$B272)&amp;TRIM(Ventilation!$C272)&amp;TRIM(Ventilation!$D272)</f>
        <v>ASHRAE 62.1-2007Sports and EntertainmentGym, stadium (play area)</v>
      </c>
      <c r="B272" s="2" t="s">
        <v>110</v>
      </c>
      <c r="C272" t="s">
        <v>947</v>
      </c>
      <c r="D272" t="s">
        <v>979</v>
      </c>
      <c r="E272"/>
      <c r="F272">
        <v>0.3</v>
      </c>
      <c r="G272"/>
    </row>
    <row r="273" spans="1:8">
      <c r="A273" s="15" t="str">
        <f>TRIM(Ventilation!$B273)&amp;TRIM(Ventilation!$C273)&amp;TRIM(Ventilation!$D273)</f>
        <v>ASHRAE 62.1-2004Sports and EntertainmentSwimming (pool &amp; deck)</v>
      </c>
      <c r="B273" s="2" t="s">
        <v>109</v>
      </c>
      <c r="C273" t="s">
        <v>947</v>
      </c>
      <c r="D273" t="s">
        <v>980</v>
      </c>
      <c r="E273"/>
      <c r="F273">
        <v>0.48</v>
      </c>
      <c r="G273"/>
      <c r="H273" t="s">
        <v>183</v>
      </c>
    </row>
    <row r="274" spans="1:8">
      <c r="A274" s="15" t="str">
        <f>TRIM(Ventilation!$B274)&amp;TRIM(Ventilation!$C274)&amp;TRIM(Ventilation!$D274)</f>
        <v>ASHRAE 62.1-2007Sports and EntertainmentSwimming (pool &amp; deck)</v>
      </c>
      <c r="B274" s="2" t="s">
        <v>110</v>
      </c>
      <c r="C274" t="s">
        <v>947</v>
      </c>
      <c r="D274" t="s">
        <v>980</v>
      </c>
      <c r="E274"/>
      <c r="F274">
        <v>0.48</v>
      </c>
      <c r="G274"/>
      <c r="H274" t="s">
        <v>183</v>
      </c>
    </row>
    <row r="275" spans="1:8">
      <c r="A275" s="15" t="str">
        <f>TRIM(Ventilation!$B275)&amp;TRIM(Ventilation!$C275)&amp;TRIM(Ventilation!$D275)</f>
        <v>AIA 2001Surgery and Critical CareOperating/Surgical Cystoscopic Rooms</v>
      </c>
      <c r="B275" s="27" t="s">
        <v>412</v>
      </c>
      <c r="C275" s="29" t="s">
        <v>413</v>
      </c>
      <c r="D275" s="1" t="s">
        <v>414</v>
      </c>
      <c r="G275" s="28">
        <v>3</v>
      </c>
    </row>
    <row r="276" spans="1:8">
      <c r="A276" s="15" t="str">
        <f>TRIM(Ventilation!$B276)&amp;TRIM(Ventilation!$C276)&amp;TRIM(Ventilation!$D276)</f>
        <v>AIA 2001Surgery and Critical CareDelivery Room</v>
      </c>
      <c r="B276" s="27" t="s">
        <v>412</v>
      </c>
      <c r="C276" s="29" t="s">
        <v>413</v>
      </c>
      <c r="D276" s="1" t="s">
        <v>371</v>
      </c>
      <c r="G276" s="28">
        <v>3</v>
      </c>
    </row>
    <row r="277" spans="1:8">
      <c r="A277" s="15" t="str">
        <f>TRIM(Ventilation!$B277)&amp;TRIM(Ventilation!$C277)&amp;TRIM(Ventilation!$D277)</f>
        <v>AIA 2001Surgery and Critical CareRecovery Room</v>
      </c>
      <c r="B277" s="27" t="s">
        <v>412</v>
      </c>
      <c r="C277" s="29" t="s">
        <v>413</v>
      </c>
      <c r="D277" s="1" t="s">
        <v>255</v>
      </c>
      <c r="G277" s="28">
        <v>2</v>
      </c>
    </row>
    <row r="278" spans="1:8">
      <c r="A278" s="15" t="str">
        <f>TRIM(Ventilation!$B278)&amp;TRIM(Ventilation!$C278)&amp;TRIM(Ventilation!$D278)</f>
        <v>AIA 2001Surgery and Critical CareCritical and Intensive Care</v>
      </c>
      <c r="B278" s="27" t="s">
        <v>412</v>
      </c>
      <c r="C278" s="29" t="s">
        <v>413</v>
      </c>
      <c r="D278" s="1" t="s">
        <v>415</v>
      </c>
      <c r="G278" s="28">
        <v>2</v>
      </c>
    </row>
    <row r="279" spans="1:8">
      <c r="A279" s="15" t="str">
        <f>TRIM(Ventilation!$B279)&amp;TRIM(Ventilation!$C279)&amp;TRIM(Ventilation!$D279)</f>
        <v>AIA 2001Surgery and Critical CareNewborn Intensive Care</v>
      </c>
      <c r="B279" s="27" t="s">
        <v>412</v>
      </c>
      <c r="C279" s="29" t="s">
        <v>413</v>
      </c>
      <c r="D279" s="1" t="s">
        <v>416</v>
      </c>
      <c r="G279" s="28">
        <v>2</v>
      </c>
    </row>
    <row r="280" spans="1:8">
      <c r="A280" s="15" t="str">
        <f>TRIM(Ventilation!$B280)&amp;TRIM(Ventilation!$C280)&amp;TRIM(Ventilation!$D280)</f>
        <v>AIA 2001Surgery and Critical CareTrauma Room</v>
      </c>
      <c r="B280" s="27" t="s">
        <v>412</v>
      </c>
      <c r="C280" s="29" t="s">
        <v>413</v>
      </c>
      <c r="D280" s="1" t="s">
        <v>417</v>
      </c>
      <c r="G280" s="28">
        <v>3</v>
      </c>
    </row>
    <row r="281" spans="1:8">
      <c r="A281" s="15" t="str">
        <f>TRIM(Ventilation!$B281)&amp;TRIM(Ventilation!$C281)&amp;TRIM(Ventilation!$D281)</f>
        <v>AIA 2001Surgery and Critical CareEndoscopy</v>
      </c>
      <c r="B281" s="27" t="s">
        <v>412</v>
      </c>
      <c r="C281" s="29" t="s">
        <v>413</v>
      </c>
      <c r="D281" s="1" t="s">
        <v>375</v>
      </c>
      <c r="G281" s="28">
        <v>2</v>
      </c>
    </row>
    <row r="282" spans="1:8">
      <c r="A282" s="15" t="str">
        <f>TRIM(Ventilation!$B282)&amp;TRIM(Ventilation!$C282)&amp;TRIM(Ventilation!$D282)</f>
        <v>AIA 2001Surgery and Critical CareBronchoscopy</v>
      </c>
      <c r="B282" s="27" t="s">
        <v>412</v>
      </c>
      <c r="C282" s="29" t="s">
        <v>413</v>
      </c>
      <c r="D282" s="1" t="s">
        <v>418</v>
      </c>
      <c r="G282" s="28">
        <v>2</v>
      </c>
    </row>
    <row r="283" spans="1:8">
      <c r="A283" s="15" t="str">
        <f>TRIM(Ventilation!$B283)&amp;TRIM(Ventilation!$C283)&amp;TRIM(Ventilation!$D283)</f>
        <v>AIA 2001Surgery and Critical CareER Waiting Room</v>
      </c>
      <c r="B283" s="27" t="s">
        <v>412</v>
      </c>
      <c r="C283" s="29" t="s">
        <v>413</v>
      </c>
      <c r="D283" s="1" t="s">
        <v>419</v>
      </c>
      <c r="G283" s="28">
        <v>2</v>
      </c>
    </row>
    <row r="284" spans="1:8">
      <c r="A284" s="15" t="str">
        <f>TRIM(Ventilation!$B284)&amp;TRIM(Ventilation!$C284)&amp;TRIM(Ventilation!$D284)</f>
        <v>AIA 2001Surgery and Critical CareTriage</v>
      </c>
      <c r="B284" s="27" t="s">
        <v>412</v>
      </c>
      <c r="C284" s="29" t="s">
        <v>413</v>
      </c>
      <c r="D284" s="1" t="s">
        <v>420</v>
      </c>
      <c r="G284" s="28">
        <v>2</v>
      </c>
    </row>
    <row r="285" spans="1:8">
      <c r="A285" s="15" t="str">
        <f>TRIM(Ventilation!$B285)&amp;TRIM(Ventilation!$C285)&amp;TRIM(Ventilation!$D285)</f>
        <v>AIA 2001Surgery and Critical CareRadiology Waiting Rooms</v>
      </c>
      <c r="B285" s="27" t="s">
        <v>412</v>
      </c>
      <c r="C285" s="29" t="s">
        <v>413</v>
      </c>
      <c r="D285" s="1" t="s">
        <v>421</v>
      </c>
      <c r="G285" s="28">
        <v>2</v>
      </c>
    </row>
    <row r="286" spans="1:8">
      <c r="A286" s="15" t="str">
        <f>TRIM(Ventilation!$B286)&amp;TRIM(Ventilation!$C286)&amp;TRIM(Ventilation!$D286)</f>
        <v>AIA 2001Surgery and Critical CareProcedure Room</v>
      </c>
      <c r="B286" s="27" t="s">
        <v>412</v>
      </c>
      <c r="C286" s="29" t="s">
        <v>413</v>
      </c>
      <c r="D286" s="1" t="s">
        <v>422</v>
      </c>
      <c r="G286" s="28">
        <v>3</v>
      </c>
    </row>
    <row r="287" spans="1:8">
      <c r="A287" s="15" t="str">
        <f>TRIM(Ventilation!$B287)&amp;TRIM(Ventilation!$C287)&amp;TRIM(Ventilation!$D287)</f>
        <v>ASHRAE 62.1-1999TheatersTicket booths</v>
      </c>
      <c r="B287" s="2" t="s">
        <v>108</v>
      </c>
      <c r="C287" t="s">
        <v>74</v>
      </c>
      <c r="D287" t="s">
        <v>75</v>
      </c>
      <c r="E287">
        <v>20</v>
      </c>
      <c r="F287">
        <v>0</v>
      </c>
      <c r="G287"/>
    </row>
    <row r="288" spans="1:8">
      <c r="A288" s="15" t="str">
        <f>TRIM(Ventilation!$B288)&amp;TRIM(Ventilation!$C288)&amp;TRIM(Ventilation!$D288)</f>
        <v>ASHRAE 62.1-1999TheatersLobbies</v>
      </c>
      <c r="B288" s="2" t="s">
        <v>108</v>
      </c>
      <c r="C288" t="s">
        <v>74</v>
      </c>
      <c r="D288" t="s">
        <v>32</v>
      </c>
      <c r="E288">
        <v>20</v>
      </c>
      <c r="F288">
        <v>0</v>
      </c>
      <c r="G288"/>
    </row>
    <row r="289" spans="1:7">
      <c r="A289" s="15" t="str">
        <f>TRIM(Ventilation!$B289)&amp;TRIM(Ventilation!$C289)&amp;TRIM(Ventilation!$D289)</f>
        <v>ASHRAE 62.1-1999TheatersAuditorium</v>
      </c>
      <c r="B289" s="2" t="s">
        <v>108</v>
      </c>
      <c r="C289" t="s">
        <v>74</v>
      </c>
      <c r="D289" t="s">
        <v>76</v>
      </c>
      <c r="E289">
        <v>15</v>
      </c>
      <c r="F289">
        <v>0</v>
      </c>
      <c r="G289"/>
    </row>
    <row r="290" spans="1:7">
      <c r="A290" s="15" t="str">
        <f>TRIM(Ventilation!$B290)&amp;TRIM(Ventilation!$C290)&amp;TRIM(Ventilation!$D290)</f>
        <v>ASHRAE 62.1-1999TheatersStages, studios</v>
      </c>
      <c r="B290" s="2" t="s">
        <v>108</v>
      </c>
      <c r="C290" t="s">
        <v>74</v>
      </c>
      <c r="D290" t="s">
        <v>77</v>
      </c>
      <c r="E290">
        <v>15</v>
      </c>
      <c r="F290">
        <v>0</v>
      </c>
      <c r="G290"/>
    </row>
    <row r="291" spans="1:7">
      <c r="A291" s="15" t="str">
        <f>TRIM(Ventilation!$B291)&amp;TRIM(Ventilation!$C291)&amp;TRIM(Ventilation!$D291)</f>
        <v>ASHRAE 62.1-1999TransportationWaiting rooms</v>
      </c>
      <c r="B291" s="2" t="s">
        <v>108</v>
      </c>
      <c r="C291" t="s">
        <v>78</v>
      </c>
      <c r="D291" t="s">
        <v>79</v>
      </c>
      <c r="E291">
        <v>15</v>
      </c>
      <c r="F291">
        <v>0</v>
      </c>
      <c r="G291"/>
    </row>
    <row r="292" spans="1:7">
      <c r="A292" s="15" t="str">
        <f>TRIM(Ventilation!$B292)&amp;TRIM(Ventilation!$C292)&amp;TRIM(Ventilation!$D292)</f>
        <v>ASHRAE 62.1-1999TransportationPlatforms</v>
      </c>
      <c r="B292" s="2" t="s">
        <v>108</v>
      </c>
      <c r="C292" t="s">
        <v>78</v>
      </c>
      <c r="D292" t="s">
        <v>80</v>
      </c>
      <c r="E292">
        <v>15</v>
      </c>
      <c r="F292">
        <v>0</v>
      </c>
      <c r="G292"/>
    </row>
    <row r="293" spans="1:7">
      <c r="A293" s="15" t="str">
        <f>TRIM(Ventilation!$B293)&amp;TRIM(Ventilation!$C293)&amp;TRIM(Ventilation!$D293)</f>
        <v>ASHRAE 62.1-1999TransportationVehicles</v>
      </c>
      <c r="B293" s="2" t="s">
        <v>108</v>
      </c>
      <c r="C293" t="s">
        <v>78</v>
      </c>
      <c r="D293" t="s">
        <v>81</v>
      </c>
      <c r="E293">
        <v>15</v>
      </c>
      <c r="F293">
        <v>0</v>
      </c>
      <c r="G293"/>
    </row>
    <row r="294" spans="1:7">
      <c r="A294" s="15" t="str">
        <f>TRIM(Ventilation!$B294)&amp;TRIM(Ventilation!$C294)&amp;TRIM(Ventilation!$D294)</f>
        <v>ASHRAE 62.1-1999WorkroomsMeat processing</v>
      </c>
      <c r="B294" s="2" t="s">
        <v>108</v>
      </c>
      <c r="C294" t="s">
        <v>82</v>
      </c>
      <c r="D294" t="s">
        <v>83</v>
      </c>
      <c r="E294">
        <v>15</v>
      </c>
      <c r="F294">
        <v>0</v>
      </c>
      <c r="G294"/>
    </row>
    <row r="295" spans="1:7">
      <c r="A295" s="15" t="str">
        <f>TRIM(Ventilation!$B295)&amp;TRIM(Ventilation!$C295)&amp;TRIM(Ventilation!$D295)</f>
        <v>ASHRAE 62.1-1999WorkroomsPhoto studios</v>
      </c>
      <c r="B295" s="2" t="s">
        <v>108</v>
      </c>
      <c r="C295" t="s">
        <v>82</v>
      </c>
      <c r="D295" t="s">
        <v>84</v>
      </c>
      <c r="E295">
        <v>15</v>
      </c>
      <c r="F295">
        <v>0</v>
      </c>
      <c r="G295"/>
    </row>
    <row r="296" spans="1:7">
      <c r="A296" s="15" t="str">
        <f>TRIM(Ventilation!$B296)&amp;TRIM(Ventilation!$C296)&amp;TRIM(Ventilation!$D296)</f>
        <v>ASHRAE 62.1-1999WorkroomsPharmacy</v>
      </c>
      <c r="B296" s="2" t="s">
        <v>108</v>
      </c>
      <c r="C296" t="s">
        <v>82</v>
      </c>
      <c r="D296" t="s">
        <v>86</v>
      </c>
      <c r="E296">
        <v>15</v>
      </c>
      <c r="F296">
        <v>0</v>
      </c>
      <c r="G296"/>
    </row>
    <row r="297" spans="1:7">
      <c r="A297" s="15" t="str">
        <f>TRIM(Ventilation!$B297)&amp;TRIM(Ventilation!$C297)&amp;TRIM(Ventilation!$D297)</f>
        <v>ASHRAE 62.1-1999WorkroomsBank vaults</v>
      </c>
      <c r="B297" s="2" t="s">
        <v>108</v>
      </c>
      <c r="C297" t="s">
        <v>82</v>
      </c>
      <c r="D297" t="s">
        <v>87</v>
      </c>
      <c r="E297">
        <v>15</v>
      </c>
      <c r="F297">
        <v>0</v>
      </c>
      <c r="G297"/>
    </row>
    <row r="298" spans="1:7">
      <c r="A298" s="15" t="str">
        <f>TRIM(Ventilation!$B298)&amp;TRIM(Ventilation!$C298)&amp;TRIM(Ventilation!$D298)</f>
        <v>ASHRAE 62.1-1999WorkroomsDarkrooms</v>
      </c>
      <c r="B298" s="2" t="s">
        <v>108</v>
      </c>
      <c r="C298" t="s">
        <v>82</v>
      </c>
      <c r="D298" t="s">
        <v>85</v>
      </c>
      <c r="E298">
        <v>0</v>
      </c>
      <c r="F298">
        <v>0.5</v>
      </c>
      <c r="G298"/>
    </row>
    <row r="299" spans="1:7">
      <c r="A299" s="15" t="str">
        <f>TRIM(Ventilation!$B299)&amp;TRIM(Ventilation!$C299)&amp;TRIM(Ventilation!$D299)</f>
        <v>ASHRAE 62.1-1999WorkroomsDuplicating, printing</v>
      </c>
      <c r="B299" s="2" t="s">
        <v>108</v>
      </c>
      <c r="C299" t="s">
        <v>82</v>
      </c>
      <c r="D299" t="s">
        <v>88</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election activeCell="D23" sqref="D23"/>
    </sheetView>
  </sheetViews>
  <sheetFormatPr defaultColWidth="13.28515625"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s>
  <sheetData>
    <row r="1" spans="1:6">
      <c r="A1" t="s">
        <v>722</v>
      </c>
    </row>
    <row r="2" spans="1:6">
      <c r="E2" s="2" t="s">
        <v>220</v>
      </c>
    </row>
    <row r="3" spans="1:6">
      <c r="A3" t="s">
        <v>357</v>
      </c>
      <c r="B3" s="2" t="s">
        <v>3</v>
      </c>
      <c r="C3" t="s">
        <v>10</v>
      </c>
      <c r="D3" t="s">
        <v>11</v>
      </c>
      <c r="E3" t="s">
        <v>111</v>
      </c>
      <c r="F3" t="s">
        <v>113</v>
      </c>
    </row>
    <row r="4" spans="1:6" ht="15" customHeight="1">
      <c r="A4" s="15" t="str">
        <f>TRIM(Occupancy!$B4)&amp;TRIM(Occupancy!$C4)&amp;TRIM(Occupancy!$D4)</f>
        <v>ASHRAE 62.1-1999Dry Cleaners, LaundriesCommercial laundry</v>
      </c>
      <c r="B4" s="2" t="s">
        <v>108</v>
      </c>
      <c r="C4" t="s">
        <v>12</v>
      </c>
      <c r="D4" t="s">
        <v>13</v>
      </c>
      <c r="E4">
        <v>10</v>
      </c>
    </row>
    <row r="5" spans="1:6" ht="15" customHeight="1">
      <c r="A5" s="15" t="str">
        <f>TRIM(Occupancy!$B5)&amp;TRIM(Occupancy!$C5)&amp;TRIM(Occupancy!$D5)</f>
        <v>ASHRAE 62.1-1999Dry Cleaners, LaundriesCommercial dry cleaner</v>
      </c>
      <c r="B5" s="2" t="s">
        <v>108</v>
      </c>
      <c r="C5" t="s">
        <v>12</v>
      </c>
      <c r="D5" t="s">
        <v>14</v>
      </c>
      <c r="E5">
        <v>30</v>
      </c>
    </row>
    <row r="6" spans="1:6" ht="15" customHeight="1">
      <c r="A6" s="15" t="str">
        <f>TRIM(Occupancy!$B6)&amp;TRIM(Occupancy!$C6)&amp;TRIM(Occupancy!$D6)</f>
        <v>ASHRAE 62.1-1999Dry Cleaners, LaundriesStorage, pick up</v>
      </c>
      <c r="B6" s="2" t="s">
        <v>108</v>
      </c>
      <c r="C6" t="s">
        <v>12</v>
      </c>
      <c r="D6" t="s">
        <v>15</v>
      </c>
      <c r="E6">
        <v>30</v>
      </c>
    </row>
    <row r="7" spans="1:6" ht="15" customHeight="1">
      <c r="A7" s="15" t="str">
        <f>TRIM(Occupancy!$B7)&amp;TRIM(Occupancy!$C7)&amp;TRIM(Occupancy!$D7)</f>
        <v>ASHRAE 62.1-1999Dry Cleaners, LaundriesCoin-operated laundries</v>
      </c>
      <c r="B7" s="2" t="s">
        <v>108</v>
      </c>
      <c r="C7" t="s">
        <v>12</v>
      </c>
      <c r="D7" t="s">
        <v>16</v>
      </c>
      <c r="E7">
        <v>20</v>
      </c>
    </row>
    <row r="8" spans="1:6" ht="15" customHeight="1">
      <c r="A8" s="15" t="str">
        <f>TRIM(Occupancy!$B8)&amp;TRIM(Occupancy!$C8)&amp;TRIM(Occupancy!$D8)</f>
        <v>ASHRAE 62.1-1999Dry Cleaners, LaundriesCoin-operated dry cleaner</v>
      </c>
      <c r="B8" s="2" t="s">
        <v>108</v>
      </c>
      <c r="C8" t="s">
        <v>12</v>
      </c>
      <c r="D8" t="s">
        <v>17</v>
      </c>
      <c r="E8">
        <v>20</v>
      </c>
    </row>
    <row r="9" spans="1:6" ht="15" customHeight="1">
      <c r="A9" s="15" t="str">
        <f>TRIM(Occupancy!$B9)&amp;TRIM(Occupancy!$C9)&amp;TRIM(Occupancy!$D9)</f>
        <v>ASHRAE 62.1-1999Food and Beverage ServiceDining rooms</v>
      </c>
      <c r="B9" s="2" t="s">
        <v>108</v>
      </c>
      <c r="C9" t="s">
        <v>18</v>
      </c>
      <c r="D9" t="s">
        <v>19</v>
      </c>
      <c r="E9">
        <v>70</v>
      </c>
    </row>
    <row r="10" spans="1:6" ht="15" customHeight="1">
      <c r="A10" s="15" t="str">
        <f>TRIM(Occupancy!$B10)&amp;TRIM(Occupancy!$C10)&amp;TRIM(Occupancy!$D10)</f>
        <v>ASHRAE 62.1-1999Food and Beverage ServiceCafeteria, fast food</v>
      </c>
      <c r="B10" s="2" t="s">
        <v>108</v>
      </c>
      <c r="C10" t="s">
        <v>18</v>
      </c>
      <c r="D10" t="s">
        <v>20</v>
      </c>
      <c r="E10">
        <v>100</v>
      </c>
    </row>
    <row r="11" spans="1:6" ht="15" customHeight="1">
      <c r="A11" s="15" t="str">
        <f>TRIM(Occupancy!$B11)&amp;TRIM(Occupancy!$C11)&amp;TRIM(Occupancy!$D11)</f>
        <v>ASHRAE 62.1-1999Food and Beverage ServiceBars, cocktail lounges</v>
      </c>
      <c r="B11" s="2" t="s">
        <v>108</v>
      </c>
      <c r="C11" t="s">
        <v>18</v>
      </c>
      <c r="D11" t="s">
        <v>21</v>
      </c>
      <c r="E11">
        <v>100</v>
      </c>
    </row>
    <row r="12" spans="1:6" ht="15" customHeight="1">
      <c r="A12" s="15" t="str">
        <f>TRIM(Occupancy!$B12)&amp;TRIM(Occupancy!$C12)&amp;TRIM(Occupancy!$D12)</f>
        <v>ASHRAE 62.1-1999Food and Beverage ServiceKitchens (cooking)</v>
      </c>
      <c r="B12" s="2" t="s">
        <v>108</v>
      </c>
      <c r="C12" t="s">
        <v>18</v>
      </c>
      <c r="D12" t="s">
        <v>22</v>
      </c>
      <c r="E12">
        <v>20</v>
      </c>
      <c r="F12" t="s">
        <v>23</v>
      </c>
    </row>
    <row r="13" spans="1:6" ht="15" customHeight="1">
      <c r="A13" s="15" t="str">
        <f>TRIM(Occupancy!$B13)&amp;TRIM(Occupancy!$C13)&amp;TRIM(Occupancy!$D13)</f>
        <v>ASHRAE 62.1-1999Garages, Repair, Service StationsEnclosed parking garage</v>
      </c>
      <c r="B13" s="2" t="s">
        <v>108</v>
      </c>
      <c r="C13" t="s">
        <v>24</v>
      </c>
      <c r="D13" t="s">
        <v>25</v>
      </c>
      <c r="E13">
        <v>0</v>
      </c>
    </row>
    <row r="14" spans="1:6" ht="15" customHeight="1">
      <c r="A14" s="15" t="str">
        <f>TRIM(Occupancy!$B14)&amp;TRIM(Occupancy!$C14)&amp;TRIM(Occupancy!$D14)</f>
        <v>ASHRAE 62.1-1999Garages, Repair, Service StationsAuto repair rooms</v>
      </c>
      <c r="B14" s="2" t="s">
        <v>108</v>
      </c>
      <c r="C14" t="s">
        <v>24</v>
      </c>
      <c r="D14" t="s">
        <v>26</v>
      </c>
      <c r="E14">
        <v>0</v>
      </c>
    </row>
    <row r="15" spans="1:6" ht="15" customHeight="1">
      <c r="A15" s="15" t="str">
        <f>TRIM(Occupancy!$B15)&amp;TRIM(Occupancy!$C15)&amp;TRIM(Occupancy!$D15)</f>
        <v>ASHRAE 62.1-1999Hotels, Motels, Resorts, DormitoriesBedrooms</v>
      </c>
      <c r="B15" s="2" t="s">
        <v>108</v>
      </c>
      <c r="C15" t="s">
        <v>409</v>
      </c>
      <c r="D15" t="s">
        <v>27</v>
      </c>
      <c r="E15">
        <v>0</v>
      </c>
      <c r="F15" t="s">
        <v>28</v>
      </c>
    </row>
    <row r="16" spans="1:6" ht="15" customHeight="1">
      <c r="A16" s="15" t="str">
        <f>TRIM(Occupancy!$B16)&amp;TRIM(Occupancy!$C16)&amp;TRIM(Occupancy!$D16)</f>
        <v>ASHRAE 62.1-1999Hotels, Motels, Resorts, DormitoriesLiving rooms</v>
      </c>
      <c r="B16" s="2" t="s">
        <v>108</v>
      </c>
      <c r="C16" t="s">
        <v>409</v>
      </c>
      <c r="D16" t="s">
        <v>29</v>
      </c>
      <c r="E16">
        <v>0</v>
      </c>
      <c r="F16" t="s">
        <v>28</v>
      </c>
    </row>
    <row r="17" spans="1:6" ht="15" customHeight="1">
      <c r="A17" s="15" t="str">
        <f>TRIM(Occupancy!$B17)&amp;TRIM(Occupancy!$C17)&amp;TRIM(Occupancy!$D17)</f>
        <v>ASHRAE 62.1-1999Hotels, Motels, Resorts, DormitoriesBaths</v>
      </c>
      <c r="B17" s="2" t="s">
        <v>108</v>
      </c>
      <c r="C17" t="s">
        <v>409</v>
      </c>
      <c r="D17" t="s">
        <v>30</v>
      </c>
      <c r="E17">
        <v>0</v>
      </c>
      <c r="F17" t="s">
        <v>31</v>
      </c>
    </row>
    <row r="18" spans="1:6" ht="15" customHeight="1">
      <c r="A18" s="15" t="str">
        <f>TRIM(Occupancy!$B18)&amp;TRIM(Occupancy!$C18)&amp;TRIM(Occupancy!$D18)</f>
        <v>ASHRAE 62.1-1999Hotels, Motels, Resorts, DormitoriesLobbies</v>
      </c>
      <c r="B18" s="2" t="s">
        <v>108</v>
      </c>
      <c r="C18" t="s">
        <v>409</v>
      </c>
      <c r="D18" t="s">
        <v>32</v>
      </c>
      <c r="E18">
        <v>30</v>
      </c>
    </row>
    <row r="19" spans="1:6" ht="15" customHeight="1">
      <c r="A19" s="15" t="str">
        <f>TRIM(Occupancy!$B19)&amp;TRIM(Occupancy!$C19)&amp;TRIM(Occupancy!$D19)</f>
        <v>ASHRAE 62.1-1999Hotels, Motels, Resorts, DormitoriesConference rooms</v>
      </c>
      <c r="B19" s="2" t="s">
        <v>108</v>
      </c>
      <c r="C19" t="s">
        <v>409</v>
      </c>
      <c r="D19" t="s">
        <v>33</v>
      </c>
      <c r="E19">
        <v>50</v>
      </c>
    </row>
    <row r="20" spans="1:6" ht="15" customHeight="1">
      <c r="A20" s="15" t="str">
        <f>TRIM(Occupancy!$B20)&amp;TRIM(Occupancy!$C20)&amp;TRIM(Occupancy!$D20)</f>
        <v>ASHRAE 62.1-1999Hotels, Motels, Resorts, DormitoriesAssembly rooms</v>
      </c>
      <c r="B20" s="2" t="s">
        <v>108</v>
      </c>
      <c r="C20" t="s">
        <v>409</v>
      </c>
      <c r="D20" t="s">
        <v>34</v>
      </c>
      <c r="E20">
        <v>120</v>
      </c>
    </row>
    <row r="21" spans="1:6" ht="15" customHeight="1">
      <c r="A21" s="15" t="str">
        <f>TRIM(Occupancy!$B21)&amp;TRIM(Occupancy!$C21)&amp;TRIM(Occupancy!$D21)</f>
        <v>ASHRAE 62.1-1999Hotels, Motels, Resorts, DormitoriesDormitory sleeping areas</v>
      </c>
      <c r="B21" s="2" t="s">
        <v>108</v>
      </c>
      <c r="C21" t="s">
        <v>409</v>
      </c>
      <c r="D21" t="s">
        <v>35</v>
      </c>
      <c r="E21">
        <v>20</v>
      </c>
    </row>
    <row r="22" spans="1:6" ht="15" customHeight="1">
      <c r="A22" s="15" t="str">
        <f>TRIM(Occupancy!$B22)&amp;TRIM(Occupancy!$C22)&amp;TRIM(Occupancy!$D22)</f>
        <v>ASHRAE 62.1-1999Hotels, Motels, Resorts, DormitoriesGambling casinos</v>
      </c>
      <c r="B22" s="2" t="s">
        <v>108</v>
      </c>
      <c r="C22" t="s">
        <v>409</v>
      </c>
      <c r="D22" t="s">
        <v>36</v>
      </c>
      <c r="E22">
        <v>120</v>
      </c>
    </row>
    <row r="23" spans="1:6" ht="15" customHeight="1">
      <c r="A23" s="15" t="str">
        <f>TRIM(Occupancy!$B23)&amp;TRIM(Occupancy!$C23)&amp;TRIM(Occupancy!$D23)</f>
        <v>ASHRAE 62.1-1999OfficesOffice space</v>
      </c>
      <c r="B23" s="2" t="s">
        <v>108</v>
      </c>
      <c r="C23" t="s">
        <v>37</v>
      </c>
      <c r="D23" t="s">
        <v>38</v>
      </c>
      <c r="E23">
        <v>7</v>
      </c>
    </row>
    <row r="24" spans="1:6" ht="15" customHeight="1">
      <c r="A24" s="15" t="str">
        <f>TRIM(Occupancy!$B24)&amp;TRIM(Occupancy!$C24)&amp;TRIM(Occupancy!$D24)</f>
        <v>ASHRAE 62.1-1999OfficesReception areas</v>
      </c>
      <c r="B24" s="2" t="s">
        <v>108</v>
      </c>
      <c r="C24" t="s">
        <v>37</v>
      </c>
      <c r="D24" t="s">
        <v>39</v>
      </c>
      <c r="E24">
        <v>60</v>
      </c>
    </row>
    <row r="25" spans="1:6" ht="15" customHeight="1">
      <c r="A25" s="15" t="str">
        <f>TRIM(Occupancy!$B25)&amp;TRIM(Occupancy!$C25)&amp;TRIM(Occupancy!$D25)</f>
        <v>ASHRAE 62.1-1999OfficesTelecommunication centers and data entry areas</v>
      </c>
      <c r="B25" s="2" t="s">
        <v>108</v>
      </c>
      <c r="C25" t="s">
        <v>37</v>
      </c>
      <c r="D25" t="s">
        <v>40</v>
      </c>
      <c r="E25">
        <v>60</v>
      </c>
    </row>
    <row r="26" spans="1:6" ht="15" customHeight="1">
      <c r="A26" s="15" t="str">
        <f>TRIM(Occupancy!$B26)&amp;TRIM(Occupancy!$C26)&amp;TRIM(Occupancy!$D26)</f>
        <v>ASHRAE 62.1-1999OfficesConference rooms</v>
      </c>
      <c r="B26" s="2" t="s">
        <v>108</v>
      </c>
      <c r="C26" t="s">
        <v>37</v>
      </c>
      <c r="D26" t="s">
        <v>33</v>
      </c>
      <c r="E26">
        <v>50</v>
      </c>
    </row>
    <row r="27" spans="1:6" ht="15" customHeight="1">
      <c r="A27" s="15" t="str">
        <f>TRIM(Occupancy!$B27)&amp;TRIM(Occupancy!$C27)&amp;TRIM(Occupancy!$D27)</f>
        <v>ASHRAE 62.1-1999Public SpacesCorridors and utilities</v>
      </c>
      <c r="B27" s="2" t="s">
        <v>108</v>
      </c>
      <c r="C27" t="s">
        <v>41</v>
      </c>
      <c r="D27" t="s">
        <v>42</v>
      </c>
      <c r="E27">
        <v>0</v>
      </c>
    </row>
    <row r="28" spans="1:6" ht="15" customHeight="1">
      <c r="A28" s="15" t="str">
        <f>TRIM(Occupancy!$B28)&amp;TRIM(Occupancy!$C28)&amp;TRIM(Occupancy!$D28)</f>
        <v>ASHRAE 62.1-1999Public SpacesPublic restrooms</v>
      </c>
      <c r="B28" s="2" t="s">
        <v>108</v>
      </c>
      <c r="C28" t="s">
        <v>41</v>
      </c>
      <c r="D28" t="s">
        <v>468</v>
      </c>
      <c r="E28">
        <v>0</v>
      </c>
      <c r="F28" t="s">
        <v>469</v>
      </c>
    </row>
    <row r="29" spans="1:6" ht="15" customHeight="1">
      <c r="A29" s="15" t="str">
        <f>TRIM(Occupancy!$B29)&amp;TRIM(Occupancy!$C29)&amp;TRIM(Occupancy!$D29)</f>
        <v>ASHRAE 62.1-1999Public SpacesLocker and dressing rooms</v>
      </c>
      <c r="B29" s="2" t="s">
        <v>108</v>
      </c>
      <c r="C29" t="s">
        <v>41</v>
      </c>
      <c r="D29" t="s">
        <v>45</v>
      </c>
      <c r="E29">
        <v>0</v>
      </c>
    </row>
    <row r="30" spans="1:6" ht="15" customHeight="1">
      <c r="A30" s="15" t="str">
        <f>TRIM(Occupancy!$B30)&amp;TRIM(Occupancy!$C30)&amp;TRIM(Occupancy!$D30)</f>
        <v>ASHRAE 62.1-1999Public SpacesSmoking lounge</v>
      </c>
      <c r="B30" s="2" t="s">
        <v>108</v>
      </c>
      <c r="C30" t="s">
        <v>41</v>
      </c>
      <c r="D30" t="s">
        <v>46</v>
      </c>
      <c r="E30">
        <v>70</v>
      </c>
    </row>
    <row r="31" spans="1:6" ht="15" customHeight="1">
      <c r="A31" s="15" t="str">
        <f>TRIM(Occupancy!$B31)&amp;TRIM(Occupancy!$C31)&amp;TRIM(Occupancy!$D31)</f>
        <v>ASHRAE 62.1-1999Public SpacesElevators</v>
      </c>
      <c r="B31" s="2" t="s">
        <v>108</v>
      </c>
      <c r="C31" t="s">
        <v>41</v>
      </c>
      <c r="D31" t="s">
        <v>47</v>
      </c>
      <c r="E31">
        <v>0</v>
      </c>
    </row>
    <row r="32" spans="1:6" ht="15" customHeight="1">
      <c r="A32" s="15" t="str">
        <f>TRIM(Occupancy!$B32)&amp;TRIM(Occupancy!$C32)&amp;TRIM(Occupancy!$D32)</f>
        <v>ASHRAE 62.1-1999Retail Stores, Sales Floors, and Show Room FloorsBasement and street</v>
      </c>
      <c r="B32" s="2" t="s">
        <v>108</v>
      </c>
      <c r="C32" t="s">
        <v>48</v>
      </c>
      <c r="D32" t="s">
        <v>49</v>
      </c>
      <c r="E32">
        <v>30</v>
      </c>
    </row>
    <row r="33" spans="1:5" ht="15" customHeight="1">
      <c r="A33" s="15" t="str">
        <f>TRIM(Occupancy!$B33)&amp;TRIM(Occupancy!$C33)&amp;TRIM(Occupancy!$D33)</f>
        <v>ASHRAE 62.1-1999Retail Stores, Sales Floors, and Show Room FloorsUpper floors</v>
      </c>
      <c r="B33" s="2" t="s">
        <v>108</v>
      </c>
      <c r="C33" t="s">
        <v>48</v>
      </c>
      <c r="D33" t="s">
        <v>50</v>
      </c>
      <c r="E33">
        <v>20</v>
      </c>
    </row>
    <row r="34" spans="1:5" ht="15" customHeight="1">
      <c r="A34" s="15" t="str">
        <f>TRIM(Occupancy!$B34)&amp;TRIM(Occupancy!$C34)&amp;TRIM(Occupancy!$D34)</f>
        <v>ASHRAE 62.1-1999Retail Stores, Sales Floors, and Show Room FloorsStorage rooms</v>
      </c>
      <c r="B34" s="2" t="s">
        <v>108</v>
      </c>
      <c r="C34" t="s">
        <v>48</v>
      </c>
      <c r="D34" t="s">
        <v>51</v>
      </c>
      <c r="E34">
        <v>15</v>
      </c>
    </row>
    <row r="35" spans="1:5" ht="15" customHeight="1">
      <c r="A35" s="15" t="str">
        <f>TRIM(Occupancy!$B35)&amp;TRIM(Occupancy!$C35)&amp;TRIM(Occupancy!$D35)</f>
        <v>ASHRAE 62.1-1999Retail Stores, Sales Floors, and Show Room FloorsDressing rooms</v>
      </c>
      <c r="B35" s="2" t="s">
        <v>108</v>
      </c>
      <c r="C35" t="s">
        <v>48</v>
      </c>
      <c r="D35" t="s">
        <v>52</v>
      </c>
      <c r="E35">
        <v>0</v>
      </c>
    </row>
    <row r="36" spans="1:5" ht="15" customHeight="1">
      <c r="A36" s="15" t="str">
        <f>TRIM(Occupancy!$B36)&amp;TRIM(Occupancy!$C36)&amp;TRIM(Occupancy!$D36)</f>
        <v>ASHRAE 62.1-1999Retail Stores, Sales Floors, and Show Room FloorsMalls and arcades</v>
      </c>
      <c r="B36" s="2" t="s">
        <v>108</v>
      </c>
      <c r="C36" t="s">
        <v>48</v>
      </c>
      <c r="D36" t="s">
        <v>53</v>
      </c>
      <c r="E36">
        <v>20</v>
      </c>
    </row>
    <row r="37" spans="1:5" ht="15" customHeight="1">
      <c r="A37" s="15" t="str">
        <f>TRIM(Occupancy!$B37)&amp;TRIM(Occupancy!$C37)&amp;TRIM(Occupancy!$D37)</f>
        <v>ASHRAE 62.1-1999Retail Stores, Sales Floors, and Show Room FloorsShipping and receiving</v>
      </c>
      <c r="B37" s="2" t="s">
        <v>108</v>
      </c>
      <c r="C37" t="s">
        <v>48</v>
      </c>
      <c r="D37" t="s">
        <v>54</v>
      </c>
      <c r="E37">
        <v>10</v>
      </c>
    </row>
    <row r="38" spans="1:5" ht="15" customHeight="1">
      <c r="A38" s="15" t="str">
        <f>TRIM(Occupancy!$B38)&amp;TRIM(Occupancy!$C38)&amp;TRIM(Occupancy!$D38)</f>
        <v>ASHRAE 62.1-1999Retail Stores, Sales Floors, and Show Room FloorsWarehouses</v>
      </c>
      <c r="B38" s="2" t="s">
        <v>108</v>
      </c>
      <c r="C38" t="s">
        <v>48</v>
      </c>
      <c r="D38" t="s">
        <v>55</v>
      </c>
      <c r="E38">
        <v>5</v>
      </c>
    </row>
    <row r="39" spans="1:5" ht="15" customHeight="1">
      <c r="A39" s="15" t="str">
        <f>TRIM(Occupancy!$B39)&amp;TRIM(Occupancy!$C39)&amp;TRIM(Occupancy!$D39)</f>
        <v>ASHRAE 62.1-1999Retail Stores, Sales Floors, and Show Room FloorsSmoking lounge</v>
      </c>
      <c r="B39" s="2" t="s">
        <v>108</v>
      </c>
      <c r="C39" t="s">
        <v>48</v>
      </c>
      <c r="D39" t="s">
        <v>46</v>
      </c>
      <c r="E39">
        <v>70</v>
      </c>
    </row>
    <row r="40" spans="1:5" ht="15" customHeight="1">
      <c r="A40" s="15" t="str">
        <f>TRIM(Occupancy!$B40)&amp;TRIM(Occupancy!$C40)&amp;TRIM(Occupancy!$D40)</f>
        <v>ASHRAE 62.1-1999Specialty ShopsBarber</v>
      </c>
      <c r="B40" s="2" t="s">
        <v>108</v>
      </c>
      <c r="C40" t="s">
        <v>56</v>
      </c>
      <c r="D40" t="s">
        <v>57</v>
      </c>
      <c r="E40">
        <v>25</v>
      </c>
    </row>
    <row r="41" spans="1:5" ht="15" customHeight="1">
      <c r="A41" s="15" t="str">
        <f>TRIM(Occupancy!$B41)&amp;TRIM(Occupancy!$C41)&amp;TRIM(Occupancy!$D41)</f>
        <v>ASHRAE 62.1-1999Specialty ShopsBeauty</v>
      </c>
      <c r="B41" s="2" t="s">
        <v>108</v>
      </c>
      <c r="C41" t="s">
        <v>56</v>
      </c>
      <c r="D41" t="s">
        <v>58</v>
      </c>
      <c r="E41">
        <v>25</v>
      </c>
    </row>
    <row r="42" spans="1:5" ht="15" customHeight="1">
      <c r="A42" s="15" t="str">
        <f>TRIM(Occupancy!$B42)&amp;TRIM(Occupancy!$C42)&amp;TRIM(Occupancy!$D42)</f>
        <v>ASHRAE 62.1-1999Specialty ShopsReducing salons</v>
      </c>
      <c r="B42" s="2" t="s">
        <v>108</v>
      </c>
      <c r="C42" t="s">
        <v>56</v>
      </c>
      <c r="D42" t="s">
        <v>59</v>
      </c>
      <c r="E42">
        <v>20</v>
      </c>
    </row>
    <row r="43" spans="1:5" ht="15" customHeight="1">
      <c r="A43" s="15" t="str">
        <f>TRIM(Occupancy!$B43)&amp;TRIM(Occupancy!$C43)&amp;TRIM(Occupancy!$D43)</f>
        <v>ASHRAE 62.1-1999Specialty ShopsFlorists</v>
      </c>
      <c r="B43" s="2" t="s">
        <v>108</v>
      </c>
      <c r="C43" t="s">
        <v>56</v>
      </c>
      <c r="D43" t="s">
        <v>60</v>
      </c>
      <c r="E43">
        <v>8</v>
      </c>
    </row>
    <row r="44" spans="1:5" ht="15" customHeight="1">
      <c r="A44" s="15" t="str">
        <f>TRIM(Occupancy!$B44)&amp;TRIM(Occupancy!$C44)&amp;TRIM(Occupancy!$D44)</f>
        <v>ASHRAE 62.1-1999Specialty ShopsClothiers, furniture</v>
      </c>
      <c r="B44" s="2" t="s">
        <v>108</v>
      </c>
      <c r="C44" t="s">
        <v>56</v>
      </c>
      <c r="D44" t="s">
        <v>61</v>
      </c>
      <c r="E44">
        <v>0</v>
      </c>
    </row>
    <row r="45" spans="1:5" ht="15" customHeight="1">
      <c r="A45" s="15" t="str">
        <f>TRIM(Occupancy!$B45)&amp;TRIM(Occupancy!$C45)&amp;TRIM(Occupancy!$D45)</f>
        <v>ASHRAE 62.1-1999Specialty ShopsHardware, drugs, fabric</v>
      </c>
      <c r="B45" s="2" t="s">
        <v>108</v>
      </c>
      <c r="C45" t="s">
        <v>56</v>
      </c>
      <c r="D45" t="s">
        <v>62</v>
      </c>
      <c r="E45">
        <v>8</v>
      </c>
    </row>
    <row r="46" spans="1:5" ht="15" customHeight="1">
      <c r="A46" s="15" t="str">
        <f>TRIM(Occupancy!$B46)&amp;TRIM(Occupancy!$C46)&amp;TRIM(Occupancy!$D46)</f>
        <v>ASHRAE 62.1-1999Specialty ShopsSupermarket</v>
      </c>
      <c r="B46" s="2" t="s">
        <v>108</v>
      </c>
      <c r="C46" t="s">
        <v>56</v>
      </c>
      <c r="D46" t="s">
        <v>410</v>
      </c>
      <c r="E46">
        <v>8</v>
      </c>
    </row>
    <row r="47" spans="1:5" ht="15" customHeight="1">
      <c r="A47" s="15" t="str">
        <f>TRIM(Occupancy!$B47)&amp;TRIM(Occupancy!$C47)&amp;TRIM(Occupancy!$D47)</f>
        <v>ASHRAE 62.1-1999Specialty ShopsPet shops</v>
      </c>
      <c r="B47" s="2" t="s">
        <v>108</v>
      </c>
      <c r="C47" t="s">
        <v>56</v>
      </c>
      <c r="D47" t="s">
        <v>63</v>
      </c>
      <c r="E47">
        <v>0</v>
      </c>
    </row>
    <row r="48" spans="1:5" ht="15" customHeight="1">
      <c r="A48" s="15" t="str">
        <f>TRIM(Occupancy!$B48)&amp;TRIM(Occupancy!$C48)&amp;TRIM(Occupancy!$D48)</f>
        <v>ASHRAE 62.1-1999Sports and AmusementSpectator areas</v>
      </c>
      <c r="B48" s="2" t="s">
        <v>108</v>
      </c>
      <c r="C48" t="s">
        <v>64</v>
      </c>
      <c r="D48" t="s">
        <v>65</v>
      </c>
      <c r="E48">
        <v>150</v>
      </c>
    </row>
    <row r="49" spans="1:6" ht="15" customHeight="1">
      <c r="A49" s="15" t="str">
        <f>TRIM(Occupancy!$B49)&amp;TRIM(Occupancy!$C49)&amp;TRIM(Occupancy!$D49)</f>
        <v>ASHRAE 62.1-1999Sports and AmusementGame rooms</v>
      </c>
      <c r="B49" s="2" t="s">
        <v>108</v>
      </c>
      <c r="C49" t="s">
        <v>64</v>
      </c>
      <c r="D49" t="s">
        <v>66</v>
      </c>
      <c r="E49">
        <v>70</v>
      </c>
    </row>
    <row r="50" spans="1:6" ht="15" customHeight="1">
      <c r="A50" s="15" t="str">
        <f>TRIM(Occupancy!$B50)&amp;TRIM(Occupancy!$C50)&amp;TRIM(Occupancy!$D50)</f>
        <v>ASHRAE 62.1-1999Sports and AmusementIce arenas (playing areas)</v>
      </c>
      <c r="B50" s="2" t="s">
        <v>108</v>
      </c>
      <c r="C50" t="s">
        <v>64</v>
      </c>
      <c r="D50" t="s">
        <v>67</v>
      </c>
      <c r="E50">
        <v>0</v>
      </c>
      <c r="F50" t="s">
        <v>68</v>
      </c>
    </row>
    <row r="51" spans="1:6" ht="15" customHeight="1">
      <c r="A51" s="15" t="str">
        <f>TRIM(Occupancy!$B51)&amp;TRIM(Occupancy!$C51)&amp;TRIM(Occupancy!$D51)</f>
        <v>ASHRAE 62.1-1999Sports and AmusementSwimming pools (pool and deck areas)</v>
      </c>
      <c r="B51" s="2" t="s">
        <v>108</v>
      </c>
      <c r="C51" t="s">
        <v>64</v>
      </c>
      <c r="D51" t="s">
        <v>69</v>
      </c>
      <c r="E51">
        <v>0</v>
      </c>
      <c r="F51" t="s">
        <v>70</v>
      </c>
    </row>
    <row r="52" spans="1:6" ht="15" customHeight="1">
      <c r="A52" s="15" t="str">
        <f>TRIM(Occupancy!$B52)&amp;TRIM(Occupancy!$C52)&amp;TRIM(Occupancy!$D52)</f>
        <v>ASHRAE 62.1-1999Sports and AmusementPlaying floors (gymnasium)</v>
      </c>
      <c r="B52" s="2" t="s">
        <v>108</v>
      </c>
      <c r="C52" t="s">
        <v>64</v>
      </c>
      <c r="D52" t="s">
        <v>71</v>
      </c>
      <c r="E52">
        <v>30</v>
      </c>
    </row>
    <row r="53" spans="1:6" ht="15" customHeight="1">
      <c r="A53" s="15" t="str">
        <f>TRIM(Occupancy!$B53)&amp;TRIM(Occupancy!$C53)&amp;TRIM(Occupancy!$D53)</f>
        <v>ASHRAE 62.1-1999Sports and AmusementBallrooms and discos</v>
      </c>
      <c r="B53" s="2" t="s">
        <v>108</v>
      </c>
      <c r="C53" t="s">
        <v>64</v>
      </c>
      <c r="D53" t="s">
        <v>72</v>
      </c>
      <c r="E53">
        <v>100</v>
      </c>
    </row>
    <row r="54" spans="1:6" ht="15" customHeight="1">
      <c r="A54" s="15" t="str">
        <f>TRIM(Occupancy!$B54)&amp;TRIM(Occupancy!$C54)&amp;TRIM(Occupancy!$D54)</f>
        <v>ASHRAE 62.1-1999Sports and AmusementBowling alleys (seating areas)</v>
      </c>
      <c r="B54" s="2" t="s">
        <v>108</v>
      </c>
      <c r="C54" t="s">
        <v>64</v>
      </c>
      <c r="D54" t="s">
        <v>73</v>
      </c>
      <c r="E54">
        <v>70</v>
      </c>
    </row>
    <row r="55" spans="1:6" ht="15" customHeight="1">
      <c r="A55" s="15" t="str">
        <f>TRIM(Occupancy!$B55)&amp;TRIM(Occupancy!$C55)&amp;TRIM(Occupancy!$D55)</f>
        <v>ASHRAE 62.1-1999TheatersTicket booths</v>
      </c>
      <c r="B55" s="2" t="s">
        <v>108</v>
      </c>
      <c r="C55" t="s">
        <v>74</v>
      </c>
      <c r="D55" t="s">
        <v>75</v>
      </c>
      <c r="E55">
        <v>60</v>
      </c>
    </row>
    <row r="56" spans="1:6" ht="15" customHeight="1">
      <c r="A56" s="15" t="str">
        <f>TRIM(Occupancy!$B56)&amp;TRIM(Occupancy!$C56)&amp;TRIM(Occupancy!$D56)</f>
        <v>ASHRAE 62.1-1999TheatersLobbies</v>
      </c>
      <c r="B56" s="2" t="s">
        <v>108</v>
      </c>
      <c r="C56" t="s">
        <v>74</v>
      </c>
      <c r="D56" t="s">
        <v>32</v>
      </c>
      <c r="E56">
        <v>150</v>
      </c>
    </row>
    <row r="57" spans="1:6" ht="15" customHeight="1">
      <c r="A57" s="15" t="str">
        <f>TRIM(Occupancy!$B57)&amp;TRIM(Occupancy!$C57)&amp;TRIM(Occupancy!$D57)</f>
        <v>ASHRAE 62.1-1999TheatersAuditorium</v>
      </c>
      <c r="B57" s="2" t="s">
        <v>108</v>
      </c>
      <c r="C57" t="s">
        <v>74</v>
      </c>
      <c r="D57" t="s">
        <v>76</v>
      </c>
      <c r="E57">
        <v>150</v>
      </c>
    </row>
    <row r="58" spans="1:6" ht="15" customHeight="1">
      <c r="A58" s="15" t="str">
        <f>TRIM(Occupancy!$B58)&amp;TRIM(Occupancy!$C58)&amp;TRIM(Occupancy!$D58)</f>
        <v>ASHRAE 62.1-1999TheatersStages, studios</v>
      </c>
      <c r="B58" s="2" t="s">
        <v>108</v>
      </c>
      <c r="C58" t="s">
        <v>74</v>
      </c>
      <c r="D58" t="s">
        <v>77</v>
      </c>
      <c r="E58">
        <v>70</v>
      </c>
    </row>
    <row r="59" spans="1:6" ht="15" customHeight="1">
      <c r="A59" s="15" t="str">
        <f>TRIM(Occupancy!$B59)&amp;TRIM(Occupancy!$C59)&amp;TRIM(Occupancy!$D59)</f>
        <v>ASHRAE 62.1-1999TransportationWaiting rooms</v>
      </c>
      <c r="B59" s="2" t="s">
        <v>108</v>
      </c>
      <c r="C59" t="s">
        <v>78</v>
      </c>
      <c r="D59" t="s">
        <v>79</v>
      </c>
      <c r="E59">
        <v>100</v>
      </c>
    </row>
    <row r="60" spans="1:6" ht="15" customHeight="1">
      <c r="A60" s="15" t="str">
        <f>TRIM(Occupancy!$B60)&amp;TRIM(Occupancy!$C60)&amp;TRIM(Occupancy!$D60)</f>
        <v>ASHRAE 62.1-1999TransportationPlatforms</v>
      </c>
      <c r="B60" s="2" t="s">
        <v>108</v>
      </c>
      <c r="C60" t="s">
        <v>78</v>
      </c>
      <c r="D60" t="s">
        <v>80</v>
      </c>
      <c r="E60">
        <v>100</v>
      </c>
    </row>
    <row r="61" spans="1:6" ht="15" customHeight="1">
      <c r="A61" s="15" t="str">
        <f>TRIM(Occupancy!$B61)&amp;TRIM(Occupancy!$C61)&amp;TRIM(Occupancy!$D61)</f>
        <v>ASHRAE 62.1-1999TransportationVehicles</v>
      </c>
      <c r="B61" s="2" t="s">
        <v>108</v>
      </c>
      <c r="C61" t="s">
        <v>78</v>
      </c>
      <c r="D61" t="s">
        <v>81</v>
      </c>
      <c r="E61">
        <v>150</v>
      </c>
    </row>
    <row r="62" spans="1:6" ht="15" customHeight="1">
      <c r="A62" s="15" t="str">
        <f>TRIM(Occupancy!$B62)&amp;TRIM(Occupancy!$C62)&amp;TRIM(Occupancy!$D62)</f>
        <v>ASHRAE 62.1-1999WorkroomsMeat processing</v>
      </c>
      <c r="B62" s="2" t="s">
        <v>108</v>
      </c>
      <c r="C62" t="s">
        <v>82</v>
      </c>
      <c r="D62" t="s">
        <v>83</v>
      </c>
      <c r="E62">
        <v>10</v>
      </c>
    </row>
    <row r="63" spans="1:6" ht="15" customHeight="1">
      <c r="A63" s="15" t="str">
        <f>TRIM(Occupancy!$B63)&amp;TRIM(Occupancy!$C63)&amp;TRIM(Occupancy!$D63)</f>
        <v>ASHRAE 62.1-1999WorkroomsPhoto studios</v>
      </c>
      <c r="B63" s="2" t="s">
        <v>108</v>
      </c>
      <c r="C63" t="s">
        <v>82</v>
      </c>
      <c r="D63" t="s">
        <v>84</v>
      </c>
      <c r="E63">
        <v>10</v>
      </c>
    </row>
    <row r="64" spans="1:6" ht="15" customHeight="1">
      <c r="A64" s="15" t="str">
        <f>TRIM(Occupancy!$B64)&amp;TRIM(Occupancy!$C64)&amp;TRIM(Occupancy!$D64)</f>
        <v>ASHRAE 62.1-1999WorkroomsDarkrooms</v>
      </c>
      <c r="B64" s="2" t="s">
        <v>108</v>
      </c>
      <c r="C64" t="s">
        <v>82</v>
      </c>
      <c r="D64" t="s">
        <v>85</v>
      </c>
      <c r="E64">
        <v>10</v>
      </c>
    </row>
    <row r="65" spans="1:5" ht="15" customHeight="1">
      <c r="A65" s="15" t="str">
        <f>TRIM(Occupancy!$B65)&amp;TRIM(Occupancy!$C65)&amp;TRIM(Occupancy!$D65)</f>
        <v>ASHRAE 62.1-1999WorkroomsPharmacy</v>
      </c>
      <c r="B65" s="2" t="s">
        <v>108</v>
      </c>
      <c r="C65" t="s">
        <v>82</v>
      </c>
      <c r="D65" t="s">
        <v>86</v>
      </c>
      <c r="E65">
        <v>20</v>
      </c>
    </row>
    <row r="66" spans="1:5" ht="15" customHeight="1">
      <c r="A66" s="15" t="str">
        <f>TRIM(Occupancy!$B66)&amp;TRIM(Occupancy!$C66)&amp;TRIM(Occupancy!$D66)</f>
        <v>ASHRAE 62.1-1999WorkroomsBank vaults</v>
      </c>
      <c r="B66" s="2" t="s">
        <v>108</v>
      </c>
      <c r="C66" t="s">
        <v>82</v>
      </c>
      <c r="D66" t="s">
        <v>87</v>
      </c>
      <c r="E66">
        <v>5</v>
      </c>
    </row>
    <row r="67" spans="1:5" ht="15" customHeight="1">
      <c r="A67" s="15" t="str">
        <f>TRIM(Occupancy!$B67)&amp;TRIM(Occupancy!$C67)&amp;TRIM(Occupancy!$D67)</f>
        <v>ASHRAE 62.1-1999WorkroomsDuplicating, printing</v>
      </c>
      <c r="B67" s="2" t="s">
        <v>108</v>
      </c>
      <c r="C67" t="s">
        <v>82</v>
      </c>
      <c r="D67" t="s">
        <v>88</v>
      </c>
      <c r="E67">
        <v>0</v>
      </c>
    </row>
    <row r="68" spans="1:5" ht="15" customHeight="1">
      <c r="A68" s="15" t="str">
        <f>TRIM(Occupancy!$B68)&amp;TRIM(Occupancy!$C68)&amp;TRIM(Occupancy!$D68)</f>
        <v>ASHRAE 62.1-1999EducationClassroom</v>
      </c>
      <c r="B68" s="2" t="s">
        <v>108</v>
      </c>
      <c r="C68" t="s">
        <v>89</v>
      </c>
      <c r="D68" t="s">
        <v>90</v>
      </c>
      <c r="E68">
        <v>50</v>
      </c>
    </row>
    <row r="69" spans="1:5" ht="15" customHeight="1">
      <c r="A69" s="15" t="str">
        <f>TRIM(Occupancy!$B69)&amp;TRIM(Occupancy!$C69)&amp;TRIM(Occupancy!$D69)</f>
        <v>ASHRAE 62.1-1999EducationLaboratories</v>
      </c>
      <c r="B69" s="2" t="s">
        <v>108</v>
      </c>
      <c r="C69" t="s">
        <v>89</v>
      </c>
      <c r="D69" t="s">
        <v>91</v>
      </c>
      <c r="E69">
        <v>30</v>
      </c>
    </row>
    <row r="70" spans="1:5" ht="15" customHeight="1">
      <c r="A70" s="15" t="str">
        <f>TRIM(Occupancy!$B70)&amp;TRIM(Occupancy!$C70)&amp;TRIM(Occupancy!$D70)</f>
        <v>ASHRAE 62.1-1999EducationTraining shop</v>
      </c>
      <c r="B70" s="2" t="s">
        <v>108</v>
      </c>
      <c r="C70" t="s">
        <v>89</v>
      </c>
      <c r="D70" t="s">
        <v>92</v>
      </c>
      <c r="E70">
        <v>30</v>
      </c>
    </row>
    <row r="71" spans="1:5" ht="15" customHeight="1">
      <c r="A71" s="15" t="str">
        <f>TRIM(Occupancy!$B71)&amp;TRIM(Occupancy!$C71)&amp;TRIM(Occupancy!$D71)</f>
        <v>ASHRAE 62.1-1999EducationMusic rooms</v>
      </c>
      <c r="B71" s="2" t="s">
        <v>108</v>
      </c>
      <c r="C71" t="s">
        <v>89</v>
      </c>
      <c r="D71" t="s">
        <v>93</v>
      </c>
      <c r="E71">
        <v>50</v>
      </c>
    </row>
    <row r="72" spans="1:5" ht="15" customHeight="1">
      <c r="A72" s="15" t="str">
        <f>TRIM(Occupancy!$B72)&amp;TRIM(Occupancy!$C72)&amp;TRIM(Occupancy!$D72)</f>
        <v>ASHRAE 62.1-1999EducationLibraries</v>
      </c>
      <c r="B72" s="2" t="s">
        <v>108</v>
      </c>
      <c r="C72" t="s">
        <v>89</v>
      </c>
      <c r="D72" t="s">
        <v>94</v>
      </c>
      <c r="E72">
        <v>20</v>
      </c>
    </row>
    <row r="73" spans="1:5" ht="15" customHeight="1">
      <c r="A73" s="15" t="str">
        <f>TRIM(Occupancy!$B73)&amp;TRIM(Occupancy!$C73)&amp;TRIM(Occupancy!$D73)</f>
        <v>ASHRAE 62.1-1999EducationLocker rooms</v>
      </c>
      <c r="B73" s="2" t="s">
        <v>108</v>
      </c>
      <c r="C73" t="s">
        <v>89</v>
      </c>
      <c r="D73" t="s">
        <v>95</v>
      </c>
      <c r="E73">
        <v>0</v>
      </c>
    </row>
    <row r="74" spans="1:5" ht="15" customHeight="1">
      <c r="A74" s="15" t="str">
        <f>TRIM(Occupancy!$B74)&amp;TRIM(Occupancy!$C74)&amp;TRIM(Occupancy!$D74)</f>
        <v>ASHRAE 62.1-1999EducationCorridors</v>
      </c>
      <c r="B74" s="2" t="s">
        <v>108</v>
      </c>
      <c r="C74" t="s">
        <v>89</v>
      </c>
      <c r="D74" t="s">
        <v>96</v>
      </c>
      <c r="E74">
        <v>0</v>
      </c>
    </row>
    <row r="75" spans="1:5" ht="15" customHeight="1">
      <c r="A75" s="15" t="str">
        <f>TRIM(Occupancy!$B75)&amp;TRIM(Occupancy!$C75)&amp;TRIM(Occupancy!$D75)</f>
        <v>ASHRAE 62.1-1999EducationAuditorium</v>
      </c>
      <c r="B75" s="2" t="s">
        <v>108</v>
      </c>
      <c r="C75" t="s">
        <v>89</v>
      </c>
      <c r="D75" t="s">
        <v>76</v>
      </c>
      <c r="E75">
        <v>150</v>
      </c>
    </row>
    <row r="76" spans="1:5" ht="15" customHeight="1">
      <c r="A76" s="15" t="str">
        <f>TRIM(Occupancy!$B76)&amp;TRIM(Occupancy!$C76)&amp;TRIM(Occupancy!$D76)</f>
        <v>ASHRAE 62.1-1999EducationSmoking lounges</v>
      </c>
      <c r="B76" s="2" t="s">
        <v>108</v>
      </c>
      <c r="C76" t="s">
        <v>89</v>
      </c>
      <c r="D76" t="s">
        <v>97</v>
      </c>
      <c r="E76">
        <v>70</v>
      </c>
    </row>
    <row r="77" spans="1:5" ht="15" customHeight="1">
      <c r="A77" s="15" t="str">
        <f>TRIM(Occupancy!$B77)&amp;TRIM(Occupancy!$C77)&amp;TRIM(Occupancy!$D77)</f>
        <v>ASHRAE 62.1-1999Hospitals, Nursing and Convalescent HomesPatient rooms</v>
      </c>
      <c r="B77" s="2" t="s">
        <v>108</v>
      </c>
      <c r="C77" t="s">
        <v>98</v>
      </c>
      <c r="D77" t="s">
        <v>99</v>
      </c>
      <c r="E77">
        <v>10</v>
      </c>
    </row>
    <row r="78" spans="1:5" ht="15" customHeight="1">
      <c r="A78" s="15" t="str">
        <f>TRIM(Occupancy!$B78)&amp;TRIM(Occupancy!$C78)&amp;TRIM(Occupancy!$D78)</f>
        <v>ASHRAE 62.1-1999Hospitals, Nursing and Convalescent HomesMedical procedure</v>
      </c>
      <c r="B78" s="2" t="s">
        <v>108</v>
      </c>
      <c r="C78" t="s">
        <v>98</v>
      </c>
      <c r="D78" t="s">
        <v>100</v>
      </c>
      <c r="E78">
        <v>20</v>
      </c>
    </row>
    <row r="79" spans="1:5" ht="15" customHeight="1">
      <c r="A79" s="15" t="str">
        <f>TRIM(Occupancy!$B79)&amp;TRIM(Occupancy!$C79)&amp;TRIM(Occupancy!$D79)</f>
        <v>ASHRAE 62.1-1999Hospitals, Nursing and Convalescent HomesOperating rooms</v>
      </c>
      <c r="B79" s="2" t="s">
        <v>108</v>
      </c>
      <c r="C79" t="s">
        <v>98</v>
      </c>
      <c r="D79" t="s">
        <v>101</v>
      </c>
      <c r="E79">
        <v>20</v>
      </c>
    </row>
    <row r="80" spans="1:5" ht="15" customHeight="1">
      <c r="A80" s="15" t="str">
        <f>TRIM(Occupancy!$B80)&amp;TRIM(Occupancy!$C80)&amp;TRIM(Occupancy!$D80)</f>
        <v>ASHRAE 62.1-1999Hospitals, Nursing and Convalescent HomesRecovery and ICU</v>
      </c>
      <c r="B80" s="2" t="s">
        <v>108</v>
      </c>
      <c r="C80" t="s">
        <v>98</v>
      </c>
      <c r="D80" t="s">
        <v>102</v>
      </c>
      <c r="E80">
        <v>20</v>
      </c>
    </row>
    <row r="81" spans="1:6" ht="15" customHeight="1">
      <c r="A81" s="15" t="str">
        <f>TRIM(Occupancy!$B81)&amp;TRIM(Occupancy!$C81)&amp;TRIM(Occupancy!$D81)</f>
        <v>ASHRAE 62.1-1999Hospitals, Nursing and Convalescent HomesAutopsy rooms</v>
      </c>
      <c r="B81" s="2" t="s">
        <v>108</v>
      </c>
      <c r="C81" t="s">
        <v>98</v>
      </c>
      <c r="D81" t="s">
        <v>103</v>
      </c>
      <c r="E81">
        <v>0</v>
      </c>
    </row>
    <row r="82" spans="1:6" ht="15" customHeight="1">
      <c r="A82" s="15" t="str">
        <f>TRIM(Occupancy!$B82)&amp;TRIM(Occupancy!$C82)&amp;TRIM(Occupancy!$D82)</f>
        <v>ASHRAE 62.1-1999Hospitals, Nursing and Convalescent HomesPhysical therapy</v>
      </c>
      <c r="B82" s="2" t="s">
        <v>108</v>
      </c>
      <c r="C82" t="s">
        <v>98</v>
      </c>
      <c r="D82" t="s">
        <v>104</v>
      </c>
      <c r="E82">
        <v>20</v>
      </c>
    </row>
    <row r="83" spans="1:6" ht="15" customHeight="1">
      <c r="A83" s="15" t="str">
        <f>TRIM(Occupancy!$B83)&amp;TRIM(Occupancy!$C83)&amp;TRIM(Occupancy!$D83)</f>
        <v>ASHRAE 62.1-1999Correctional FacilitiesCell</v>
      </c>
      <c r="B83" s="2" t="s">
        <v>108</v>
      </c>
      <c r="C83" t="s">
        <v>105</v>
      </c>
      <c r="D83" t="s">
        <v>115</v>
      </c>
      <c r="E83">
        <v>20</v>
      </c>
    </row>
    <row r="84" spans="1:6" ht="15" customHeight="1">
      <c r="A84" s="15" t="str">
        <f>TRIM(Occupancy!$B84)&amp;TRIM(Occupancy!$C84)&amp;TRIM(Occupancy!$D84)</f>
        <v>ASHRAE 62.1-1999Correctional FacilitiesDining halls</v>
      </c>
      <c r="B84" s="2" t="s">
        <v>108</v>
      </c>
      <c r="C84" t="s">
        <v>105</v>
      </c>
      <c r="D84" t="s">
        <v>106</v>
      </c>
      <c r="E84">
        <v>100</v>
      </c>
    </row>
    <row r="85" spans="1:6" ht="15" customHeight="1">
      <c r="A85" s="15" t="str">
        <f>TRIM(Occupancy!$B85)&amp;TRIM(Occupancy!$C85)&amp;TRIM(Occupancy!$D85)</f>
        <v>ASHRAE 62.1-1999Correctional FacilitiesGuard stations</v>
      </c>
      <c r="B85" s="2" t="s">
        <v>108</v>
      </c>
      <c r="C85" t="s">
        <v>105</v>
      </c>
      <c r="D85" t="s">
        <v>107</v>
      </c>
      <c r="E85">
        <v>40</v>
      </c>
    </row>
    <row r="86" spans="1:6" ht="15" customHeight="1">
      <c r="A86" s="15" t="str">
        <f>TRIM(Occupancy!$B86)&amp;TRIM(Occupancy!$C86)&amp;TRIM(Occupancy!$D86)</f>
        <v>ASHRAE 62.1-2004Correctional FacilitiesCell</v>
      </c>
      <c r="B86" s="2" t="s">
        <v>109</v>
      </c>
      <c r="C86" t="s">
        <v>114</v>
      </c>
      <c r="D86" t="s">
        <v>115</v>
      </c>
      <c r="E86">
        <v>25</v>
      </c>
    </row>
    <row r="87" spans="1:6" ht="15" customHeight="1">
      <c r="A87" s="15" t="str">
        <f>TRIM(Occupancy!$B87)&amp;TRIM(Occupancy!$C87)&amp;TRIM(Occupancy!$D87)</f>
        <v>ASHRAE 62.1-2004Correctional FacilitiesDay room</v>
      </c>
      <c r="B87" s="2" t="s">
        <v>109</v>
      </c>
      <c r="C87" t="s">
        <v>114</v>
      </c>
      <c r="D87" t="s">
        <v>116</v>
      </c>
      <c r="E87">
        <v>30</v>
      </c>
    </row>
    <row r="88" spans="1:6" ht="15" customHeight="1">
      <c r="A88" s="15" t="str">
        <f>TRIM(Occupancy!$B88)&amp;TRIM(Occupancy!$C88)&amp;TRIM(Occupancy!$D88)</f>
        <v>ASHRAE 62.1-2004Correctional FacilitiesGuard stations</v>
      </c>
      <c r="B88" s="2" t="s">
        <v>109</v>
      </c>
      <c r="C88" t="s">
        <v>114</v>
      </c>
      <c r="D88" t="s">
        <v>117</v>
      </c>
      <c r="E88">
        <v>15</v>
      </c>
    </row>
    <row r="89" spans="1:6" ht="15" customHeight="1">
      <c r="A89" s="15" t="str">
        <f>TRIM(Occupancy!$B89)&amp;TRIM(Occupancy!$C89)&amp;TRIM(Occupancy!$D89)</f>
        <v>ASHRAE 62.1-2004Correctional FacilitiesBooking/waiting</v>
      </c>
      <c r="B89" s="2" t="s">
        <v>109</v>
      </c>
      <c r="C89" t="s">
        <v>114</v>
      </c>
      <c r="D89" t="s">
        <v>118</v>
      </c>
      <c r="E89">
        <v>50</v>
      </c>
    </row>
    <row r="90" spans="1:6" ht="15" customHeight="1">
      <c r="A90" s="15" t="str">
        <f>TRIM(Occupancy!$B90)&amp;TRIM(Occupancy!$C90)&amp;TRIM(Occupancy!$D90)</f>
        <v>ASHRAE 62.1-2004Educational FacilitiesDaycare (through age 4)</v>
      </c>
      <c r="B90" s="2" t="s">
        <v>109</v>
      </c>
      <c r="C90" t="s">
        <v>119</v>
      </c>
      <c r="D90" t="s">
        <v>120</v>
      </c>
      <c r="E90">
        <v>25</v>
      </c>
    </row>
    <row r="91" spans="1:6" ht="15" customHeight="1">
      <c r="A91" s="15" t="str">
        <f>TRIM(Occupancy!$B91)&amp;TRIM(Occupancy!$C91)&amp;TRIM(Occupancy!$D91)</f>
        <v>ASHRAE 62.1-2004Educational FacilitiesClassrooms (ages 5-8)</v>
      </c>
      <c r="B91" s="2" t="s">
        <v>109</v>
      </c>
      <c r="C91" t="s">
        <v>119</v>
      </c>
      <c r="D91" t="s">
        <v>121</v>
      </c>
      <c r="E91">
        <v>25</v>
      </c>
    </row>
    <row r="92" spans="1:6" ht="15" customHeight="1">
      <c r="A92" s="15" t="str">
        <f>TRIM(Occupancy!$B92)&amp;TRIM(Occupancy!$C92)&amp;TRIM(Occupancy!$D92)</f>
        <v>ASHRAE 62.1-2004Educational FacilitiesClassrooms (age 9 plus)</v>
      </c>
      <c r="B92" s="2" t="s">
        <v>109</v>
      </c>
      <c r="C92" t="s">
        <v>119</v>
      </c>
      <c r="D92" t="s">
        <v>122</v>
      </c>
      <c r="E92">
        <v>35</v>
      </c>
    </row>
    <row r="93" spans="1:6" ht="15" customHeight="1">
      <c r="A93" s="15" t="str">
        <f>TRIM(Occupancy!$B93)&amp;TRIM(Occupancy!$C93)&amp;TRIM(Occupancy!$D93)</f>
        <v>ASHRAE 62.1-2004Educational FacilitiesLecture classroom</v>
      </c>
      <c r="B93" s="2" t="s">
        <v>109</v>
      </c>
      <c r="C93" t="s">
        <v>119</v>
      </c>
      <c r="D93" t="s">
        <v>123</v>
      </c>
      <c r="E93">
        <v>65</v>
      </c>
    </row>
    <row r="94" spans="1:6" ht="15" customHeight="1">
      <c r="A94" s="15" t="str">
        <f>TRIM(Occupancy!$B94)&amp;TRIM(Occupancy!$C94)&amp;TRIM(Occupancy!$D94)</f>
        <v>ASHRAE 62.1-2004Educational FacilitiesLecture hall (fixed seats)</v>
      </c>
      <c r="B94" s="2" t="s">
        <v>109</v>
      </c>
      <c r="C94" t="s">
        <v>119</v>
      </c>
      <c r="D94" t="s">
        <v>124</v>
      </c>
      <c r="E94">
        <v>150</v>
      </c>
    </row>
    <row r="95" spans="1:6" ht="15" customHeight="1">
      <c r="A95" s="15" t="str">
        <f>TRIM(Occupancy!$B95)&amp;TRIM(Occupancy!$C95)&amp;TRIM(Occupancy!$D95)</f>
        <v>ASHRAE 62.1-2004Educational FacilitiesArt classroom</v>
      </c>
      <c r="B95" s="2" t="s">
        <v>109</v>
      </c>
      <c r="C95" t="s">
        <v>119</v>
      </c>
      <c r="D95" t="s">
        <v>125</v>
      </c>
      <c r="E95">
        <v>20</v>
      </c>
    </row>
    <row r="96" spans="1:6" ht="15" customHeight="1">
      <c r="A96" s="15" t="str">
        <f>TRIM(Occupancy!$B96)&amp;TRIM(Occupancy!$C96)&amp;TRIM(Occupancy!$D96)</f>
        <v>ASHRAE 62.1-2004Educational FacilitiesScience laboratories</v>
      </c>
      <c r="B96" s="2" t="s">
        <v>109</v>
      </c>
      <c r="C96" t="s">
        <v>119</v>
      </c>
      <c r="D96" t="s">
        <v>126</v>
      </c>
      <c r="E96">
        <v>25</v>
      </c>
      <c r="F96" t="s">
        <v>127</v>
      </c>
    </row>
    <row r="97" spans="1:6" ht="15" customHeight="1">
      <c r="A97" s="15" t="str">
        <f>TRIM(Occupancy!$B97)&amp;TRIM(Occupancy!$C97)&amp;TRIM(Occupancy!$D97)</f>
        <v>ASHRAE 62.1-2004Educational FacilitiesWood/metal shop</v>
      </c>
      <c r="B97" s="2" t="s">
        <v>109</v>
      </c>
      <c r="C97" t="s">
        <v>119</v>
      </c>
      <c r="D97" t="s">
        <v>128</v>
      </c>
      <c r="E97">
        <v>20</v>
      </c>
    </row>
    <row r="98" spans="1:6" ht="15" customHeight="1">
      <c r="A98" s="15" t="str">
        <f>TRIM(Occupancy!$B98)&amp;TRIM(Occupancy!$C98)&amp;TRIM(Occupancy!$D98)</f>
        <v>ASHRAE 62.1-2004Educational FacilitiesComputer lab</v>
      </c>
      <c r="B98" s="2" t="s">
        <v>109</v>
      </c>
      <c r="C98" t="s">
        <v>119</v>
      </c>
      <c r="D98" t="s">
        <v>129</v>
      </c>
      <c r="E98">
        <v>25</v>
      </c>
    </row>
    <row r="99" spans="1:6" ht="15" customHeight="1">
      <c r="A99" s="15" t="str">
        <f>TRIM(Occupancy!$B99)&amp;TRIM(Occupancy!$C99)&amp;TRIM(Occupancy!$D99)</f>
        <v>ASHRAE 62.1-2004Educational FacilitiesMedia center</v>
      </c>
      <c r="B99" s="2" t="s">
        <v>109</v>
      </c>
      <c r="C99" t="s">
        <v>119</v>
      </c>
      <c r="D99" t="s">
        <v>130</v>
      </c>
      <c r="E99">
        <v>25</v>
      </c>
      <c r="F99" t="s">
        <v>131</v>
      </c>
    </row>
    <row r="100" spans="1:6" ht="15" customHeight="1">
      <c r="A100" s="15" t="str">
        <f>TRIM(Occupancy!$B100)&amp;TRIM(Occupancy!$C100)&amp;TRIM(Occupancy!$D100)</f>
        <v>ASHRAE 62.1-2004Educational FacilitiesMusic/theater/dance</v>
      </c>
      <c r="B100" s="2" t="s">
        <v>109</v>
      </c>
      <c r="C100" t="s">
        <v>119</v>
      </c>
      <c r="D100" t="s">
        <v>132</v>
      </c>
      <c r="E100">
        <v>35</v>
      </c>
    </row>
    <row r="101" spans="1:6" ht="15" customHeight="1">
      <c r="A101" s="15" t="str">
        <f>TRIM(Occupancy!$B101)&amp;TRIM(Occupancy!$C101)&amp;TRIM(Occupancy!$D101)</f>
        <v>ASHRAE 62.1-2004Educational FacilitiesMultiuse assembly</v>
      </c>
      <c r="B101" s="2" t="s">
        <v>109</v>
      </c>
      <c r="C101" t="s">
        <v>119</v>
      </c>
      <c r="D101" t="s">
        <v>133</v>
      </c>
      <c r="E101">
        <v>100</v>
      </c>
    </row>
    <row r="102" spans="1:6" ht="15" customHeight="1">
      <c r="A102" s="15" t="str">
        <f>TRIM(Occupancy!$B102)&amp;TRIM(Occupancy!$C102)&amp;TRIM(Occupancy!$D102)</f>
        <v>ASHRAE 62.1-2004Food and Beverage ServiceRestaurant dining rooms</v>
      </c>
      <c r="B102" s="2" t="s">
        <v>109</v>
      </c>
      <c r="C102" t="s">
        <v>134</v>
      </c>
      <c r="D102" t="s">
        <v>135</v>
      </c>
      <c r="E102">
        <v>70</v>
      </c>
    </row>
    <row r="103" spans="1:6" ht="15" customHeight="1">
      <c r="A103" s="15" t="str">
        <f>TRIM(Occupancy!$B103)&amp;TRIM(Occupancy!$C103)&amp;TRIM(Occupancy!$D103)</f>
        <v>ASHRAE 62.1-2004Food and Beverage ServiceCafeteria/fast food dining</v>
      </c>
      <c r="B103" s="2" t="s">
        <v>109</v>
      </c>
      <c r="C103" t="s">
        <v>134</v>
      </c>
      <c r="D103" t="s">
        <v>136</v>
      </c>
      <c r="E103">
        <v>100</v>
      </c>
    </row>
    <row r="104" spans="1:6" ht="15" customHeight="1">
      <c r="A104" s="15" t="str">
        <f>TRIM(Occupancy!$B104)&amp;TRIM(Occupancy!$C104)&amp;TRIM(Occupancy!$D104)</f>
        <v>ASHRAE 62.1-2004Food and Beverage ServiceBars, cocktail lounges</v>
      </c>
      <c r="B104" s="2" t="s">
        <v>109</v>
      </c>
      <c r="C104" t="s">
        <v>134</v>
      </c>
      <c r="D104" t="s">
        <v>137</v>
      </c>
      <c r="E104">
        <v>100</v>
      </c>
    </row>
    <row r="105" spans="1:6" ht="15" customHeight="1">
      <c r="A105" s="15" t="str">
        <f>TRIM(Occupancy!$B105)&amp;TRIM(Occupancy!$C105)&amp;TRIM(Occupancy!$D105)</f>
        <v>ASHRAE 62.1-2004GeneralConference/meeting</v>
      </c>
      <c r="B105" s="2" t="s">
        <v>109</v>
      </c>
      <c r="C105" t="s">
        <v>139</v>
      </c>
      <c r="D105" t="s">
        <v>140</v>
      </c>
      <c r="E105">
        <v>50</v>
      </c>
    </row>
    <row r="106" spans="1:6" ht="15" customHeight="1">
      <c r="A106" s="15" t="str">
        <f>TRIM(Occupancy!$B106)&amp;TRIM(Occupancy!$C106)&amp;TRIM(Occupancy!$D106)</f>
        <v>ASHRAE 62.1-2004GeneralCorridors</v>
      </c>
      <c r="B106" s="2" t="s">
        <v>109</v>
      </c>
      <c r="C106" t="s">
        <v>139</v>
      </c>
      <c r="D106" t="s">
        <v>141</v>
      </c>
      <c r="E106">
        <v>0</v>
      </c>
    </row>
    <row r="107" spans="1:6" ht="15" customHeight="1">
      <c r="A107" s="15" t="str">
        <f>TRIM(Occupancy!$B107)&amp;TRIM(Occupancy!$C107)&amp;TRIM(Occupancy!$D107)</f>
        <v>ASHRAE 62.1-2004GeneralStorage rooms</v>
      </c>
      <c r="B107" s="2" t="s">
        <v>109</v>
      </c>
      <c r="C107" t="s">
        <v>139</v>
      </c>
      <c r="D107" t="s">
        <v>142</v>
      </c>
      <c r="E107">
        <v>0</v>
      </c>
      <c r="F107" t="s">
        <v>143</v>
      </c>
    </row>
    <row r="108" spans="1:6" ht="15" customHeight="1">
      <c r="A108" s="15" t="str">
        <f>TRIM(Occupancy!$B108)&amp;TRIM(Occupancy!$C108)&amp;TRIM(Occupancy!$D108)</f>
        <v>ASHRAE 62.1-2004Hotels, Motels, Resorts, DormitoriesBedroom/living Room</v>
      </c>
      <c r="B108" s="2" t="s">
        <v>109</v>
      </c>
      <c r="C108" t="s">
        <v>144</v>
      </c>
      <c r="D108" t="s">
        <v>145</v>
      </c>
      <c r="E108">
        <v>10</v>
      </c>
    </row>
    <row r="109" spans="1:6" ht="15" customHeight="1">
      <c r="A109" s="15" t="str">
        <f>TRIM(Occupancy!$B109)&amp;TRIM(Occupancy!$C109)&amp;TRIM(Occupancy!$D109)</f>
        <v>ASHRAE 62.1-2004Hotels, Motels, Resorts, DormitoriesBarracks sleeping areas</v>
      </c>
      <c r="B109" s="2" t="s">
        <v>109</v>
      </c>
      <c r="C109" t="s">
        <v>144</v>
      </c>
      <c r="D109" t="s">
        <v>146</v>
      </c>
      <c r="E109">
        <v>20</v>
      </c>
    </row>
    <row r="110" spans="1:6" ht="15" customHeight="1">
      <c r="A110" s="15" t="str">
        <f>TRIM(Occupancy!$B110)&amp;TRIM(Occupancy!$C110)&amp;TRIM(Occupancy!$D110)</f>
        <v>ASHRAE 62.1-2004Hotels, Motels, Resorts, DormitoriesLobbies/prefunction</v>
      </c>
      <c r="B110" s="2" t="s">
        <v>109</v>
      </c>
      <c r="C110" t="s">
        <v>144</v>
      </c>
      <c r="D110" t="s">
        <v>147</v>
      </c>
      <c r="E110">
        <v>30</v>
      </c>
    </row>
    <row r="111" spans="1:6" ht="15" customHeight="1">
      <c r="A111" s="15" t="str">
        <f>TRIM(Occupancy!$B111)&amp;TRIM(Occupancy!$C111)&amp;TRIM(Occupancy!$D111)</f>
        <v>ASHRAE 62.1-2004Hotels, Motels, Resorts, DormitoriesMultipurpose assembly</v>
      </c>
      <c r="B111" s="2" t="s">
        <v>109</v>
      </c>
      <c r="C111" t="s">
        <v>144</v>
      </c>
      <c r="D111" t="s">
        <v>148</v>
      </c>
      <c r="E111">
        <v>120</v>
      </c>
    </row>
    <row r="112" spans="1:6" ht="15" customHeight="1">
      <c r="A112" s="15" t="str">
        <f>TRIM(Occupancy!$B112)&amp;TRIM(Occupancy!$C112)&amp;TRIM(Occupancy!$D112)</f>
        <v>ASHRAE 62.1-2004Office BuildingsOffice space</v>
      </c>
      <c r="B112" s="2" t="s">
        <v>109</v>
      </c>
      <c r="C112" t="s">
        <v>149</v>
      </c>
      <c r="D112" t="s">
        <v>150</v>
      </c>
      <c r="E112">
        <v>5</v>
      </c>
    </row>
    <row r="113" spans="1:6" ht="15" customHeight="1">
      <c r="A113" s="15" t="str">
        <f>TRIM(Occupancy!$B113)&amp;TRIM(Occupancy!$C113)&amp;TRIM(Occupancy!$D113)</f>
        <v>ASHRAE 62.1-2004Office BuildingsReception areas</v>
      </c>
      <c r="B113" s="2" t="s">
        <v>109</v>
      </c>
      <c r="C113" t="s">
        <v>149</v>
      </c>
      <c r="D113" t="s">
        <v>151</v>
      </c>
      <c r="E113">
        <v>30</v>
      </c>
    </row>
    <row r="114" spans="1:6" ht="15" customHeight="1">
      <c r="A114" s="15" t="str">
        <f>TRIM(Occupancy!$B114)&amp;TRIM(Occupancy!$C114)&amp;TRIM(Occupancy!$D114)</f>
        <v>ASHRAE 62.1-2004Office BuildingsTelephone/data entry</v>
      </c>
      <c r="B114" s="2" t="s">
        <v>109</v>
      </c>
      <c r="C114" t="s">
        <v>149</v>
      </c>
      <c r="D114" t="s">
        <v>152</v>
      </c>
      <c r="E114">
        <v>60</v>
      </c>
    </row>
    <row r="115" spans="1:6" ht="15" customHeight="1">
      <c r="A115" s="15" t="str">
        <f>TRIM(Occupancy!$B115)&amp;TRIM(Occupancy!$C115)&amp;TRIM(Occupancy!$D115)</f>
        <v>ASHRAE 62.1-2004Office BuildingsMain entry lobbies</v>
      </c>
      <c r="B115" s="2" t="s">
        <v>109</v>
      </c>
      <c r="C115" t="s">
        <v>149</v>
      </c>
      <c r="D115" t="s">
        <v>153</v>
      </c>
      <c r="E115">
        <v>10</v>
      </c>
    </row>
    <row r="116" spans="1:6" ht="15" customHeight="1">
      <c r="A116" s="15" t="str">
        <f>TRIM(Occupancy!$B116)&amp;TRIM(Occupancy!$C116)&amp;TRIM(Occupancy!$D116)</f>
        <v>ASHRAE 62.1-2004Miscellaneous SpacesBank vaults/safe deposit</v>
      </c>
      <c r="B116" s="2" t="s">
        <v>109</v>
      </c>
      <c r="C116" t="s">
        <v>154</v>
      </c>
      <c r="D116" t="s">
        <v>155</v>
      </c>
      <c r="E116">
        <v>5</v>
      </c>
    </row>
    <row r="117" spans="1:6" ht="15" customHeight="1">
      <c r="A117" s="15" t="str">
        <f>TRIM(Occupancy!$B117)&amp;TRIM(Occupancy!$C117)&amp;TRIM(Occupancy!$D117)</f>
        <v>ASHRAE 62.1-2004Miscellaneous SpacesComputer (not printing)</v>
      </c>
      <c r="B117" s="2" t="s">
        <v>109</v>
      </c>
      <c r="C117" t="s">
        <v>154</v>
      </c>
      <c r="D117" t="s">
        <v>156</v>
      </c>
      <c r="E117">
        <v>4</v>
      </c>
    </row>
    <row r="118" spans="1:6" ht="15" customHeight="1">
      <c r="A118" s="15" t="str">
        <f>TRIM(Occupancy!$B118)&amp;TRIM(Occupancy!$C118)&amp;TRIM(Occupancy!$D118)</f>
        <v>ASHRAE 62.1-2004Miscellaneous SpacesPharmacy (prep. area)</v>
      </c>
      <c r="B118" s="2" t="s">
        <v>109</v>
      </c>
      <c r="C118" t="s">
        <v>154</v>
      </c>
      <c r="D118" t="s">
        <v>157</v>
      </c>
      <c r="E118">
        <v>10</v>
      </c>
    </row>
    <row r="119" spans="1:6" ht="15" customHeight="1">
      <c r="A119" s="15" t="str">
        <f>TRIM(Occupancy!$B119)&amp;TRIM(Occupancy!$C119)&amp;TRIM(Occupancy!$D119)</f>
        <v>ASHRAE 62.1-2004Miscellaneous SpacesPhoto studios</v>
      </c>
      <c r="B119" s="2" t="s">
        <v>109</v>
      </c>
      <c r="C119" t="s">
        <v>154</v>
      </c>
      <c r="D119" t="s">
        <v>158</v>
      </c>
      <c r="E119">
        <v>10</v>
      </c>
    </row>
    <row r="120" spans="1:6" ht="15" customHeight="1">
      <c r="A120" s="15" t="str">
        <f>TRIM(Occupancy!$B120)&amp;TRIM(Occupancy!$C120)&amp;TRIM(Occupancy!$D120)</f>
        <v>ASHRAE 62.1-2004Miscellaneous SpacesShipping/receiving</v>
      </c>
      <c r="B120" s="2" t="s">
        <v>109</v>
      </c>
      <c r="C120" t="s">
        <v>154</v>
      </c>
      <c r="D120" t="s">
        <v>159</v>
      </c>
      <c r="E120">
        <v>0</v>
      </c>
      <c r="F120" t="s">
        <v>143</v>
      </c>
    </row>
    <row r="121" spans="1:6" ht="15" customHeight="1">
      <c r="A121" s="15" t="str">
        <f>TRIM(Occupancy!$B121)&amp;TRIM(Occupancy!$C121)&amp;TRIM(Occupancy!$D121)</f>
        <v>ASHRAE 62.1-2004Miscellaneous SpacesTransportation waiting</v>
      </c>
      <c r="B121" s="2" t="s">
        <v>109</v>
      </c>
      <c r="C121" t="s">
        <v>154</v>
      </c>
      <c r="D121" t="s">
        <v>160</v>
      </c>
      <c r="E121">
        <v>100</v>
      </c>
    </row>
    <row r="122" spans="1:6" ht="15" customHeight="1">
      <c r="A122" s="15" t="str">
        <f>TRIM(Occupancy!$B122)&amp;TRIM(Occupancy!$C122)&amp;TRIM(Occupancy!$D122)</f>
        <v>ASHRAE 62.1-2004Miscellaneous SpacesWarehouses</v>
      </c>
      <c r="B122" s="2" t="s">
        <v>109</v>
      </c>
      <c r="C122" t="s">
        <v>154</v>
      </c>
      <c r="D122" t="s">
        <v>161</v>
      </c>
      <c r="E122">
        <v>0</v>
      </c>
      <c r="F122" t="s">
        <v>143</v>
      </c>
    </row>
    <row r="123" spans="1:6" ht="15" customHeight="1">
      <c r="A123" s="15" t="str">
        <f>TRIM(Occupancy!$B123)&amp;TRIM(Occupancy!$C123)&amp;TRIM(Occupancy!$D123)</f>
        <v>ASHRAE 62.1-2004Public Assembly SpacesAuditorium seating area</v>
      </c>
      <c r="B123" s="2" t="s">
        <v>109</v>
      </c>
      <c r="C123" t="s">
        <v>162</v>
      </c>
      <c r="D123" t="s">
        <v>163</v>
      </c>
      <c r="E123">
        <v>150</v>
      </c>
    </row>
    <row r="124" spans="1:6" ht="15" customHeight="1">
      <c r="A124" s="15" t="str">
        <f>TRIM(Occupancy!$B124)&amp;TRIM(Occupancy!$C124)&amp;TRIM(Occupancy!$D124)</f>
        <v>ASHRAE 62.1-2004Public Assembly SpacesPlaces of religious worship</v>
      </c>
      <c r="B124" s="2" t="s">
        <v>109</v>
      </c>
      <c r="C124" t="s">
        <v>162</v>
      </c>
      <c r="D124" t="s">
        <v>164</v>
      </c>
      <c r="E124">
        <v>120</v>
      </c>
    </row>
    <row r="125" spans="1:6" ht="15" customHeight="1">
      <c r="A125" s="15" t="str">
        <f>TRIM(Occupancy!$B125)&amp;TRIM(Occupancy!$C125)&amp;TRIM(Occupancy!$D125)</f>
        <v>ASHRAE 62.1-2004Public Assembly SpacesCourtrooms</v>
      </c>
      <c r="B125" s="2" t="s">
        <v>109</v>
      </c>
      <c r="C125" t="s">
        <v>162</v>
      </c>
      <c r="D125" t="s">
        <v>165</v>
      </c>
      <c r="E125">
        <v>70</v>
      </c>
    </row>
    <row r="126" spans="1:6" ht="15" customHeight="1">
      <c r="A126" s="15" t="str">
        <f>TRIM(Occupancy!$B126)&amp;TRIM(Occupancy!$C126)&amp;TRIM(Occupancy!$D126)</f>
        <v>ASHRAE 62.1-2004Public Assembly SpacesLegislative chambers</v>
      </c>
      <c r="B126" s="2" t="s">
        <v>109</v>
      </c>
      <c r="C126" t="s">
        <v>162</v>
      </c>
      <c r="D126" t="s">
        <v>166</v>
      </c>
      <c r="E126">
        <v>50</v>
      </c>
    </row>
    <row r="127" spans="1:6" ht="15" customHeight="1">
      <c r="A127" s="15" t="str">
        <f>TRIM(Occupancy!$B127)&amp;TRIM(Occupancy!$C127)&amp;TRIM(Occupancy!$D127)</f>
        <v>ASHRAE 62.1-2004Public Assembly SpacesLibraries</v>
      </c>
      <c r="B127" s="2" t="s">
        <v>109</v>
      </c>
      <c r="C127" t="s">
        <v>162</v>
      </c>
      <c r="D127" t="s">
        <v>167</v>
      </c>
      <c r="E127">
        <v>10</v>
      </c>
    </row>
    <row r="128" spans="1:6" ht="15" customHeight="1">
      <c r="A128" s="15" t="str">
        <f>TRIM(Occupancy!$B128)&amp;TRIM(Occupancy!$C128)&amp;TRIM(Occupancy!$D128)</f>
        <v>ASHRAE 62.1-2004Public Assembly SpacesLobbies</v>
      </c>
      <c r="B128" s="2" t="s">
        <v>109</v>
      </c>
      <c r="C128" t="s">
        <v>162</v>
      </c>
      <c r="D128" t="s">
        <v>168</v>
      </c>
      <c r="E128">
        <v>150</v>
      </c>
    </row>
    <row r="129" spans="1:6" ht="15" customHeight="1">
      <c r="A129" s="15" t="str">
        <f>TRIM(Occupancy!$B129)&amp;TRIM(Occupancy!$C129)&amp;TRIM(Occupancy!$D129)</f>
        <v>ASHRAE 62.1-2004Public Assembly SpacesMuseums (children’s)</v>
      </c>
      <c r="B129" s="2" t="s">
        <v>109</v>
      </c>
      <c r="C129" t="s">
        <v>162</v>
      </c>
      <c r="D129" t="s">
        <v>169</v>
      </c>
      <c r="E129">
        <v>40</v>
      </c>
    </row>
    <row r="130" spans="1:6" ht="15" customHeight="1">
      <c r="A130" s="15" t="str">
        <f>TRIM(Occupancy!$B130)&amp;TRIM(Occupancy!$C130)&amp;TRIM(Occupancy!$D130)</f>
        <v>ASHRAE 62.1-2004Public Assembly SpacesMuseums/galleries</v>
      </c>
      <c r="B130" s="2" t="s">
        <v>109</v>
      </c>
      <c r="C130" t="s">
        <v>162</v>
      </c>
      <c r="D130" t="s">
        <v>170</v>
      </c>
      <c r="E130">
        <v>40</v>
      </c>
    </row>
    <row r="131" spans="1:6" ht="15" customHeight="1">
      <c r="A131" s="15" t="str">
        <f>TRIM(Occupancy!$B131)&amp;TRIM(Occupancy!$C131)&amp;TRIM(Occupancy!$D131)</f>
        <v>ASHRAE 62.1-2004RetailGeneral Sales</v>
      </c>
      <c r="B131" s="2" t="s">
        <v>109</v>
      </c>
      <c r="C131" t="s">
        <v>171</v>
      </c>
      <c r="D131" t="s">
        <v>237</v>
      </c>
      <c r="E131">
        <v>15</v>
      </c>
    </row>
    <row r="132" spans="1:6" ht="15" customHeight="1">
      <c r="A132" s="15" t="str">
        <f>TRIM(Occupancy!$B132)&amp;TRIM(Occupancy!$C132)&amp;TRIM(Occupancy!$D132)</f>
        <v>ASHRAE 62.1-2004RetailMall common areas</v>
      </c>
      <c r="B132" s="2" t="s">
        <v>109</v>
      </c>
      <c r="C132" t="s">
        <v>171</v>
      </c>
      <c r="D132" t="s">
        <v>172</v>
      </c>
      <c r="E132">
        <v>40</v>
      </c>
    </row>
    <row r="133" spans="1:6" ht="15" customHeight="1">
      <c r="A133" s="15" t="str">
        <f>TRIM(Occupancy!$B133)&amp;TRIM(Occupancy!$C133)&amp;TRIM(Occupancy!$D133)</f>
        <v>ASHRAE 62.1-2004RetailBarber shop</v>
      </c>
      <c r="B133" s="2" t="s">
        <v>109</v>
      </c>
      <c r="C133" t="s">
        <v>171</v>
      </c>
      <c r="D133" t="s">
        <v>173</v>
      </c>
      <c r="E133">
        <v>25</v>
      </c>
    </row>
    <row r="134" spans="1:6" ht="15" customHeight="1">
      <c r="A134" s="15" t="str">
        <f>TRIM(Occupancy!$B134)&amp;TRIM(Occupancy!$C134)&amp;TRIM(Occupancy!$D134)</f>
        <v>ASHRAE 62.1-2004RetailBeauty and nail salons</v>
      </c>
      <c r="B134" s="2" t="s">
        <v>109</v>
      </c>
      <c r="C134" t="s">
        <v>171</v>
      </c>
      <c r="D134" t="s">
        <v>174</v>
      </c>
      <c r="E134">
        <v>25</v>
      </c>
    </row>
    <row r="135" spans="1:6" ht="15" customHeight="1">
      <c r="A135" s="15" t="str">
        <f>TRIM(Occupancy!$B135)&amp;TRIM(Occupancy!$C135)&amp;TRIM(Occupancy!$D135)</f>
        <v>ASHRAE 62.1-2004RetailPet shops (animal areas)</v>
      </c>
      <c r="B135" s="2" t="s">
        <v>109</v>
      </c>
      <c r="C135" t="s">
        <v>171</v>
      </c>
      <c r="D135" t="s">
        <v>175</v>
      </c>
      <c r="E135">
        <v>10</v>
      </c>
    </row>
    <row r="136" spans="1:6" ht="15" customHeight="1">
      <c r="A136" s="15" t="str">
        <f>TRIM(Occupancy!$B136)&amp;TRIM(Occupancy!$C136)&amp;TRIM(Occupancy!$D136)</f>
        <v>ASHRAE 62.1-2004RetailSupermarket</v>
      </c>
      <c r="B136" s="2" t="s">
        <v>109</v>
      </c>
      <c r="C136" t="s">
        <v>171</v>
      </c>
      <c r="D136" t="s">
        <v>176</v>
      </c>
      <c r="E136">
        <v>8</v>
      </c>
    </row>
    <row r="137" spans="1:6" ht="15" customHeight="1">
      <c r="A137" s="15" t="str">
        <f>TRIM(Occupancy!$B137)&amp;TRIM(Occupancy!$C137)&amp;TRIM(Occupancy!$D137)</f>
        <v>ASHRAE 62.1-2004RetailSupermarket</v>
      </c>
      <c r="B137" s="2" t="s">
        <v>109</v>
      </c>
      <c r="C137" t="s">
        <v>171</v>
      </c>
      <c r="D137" t="s">
        <v>176</v>
      </c>
      <c r="E137">
        <v>8</v>
      </c>
    </row>
    <row r="138" spans="1:6" ht="15" customHeight="1">
      <c r="A138" s="15" t="str">
        <f>TRIM(Occupancy!$B138)&amp;TRIM(Occupancy!$C138)&amp;TRIM(Occupancy!$D138)</f>
        <v>ASHRAE 62.1-2004RetailCoinoperated laundries</v>
      </c>
      <c r="B138" s="2" t="s">
        <v>109</v>
      </c>
      <c r="C138" t="s">
        <v>171</v>
      </c>
      <c r="D138" t="s">
        <v>177</v>
      </c>
      <c r="E138">
        <v>20</v>
      </c>
    </row>
    <row r="139" spans="1:6" ht="15" customHeight="1">
      <c r="A139" s="15" t="str">
        <f>TRIM(Occupancy!$B139)&amp;TRIM(Occupancy!$C139)&amp;TRIM(Occupancy!$D139)</f>
        <v>ASHRAE 62.1-2004Sports and EntertainmentSports arena (play area)</v>
      </c>
      <c r="B139" s="2" t="s">
        <v>109</v>
      </c>
      <c r="C139" t="s">
        <v>178</v>
      </c>
      <c r="D139" t="s">
        <v>179</v>
      </c>
      <c r="E139">
        <v>0</v>
      </c>
    </row>
    <row r="140" spans="1:6" ht="15" customHeight="1">
      <c r="A140" s="15" t="str">
        <f>TRIM(Occupancy!$B140)&amp;TRIM(Occupancy!$C140)&amp;TRIM(Occupancy!$D140)</f>
        <v>ASHRAE 62.1-2004Sports and EntertainmentGym, stadium (play area)</v>
      </c>
      <c r="B140" s="2" t="s">
        <v>109</v>
      </c>
      <c r="C140" t="s">
        <v>178</v>
      </c>
      <c r="D140" t="s">
        <v>180</v>
      </c>
      <c r="E140">
        <v>30</v>
      </c>
    </row>
    <row r="141" spans="1:6" ht="15" customHeight="1">
      <c r="A141" s="15" t="str">
        <f>TRIM(Occupancy!$B141)&amp;TRIM(Occupancy!$C141)&amp;TRIM(Occupancy!$D141)</f>
        <v>ASHRAE 62.1-2004Sports and EntertainmentSpectator areas</v>
      </c>
      <c r="B141" s="2" t="s">
        <v>109</v>
      </c>
      <c r="C141" t="s">
        <v>178</v>
      </c>
      <c r="D141" t="s">
        <v>181</v>
      </c>
      <c r="E141">
        <v>150</v>
      </c>
    </row>
    <row r="142" spans="1:6" ht="15" customHeight="1">
      <c r="A142" s="15" t="str">
        <f>TRIM(Occupancy!$B142)&amp;TRIM(Occupancy!$C142)&amp;TRIM(Occupancy!$D142)</f>
        <v>ASHRAE 62.1-2004Sports and EntertainmentSwimming (pool &amp; deck)</v>
      </c>
      <c r="B142" s="2" t="s">
        <v>109</v>
      </c>
      <c r="C142" t="s">
        <v>178</v>
      </c>
      <c r="D142" t="s">
        <v>182</v>
      </c>
      <c r="E142">
        <v>0</v>
      </c>
      <c r="F142" t="s">
        <v>183</v>
      </c>
    </row>
    <row r="143" spans="1:6" ht="15" customHeight="1">
      <c r="A143" s="15" t="str">
        <f>TRIM(Occupancy!$B143)&amp;TRIM(Occupancy!$C143)&amp;TRIM(Occupancy!$D143)</f>
        <v>ASHRAE 62.1-2004Sports and EntertainmentDisco/dance floors</v>
      </c>
      <c r="B143" s="2" t="s">
        <v>109</v>
      </c>
      <c r="C143" t="s">
        <v>178</v>
      </c>
      <c r="D143" t="s">
        <v>184</v>
      </c>
      <c r="E143">
        <v>100</v>
      </c>
    </row>
    <row r="144" spans="1:6" ht="15" customHeight="1">
      <c r="A144" s="15" t="str">
        <f>TRIM(Occupancy!$B144)&amp;TRIM(Occupancy!$C144)&amp;TRIM(Occupancy!$D144)</f>
        <v>ASHRAE 62.1-2004Sports and EntertainmentHealth club/aerobics room</v>
      </c>
      <c r="B144" s="2" t="s">
        <v>109</v>
      </c>
      <c r="C144" t="s">
        <v>178</v>
      </c>
      <c r="D144" t="s">
        <v>185</v>
      </c>
      <c r="E144">
        <v>40</v>
      </c>
    </row>
    <row r="145" spans="1:6" ht="15" customHeight="1">
      <c r="A145" s="15" t="str">
        <f>TRIM(Occupancy!$B145)&amp;TRIM(Occupancy!$C145)&amp;TRIM(Occupancy!$D145)</f>
        <v>ASHRAE 62.1-2004Sports and EntertainmentHealth club/weight rooms</v>
      </c>
      <c r="B145" s="2" t="s">
        <v>109</v>
      </c>
      <c r="C145" t="s">
        <v>178</v>
      </c>
      <c r="D145" t="s">
        <v>186</v>
      </c>
      <c r="E145">
        <v>10</v>
      </c>
    </row>
    <row r="146" spans="1:6" ht="15" customHeight="1">
      <c r="A146" s="15" t="str">
        <f>TRIM(Occupancy!$B146)&amp;TRIM(Occupancy!$C146)&amp;TRIM(Occupancy!$D146)</f>
        <v>ASHRAE 62.1-2004Sports and EntertainmentBowling alley (seating)</v>
      </c>
      <c r="B146" s="2" t="s">
        <v>109</v>
      </c>
      <c r="C146" t="s">
        <v>178</v>
      </c>
      <c r="D146" t="s">
        <v>187</v>
      </c>
      <c r="E146">
        <v>40</v>
      </c>
    </row>
    <row r="147" spans="1:6" ht="15" customHeight="1">
      <c r="A147" s="15" t="str">
        <f>TRIM(Occupancy!$B147)&amp;TRIM(Occupancy!$C147)&amp;TRIM(Occupancy!$D147)</f>
        <v>ASHRAE 62.1-2004Sports and EntertainmentGambling casinos</v>
      </c>
      <c r="B147" s="2" t="s">
        <v>109</v>
      </c>
      <c r="C147" t="s">
        <v>178</v>
      </c>
      <c r="D147" t="s">
        <v>188</v>
      </c>
      <c r="E147">
        <v>120</v>
      </c>
    </row>
    <row r="148" spans="1:6" ht="15" customHeight="1">
      <c r="A148" s="15" t="str">
        <f>TRIM(Occupancy!$B148)&amp;TRIM(Occupancy!$C148)&amp;TRIM(Occupancy!$D148)</f>
        <v>ASHRAE 62.1-2004Sports and EntertainmentGame arcades</v>
      </c>
      <c r="B148" s="2" t="s">
        <v>109</v>
      </c>
      <c r="C148" t="s">
        <v>178</v>
      </c>
      <c r="D148" t="s">
        <v>189</v>
      </c>
      <c r="E148">
        <v>20</v>
      </c>
    </row>
    <row r="149" spans="1:6" ht="15" customHeight="1">
      <c r="A149" s="15" t="str">
        <f>TRIM(Occupancy!$B149)&amp;TRIM(Occupancy!$C149)&amp;TRIM(Occupancy!$D149)</f>
        <v>ASHRAE 62.1-2004Sports and EntertainmentStages, studios</v>
      </c>
      <c r="B149" s="2" t="s">
        <v>109</v>
      </c>
      <c r="C149" t="s">
        <v>178</v>
      </c>
      <c r="D149" t="s">
        <v>190</v>
      </c>
      <c r="E149">
        <v>70</v>
      </c>
      <c r="F149" t="s">
        <v>191</v>
      </c>
    </row>
    <row r="150" spans="1:6" ht="15" customHeight="1">
      <c r="A150" s="15" t="str">
        <f>TRIM(Occupancy!$B150)&amp;TRIM(Occupancy!$C150)&amp;TRIM(Occupancy!$D150)</f>
        <v>ASHRAE 62.1-2004Hospitals, Nursing and Convalescent HomesPatient rooms</v>
      </c>
      <c r="B150" s="2" t="s">
        <v>109</v>
      </c>
      <c r="C150" t="s">
        <v>98</v>
      </c>
      <c r="D150" t="s">
        <v>192</v>
      </c>
      <c r="E150">
        <v>10</v>
      </c>
      <c r="F150" t="s">
        <v>198</v>
      </c>
    </row>
    <row r="151" spans="1:6" ht="15" customHeight="1">
      <c r="A151" s="15" t="str">
        <f>TRIM(Occupancy!$B151)&amp;TRIM(Occupancy!$C151)&amp;TRIM(Occupancy!$D151)</f>
        <v>ASHRAE 62.1-2004Hospitals, Nursing and Convalescent HomesMedical procedure</v>
      </c>
      <c r="B151" s="2" t="s">
        <v>109</v>
      </c>
      <c r="C151" t="s">
        <v>98</v>
      </c>
      <c r="D151" t="s">
        <v>193</v>
      </c>
      <c r="E151">
        <v>20</v>
      </c>
      <c r="F151" t="s">
        <v>198</v>
      </c>
    </row>
    <row r="152" spans="1:6" ht="15" customHeight="1">
      <c r="A152" s="15" t="str">
        <f>TRIM(Occupancy!$B152)&amp;TRIM(Occupancy!$C152)&amp;TRIM(Occupancy!$D152)</f>
        <v>ASHRAE 62.1-2004Hospitals, Nursing and Convalescent HomesOperating rooms</v>
      </c>
      <c r="B152" s="2" t="s">
        <v>109</v>
      </c>
      <c r="C152" t="s">
        <v>98</v>
      </c>
      <c r="D152" t="s">
        <v>194</v>
      </c>
      <c r="E152">
        <v>20</v>
      </c>
      <c r="F152" t="s">
        <v>198</v>
      </c>
    </row>
    <row r="153" spans="1:6" ht="15" customHeight="1">
      <c r="A153" s="15" t="str">
        <f>TRIM(Occupancy!$B153)&amp;TRIM(Occupancy!$C153)&amp;TRIM(Occupancy!$D153)</f>
        <v>ASHRAE 62.1-2004Hospitals, Nursing and Convalescent HomesRecovery and ICU</v>
      </c>
      <c r="B153" s="2" t="s">
        <v>109</v>
      </c>
      <c r="C153" t="s">
        <v>98</v>
      </c>
      <c r="D153" t="s">
        <v>195</v>
      </c>
      <c r="E153">
        <v>20</v>
      </c>
      <c r="F153" t="s">
        <v>198</v>
      </c>
    </row>
    <row r="154" spans="1:6" ht="15" customHeight="1">
      <c r="A154" s="15" t="str">
        <f>TRIM(Occupancy!$B154)&amp;TRIM(Occupancy!$C154)&amp;TRIM(Occupancy!$D154)</f>
        <v>ASHRAE 62.1-2004Hospitals, Nursing and Convalescent HomesAutopsy rooms</v>
      </c>
      <c r="B154" s="2" t="s">
        <v>109</v>
      </c>
      <c r="C154" t="s">
        <v>98</v>
      </c>
      <c r="D154" t="s">
        <v>196</v>
      </c>
      <c r="E154">
        <v>20</v>
      </c>
      <c r="F154" t="s">
        <v>199</v>
      </c>
    </row>
    <row r="155" spans="1:6" ht="15" customHeight="1">
      <c r="A155" s="15" t="str">
        <f>TRIM(Occupancy!$B155)&amp;TRIM(Occupancy!$C155)&amp;TRIM(Occupancy!$D155)</f>
        <v>ASHRAE 62.1-2004Hospitals, Nursing and Convalescent HomesPhysical therapy</v>
      </c>
      <c r="B155" s="2" t="s">
        <v>109</v>
      </c>
      <c r="C155" t="s">
        <v>98</v>
      </c>
      <c r="D155" t="s">
        <v>197</v>
      </c>
      <c r="E155">
        <v>20</v>
      </c>
    </row>
    <row r="156" spans="1:6">
      <c r="A156" s="15" t="str">
        <f>TRIM(Occupancy!$B156)&amp;TRIM(Occupancy!$C156)&amp;TRIM(Occupancy!$D156)</f>
        <v>ASHRAE 62.1-2007Correctional FacilitiesCell</v>
      </c>
      <c r="B156" s="2" t="s">
        <v>110</v>
      </c>
      <c r="C156" t="s">
        <v>114</v>
      </c>
      <c r="D156" t="s">
        <v>115</v>
      </c>
      <c r="E156">
        <v>25</v>
      </c>
    </row>
    <row r="157" spans="1:6">
      <c r="A157" s="15" t="str">
        <f>TRIM(Occupancy!$B157)&amp;TRIM(Occupancy!$C157)&amp;TRIM(Occupancy!$D157)</f>
        <v>ASHRAE 62.1-2007Correctional FacilitiesDay room</v>
      </c>
      <c r="B157" s="2" t="s">
        <v>110</v>
      </c>
      <c r="C157" t="s">
        <v>114</v>
      </c>
      <c r="D157" t="s">
        <v>116</v>
      </c>
      <c r="E157">
        <v>30</v>
      </c>
    </row>
    <row r="158" spans="1:6">
      <c r="A158" s="15" t="str">
        <f>TRIM(Occupancy!$B158)&amp;TRIM(Occupancy!$C158)&amp;TRIM(Occupancy!$D158)</f>
        <v>ASHRAE 62.1-2007Correctional FacilitiesGuard stations</v>
      </c>
      <c r="B158" s="2" t="s">
        <v>110</v>
      </c>
      <c r="C158" t="s">
        <v>114</v>
      </c>
      <c r="D158" t="s">
        <v>117</v>
      </c>
      <c r="E158">
        <v>15</v>
      </c>
    </row>
    <row r="159" spans="1:6">
      <c r="A159" s="15" t="str">
        <f>TRIM(Occupancy!$B159)&amp;TRIM(Occupancy!$C159)&amp;TRIM(Occupancy!$D159)</f>
        <v>ASHRAE 62.1-2007Correctional FacilitiesBooking/waiting</v>
      </c>
      <c r="B159" s="2" t="s">
        <v>110</v>
      </c>
      <c r="C159" t="s">
        <v>114</v>
      </c>
      <c r="D159" t="s">
        <v>118</v>
      </c>
      <c r="E159">
        <v>50</v>
      </c>
    </row>
    <row r="160" spans="1:6">
      <c r="A160" s="15" t="str">
        <f>TRIM(Occupancy!$B160)&amp;TRIM(Occupancy!$C160)&amp;TRIM(Occupancy!$D160)</f>
        <v>ASHRAE 62.1-2007Educational FacilitiesDaycare (through age 4)</v>
      </c>
      <c r="B160" s="2" t="s">
        <v>110</v>
      </c>
      <c r="C160" t="s">
        <v>119</v>
      </c>
      <c r="D160" t="s">
        <v>120</v>
      </c>
      <c r="E160">
        <v>25</v>
      </c>
    </row>
    <row r="161" spans="1:6">
      <c r="A161" s="15" t="str">
        <f>TRIM(Occupancy!$B161)&amp;TRIM(Occupancy!$C161)&amp;TRIM(Occupancy!$D161)</f>
        <v>ASHRAE 62.1-2007Educational FacilitiesClassrooms (ages 5-8)</v>
      </c>
      <c r="B161" s="2" t="s">
        <v>110</v>
      </c>
      <c r="C161" t="s">
        <v>119</v>
      </c>
      <c r="D161" t="s">
        <v>121</v>
      </c>
      <c r="E161">
        <v>25</v>
      </c>
    </row>
    <row r="162" spans="1:6">
      <c r="A162" s="15" t="str">
        <f>TRIM(Occupancy!$B162)&amp;TRIM(Occupancy!$C162)&amp;TRIM(Occupancy!$D162)</f>
        <v>ASHRAE 62.1-2007Educational FacilitiesClassrooms (age 9 plus)</v>
      </c>
      <c r="B162" s="2" t="s">
        <v>110</v>
      </c>
      <c r="C162" t="s">
        <v>119</v>
      </c>
      <c r="D162" t="s">
        <v>122</v>
      </c>
      <c r="E162">
        <v>35</v>
      </c>
    </row>
    <row r="163" spans="1:6">
      <c r="A163" s="15" t="str">
        <f>TRIM(Occupancy!$B163)&amp;TRIM(Occupancy!$C163)&amp;TRIM(Occupancy!$D163)</f>
        <v>ASHRAE 62.1-2007Educational FacilitiesLecture classroom</v>
      </c>
      <c r="B163" s="2" t="s">
        <v>110</v>
      </c>
      <c r="C163" t="s">
        <v>119</v>
      </c>
      <c r="D163" t="s">
        <v>123</v>
      </c>
      <c r="E163">
        <v>65</v>
      </c>
    </row>
    <row r="164" spans="1:6">
      <c r="A164" s="15" t="str">
        <f>TRIM(Occupancy!$B164)&amp;TRIM(Occupancy!$C164)&amp;TRIM(Occupancy!$D164)</f>
        <v>ASHRAE 62.1-2007Educational FacilitiesLecture hall (fixed seats)</v>
      </c>
      <c r="B164" s="2" t="s">
        <v>110</v>
      </c>
      <c r="C164" t="s">
        <v>119</v>
      </c>
      <c r="D164" t="s">
        <v>124</v>
      </c>
      <c r="E164">
        <v>150</v>
      </c>
    </row>
    <row r="165" spans="1:6">
      <c r="A165" s="15" t="str">
        <f>TRIM(Occupancy!$B165)&amp;TRIM(Occupancy!$C165)&amp;TRIM(Occupancy!$D165)</f>
        <v>ASHRAE 62.1-2007Educational FacilitiesArt classroom</v>
      </c>
      <c r="B165" s="2" t="s">
        <v>110</v>
      </c>
      <c r="C165" t="s">
        <v>119</v>
      </c>
      <c r="D165" t="s">
        <v>125</v>
      </c>
      <c r="E165">
        <v>20</v>
      </c>
    </row>
    <row r="166" spans="1:6">
      <c r="A166" s="15" t="str">
        <f>TRIM(Occupancy!$B166)&amp;TRIM(Occupancy!$C166)&amp;TRIM(Occupancy!$D166)</f>
        <v>ASHRAE 62.1-2007Educational FacilitiesScience laboratories</v>
      </c>
      <c r="B166" s="2" t="s">
        <v>110</v>
      </c>
      <c r="C166" t="s">
        <v>119</v>
      </c>
      <c r="D166" t="s">
        <v>126</v>
      </c>
      <c r="E166">
        <v>25</v>
      </c>
      <c r="F166" t="s">
        <v>127</v>
      </c>
    </row>
    <row r="167" spans="1:6">
      <c r="A167" s="15" t="str">
        <f>TRIM(Occupancy!$B167)&amp;TRIM(Occupancy!$C167)&amp;TRIM(Occupancy!$D167)</f>
        <v>ASHRAE 62.1-2007Educational FacilitiesWood/metal shop</v>
      </c>
      <c r="B167" s="2" t="s">
        <v>110</v>
      </c>
      <c r="C167" t="s">
        <v>119</v>
      </c>
      <c r="D167" t="s">
        <v>128</v>
      </c>
      <c r="E167">
        <v>20</v>
      </c>
    </row>
    <row r="168" spans="1:6">
      <c r="A168" s="15" t="str">
        <f>TRIM(Occupancy!$B168)&amp;TRIM(Occupancy!$C168)&amp;TRIM(Occupancy!$D168)</f>
        <v>ASHRAE 62.1-2007Educational FacilitiesComputer lab</v>
      </c>
      <c r="B168" s="2" t="s">
        <v>110</v>
      </c>
      <c r="C168" t="s">
        <v>119</v>
      </c>
      <c r="D168" t="s">
        <v>129</v>
      </c>
      <c r="E168">
        <v>25</v>
      </c>
    </row>
    <row r="169" spans="1:6">
      <c r="A169" s="15" t="str">
        <f>TRIM(Occupancy!$B169)&amp;TRIM(Occupancy!$C169)&amp;TRIM(Occupancy!$D169)</f>
        <v>ASHRAE 62.1-2007Educational FacilitiesMedia center</v>
      </c>
      <c r="B169" s="2" t="s">
        <v>110</v>
      </c>
      <c r="C169" t="s">
        <v>119</v>
      </c>
      <c r="D169" t="s">
        <v>130</v>
      </c>
      <c r="E169">
        <v>25</v>
      </c>
      <c r="F169" t="s">
        <v>131</v>
      </c>
    </row>
    <row r="170" spans="1:6">
      <c r="A170" s="15" t="str">
        <f>TRIM(Occupancy!$B170)&amp;TRIM(Occupancy!$C170)&amp;TRIM(Occupancy!$D170)</f>
        <v>ASHRAE 62.1-2007Educational FacilitiesMusic/theater/dance</v>
      </c>
      <c r="B170" s="2" t="s">
        <v>110</v>
      </c>
      <c r="C170" t="s">
        <v>119</v>
      </c>
      <c r="D170" t="s">
        <v>132</v>
      </c>
      <c r="E170">
        <v>35</v>
      </c>
    </row>
    <row r="171" spans="1:6">
      <c r="A171" s="15" t="str">
        <f>TRIM(Occupancy!$B171)&amp;TRIM(Occupancy!$C171)&amp;TRIM(Occupancy!$D171)</f>
        <v>ASHRAE 62.1-2007Educational FacilitiesMultiuse assembly</v>
      </c>
      <c r="B171" s="2" t="s">
        <v>110</v>
      </c>
      <c r="C171" t="s">
        <v>119</v>
      </c>
      <c r="D171" t="s">
        <v>133</v>
      </c>
      <c r="E171">
        <v>100</v>
      </c>
    </row>
    <row r="172" spans="1:6">
      <c r="A172" s="15" t="str">
        <f>TRIM(Occupancy!$B172)&amp;TRIM(Occupancy!$C172)&amp;TRIM(Occupancy!$D172)</f>
        <v>ASHRAE 62.1-2007Food and Beverage ServiceRestaurant dining rooms</v>
      </c>
      <c r="B172" s="2" t="s">
        <v>110</v>
      </c>
      <c r="C172" t="s">
        <v>134</v>
      </c>
      <c r="D172" t="s">
        <v>135</v>
      </c>
      <c r="E172">
        <v>70</v>
      </c>
    </row>
    <row r="173" spans="1:6">
      <c r="A173" s="15" t="str">
        <f>TRIM(Occupancy!$B173)&amp;TRIM(Occupancy!$C173)&amp;TRIM(Occupancy!$D173)</f>
        <v>ASHRAE 62.1-2007Food and Beverage ServiceCafeteria/fast food dining</v>
      </c>
      <c r="B173" s="2" t="s">
        <v>110</v>
      </c>
      <c r="C173" t="s">
        <v>134</v>
      </c>
      <c r="D173" t="s">
        <v>136</v>
      </c>
      <c r="E173">
        <v>100</v>
      </c>
    </row>
    <row r="174" spans="1:6">
      <c r="A174" s="15" t="str">
        <f>TRIM(Occupancy!$B174)&amp;TRIM(Occupancy!$C174)&amp;TRIM(Occupancy!$D174)</f>
        <v>ASHRAE 62.1-2007Food and Beverage ServiceBars, cocktail lounges</v>
      </c>
      <c r="B174" s="2" t="s">
        <v>110</v>
      </c>
      <c r="C174" t="s">
        <v>134</v>
      </c>
      <c r="D174" t="s">
        <v>137</v>
      </c>
      <c r="E174">
        <v>100</v>
      </c>
    </row>
    <row r="175" spans="1:6">
      <c r="A175" s="15" t="str">
        <f>TRIM(Occupancy!$B175)&amp;TRIM(Occupancy!$C175)&amp;TRIM(Occupancy!$D175)</f>
        <v>ASHRAE 62.1-2007GeneralConference/meeting</v>
      </c>
      <c r="B175" s="2" t="s">
        <v>110</v>
      </c>
      <c r="C175" t="s">
        <v>139</v>
      </c>
      <c r="D175" t="s">
        <v>140</v>
      </c>
      <c r="E175">
        <v>50</v>
      </c>
    </row>
    <row r="176" spans="1:6">
      <c r="A176" s="15" t="str">
        <f>TRIM(Occupancy!$B176)&amp;TRIM(Occupancy!$C176)&amp;TRIM(Occupancy!$D176)</f>
        <v>ASHRAE 62.1-2007GeneralCorridors</v>
      </c>
      <c r="B176" s="2" t="s">
        <v>110</v>
      </c>
      <c r="C176" t="s">
        <v>139</v>
      </c>
      <c r="D176" t="s">
        <v>141</v>
      </c>
      <c r="E176">
        <v>0</v>
      </c>
    </row>
    <row r="177" spans="1:6">
      <c r="A177" s="15" t="str">
        <f>TRIM(Occupancy!$B177)&amp;TRIM(Occupancy!$C177)&amp;TRIM(Occupancy!$D177)</f>
        <v>ASHRAE 62.1-2007GeneralStorage rooms</v>
      </c>
      <c r="B177" s="2" t="s">
        <v>110</v>
      </c>
      <c r="C177" t="s">
        <v>139</v>
      </c>
      <c r="D177" t="s">
        <v>142</v>
      </c>
      <c r="E177">
        <v>0</v>
      </c>
      <c r="F177" t="s">
        <v>143</v>
      </c>
    </row>
    <row r="178" spans="1:6">
      <c r="A178" s="15" t="str">
        <f>TRIM(Occupancy!$B178)&amp;TRIM(Occupancy!$C178)&amp;TRIM(Occupancy!$D178)</f>
        <v>ASHRAE 62.1-2007Hotels, Motels, Resorts, DormitoriesBedroom/living Room</v>
      </c>
      <c r="B178" s="2" t="s">
        <v>110</v>
      </c>
      <c r="C178" t="s">
        <v>144</v>
      </c>
      <c r="D178" t="s">
        <v>145</v>
      </c>
      <c r="E178">
        <v>10</v>
      </c>
    </row>
    <row r="179" spans="1:6">
      <c r="A179" s="15" t="str">
        <f>TRIM(Occupancy!$B179)&amp;TRIM(Occupancy!$C179)&amp;TRIM(Occupancy!$D179)</f>
        <v>ASHRAE 62.1-2007Hotels, Motels, Resorts, DormitoriesBarracks sleeping areas</v>
      </c>
      <c r="B179" s="2" t="s">
        <v>110</v>
      </c>
      <c r="C179" t="s">
        <v>144</v>
      </c>
      <c r="D179" t="s">
        <v>146</v>
      </c>
      <c r="E179">
        <v>20</v>
      </c>
    </row>
    <row r="180" spans="1:6">
      <c r="A180" s="15" t="str">
        <f>TRIM(Occupancy!$B180)&amp;TRIM(Occupancy!$C180)&amp;TRIM(Occupancy!$D180)</f>
        <v>ASHRAE 62.1-2007Hotels, Motels, Resorts, DormitoriesLobbies/prefunction</v>
      </c>
      <c r="B180" s="2" t="s">
        <v>110</v>
      </c>
      <c r="C180" t="s">
        <v>144</v>
      </c>
      <c r="D180" t="s">
        <v>147</v>
      </c>
      <c r="E180">
        <v>30</v>
      </c>
    </row>
    <row r="181" spans="1:6">
      <c r="A181" s="15" t="str">
        <f>TRIM(Occupancy!$B181)&amp;TRIM(Occupancy!$C181)&amp;TRIM(Occupancy!$D181)</f>
        <v>ASHRAE 62.1-2007Hotels, Motels, Resorts, DormitoriesMultipurpose assembly</v>
      </c>
      <c r="B181" s="2" t="s">
        <v>110</v>
      </c>
      <c r="C181" t="s">
        <v>144</v>
      </c>
      <c r="D181" t="s">
        <v>148</v>
      </c>
      <c r="E181">
        <v>120</v>
      </c>
    </row>
    <row r="182" spans="1:6">
      <c r="A182" s="15" t="str">
        <f>TRIM(Occupancy!$B182)&amp;TRIM(Occupancy!$C182)&amp;TRIM(Occupancy!$D182)</f>
        <v>ASHRAE 62.1-2007Office BuildingsOffice space</v>
      </c>
      <c r="B182" s="2" t="s">
        <v>110</v>
      </c>
      <c r="C182" t="s">
        <v>149</v>
      </c>
      <c r="D182" t="s">
        <v>150</v>
      </c>
      <c r="E182">
        <v>5</v>
      </c>
    </row>
    <row r="183" spans="1:6">
      <c r="A183" s="15" t="str">
        <f>TRIM(Occupancy!$B183)&amp;TRIM(Occupancy!$C183)&amp;TRIM(Occupancy!$D183)</f>
        <v>ASHRAE 62.1-2007Office BuildingsReception areas</v>
      </c>
      <c r="B183" s="2" t="s">
        <v>110</v>
      </c>
      <c r="C183" t="s">
        <v>149</v>
      </c>
      <c r="D183" t="s">
        <v>151</v>
      </c>
      <c r="E183">
        <v>30</v>
      </c>
    </row>
    <row r="184" spans="1:6">
      <c r="A184" s="15" t="str">
        <f>TRIM(Occupancy!$B184)&amp;TRIM(Occupancy!$C184)&amp;TRIM(Occupancy!$D184)</f>
        <v>ASHRAE 62.1-2007Office BuildingsTelephone/data entry</v>
      </c>
      <c r="B184" s="2" t="s">
        <v>110</v>
      </c>
      <c r="C184" t="s">
        <v>149</v>
      </c>
      <c r="D184" t="s">
        <v>152</v>
      </c>
      <c r="E184">
        <v>60</v>
      </c>
    </row>
    <row r="185" spans="1:6">
      <c r="A185" s="15" t="str">
        <f>TRIM(Occupancy!$B185)&amp;TRIM(Occupancy!$C185)&amp;TRIM(Occupancy!$D185)</f>
        <v>ASHRAE 62.1-2007Office BuildingsMain entry lobbies</v>
      </c>
      <c r="B185" s="2" t="s">
        <v>110</v>
      </c>
      <c r="C185" t="s">
        <v>149</v>
      </c>
      <c r="D185" t="s">
        <v>153</v>
      </c>
      <c r="E185">
        <v>10</v>
      </c>
    </row>
    <row r="186" spans="1:6">
      <c r="A186" s="15" t="str">
        <f>TRIM(Occupancy!$B186)&amp;TRIM(Occupancy!$C186)&amp;TRIM(Occupancy!$D186)</f>
        <v>ASHRAE 62.1-2007Miscellaneous SpacesBank vaults/safe deposit</v>
      </c>
      <c r="B186" s="2" t="s">
        <v>110</v>
      </c>
      <c r="C186" t="s">
        <v>154</v>
      </c>
      <c r="D186" t="s">
        <v>155</v>
      </c>
      <c r="E186">
        <v>5</v>
      </c>
    </row>
    <row r="187" spans="1:6">
      <c r="A187" s="15" t="str">
        <f>TRIM(Occupancy!$B187)&amp;TRIM(Occupancy!$C187)&amp;TRIM(Occupancy!$D187)</f>
        <v>ASHRAE 62.1-2007Miscellaneous SpacesComputer (not printing)</v>
      </c>
      <c r="B187" s="2" t="s">
        <v>110</v>
      </c>
      <c r="C187" t="s">
        <v>154</v>
      </c>
      <c r="D187" t="s">
        <v>156</v>
      </c>
      <c r="E187">
        <v>4</v>
      </c>
    </row>
    <row r="188" spans="1:6">
      <c r="A188" s="15" t="str">
        <f>TRIM(Occupancy!$B188)&amp;TRIM(Occupancy!$C188)&amp;TRIM(Occupancy!$D188)</f>
        <v>ASHRAE 62.1-2007Miscellaneous SpacesPharmacy (prep. area)</v>
      </c>
      <c r="B188" s="2" t="s">
        <v>110</v>
      </c>
      <c r="C188" t="s">
        <v>154</v>
      </c>
      <c r="D188" t="s">
        <v>157</v>
      </c>
      <c r="E188">
        <v>10</v>
      </c>
    </row>
    <row r="189" spans="1:6">
      <c r="A189" s="15" t="str">
        <f>TRIM(Occupancy!$B189)&amp;TRIM(Occupancy!$C189)&amp;TRIM(Occupancy!$D189)</f>
        <v>ASHRAE 62.1-2007Miscellaneous SpacesPhoto studios</v>
      </c>
      <c r="B189" s="2" t="s">
        <v>110</v>
      </c>
      <c r="C189" t="s">
        <v>154</v>
      </c>
      <c r="D189" t="s">
        <v>158</v>
      </c>
      <c r="E189">
        <v>10</v>
      </c>
    </row>
    <row r="190" spans="1:6">
      <c r="A190" s="15" t="str">
        <f>TRIM(Occupancy!$B190)&amp;TRIM(Occupancy!$C190)&amp;TRIM(Occupancy!$D190)</f>
        <v>ASHRAE 62.1-2007Miscellaneous SpacesShipping/receiving</v>
      </c>
      <c r="B190" s="2" t="s">
        <v>110</v>
      </c>
      <c r="C190" t="s">
        <v>154</v>
      </c>
      <c r="D190" t="s">
        <v>159</v>
      </c>
      <c r="E190">
        <v>0</v>
      </c>
      <c r="F190" t="s">
        <v>143</v>
      </c>
    </row>
    <row r="191" spans="1:6">
      <c r="A191" s="15" t="str">
        <f>TRIM(Occupancy!$B191)&amp;TRIM(Occupancy!$C191)&amp;TRIM(Occupancy!$D191)</f>
        <v>ASHRAE 62.1-2007Miscellaneous SpacesTransportation waiting</v>
      </c>
      <c r="B191" s="2" t="s">
        <v>110</v>
      </c>
      <c r="C191" t="s">
        <v>154</v>
      </c>
      <c r="D191" t="s">
        <v>160</v>
      </c>
      <c r="E191">
        <v>100</v>
      </c>
    </row>
    <row r="192" spans="1:6">
      <c r="A192" s="15" t="str">
        <f>TRIM(Occupancy!$B192)&amp;TRIM(Occupancy!$C192)&amp;TRIM(Occupancy!$D192)</f>
        <v>ASHRAE 62.1-2007Miscellaneous SpacesWarehouses</v>
      </c>
      <c r="B192" s="2" t="s">
        <v>110</v>
      </c>
      <c r="C192" t="s">
        <v>154</v>
      </c>
      <c r="D192" t="s">
        <v>161</v>
      </c>
      <c r="E192">
        <v>0</v>
      </c>
      <c r="F192" t="s">
        <v>143</v>
      </c>
    </row>
    <row r="193" spans="1:5" ht="13.5" customHeight="1">
      <c r="A193" s="15" t="str">
        <f>TRIM(Occupancy!$B193)&amp;TRIM(Occupancy!$C193)&amp;TRIM(Occupancy!$D193)</f>
        <v>ASHRAE 62.1-2007Public Assembly SpacesAuditorium seating area</v>
      </c>
      <c r="B193" s="2" t="s">
        <v>110</v>
      </c>
      <c r="C193" t="s">
        <v>162</v>
      </c>
      <c r="D193" t="s">
        <v>163</v>
      </c>
      <c r="E193">
        <v>150</v>
      </c>
    </row>
    <row r="194" spans="1:5" ht="13.5" customHeight="1">
      <c r="A194" s="15" t="str">
        <f>TRIM(Occupancy!$B194)&amp;TRIM(Occupancy!$C194)&amp;TRIM(Occupancy!$D194)</f>
        <v>ASHRAE 62.1-2007Public Assembly SpacesPlaces of religious worship</v>
      </c>
      <c r="B194" s="2" t="s">
        <v>110</v>
      </c>
      <c r="C194" t="s">
        <v>162</v>
      </c>
      <c r="D194" t="s">
        <v>164</v>
      </c>
      <c r="E194">
        <v>120</v>
      </c>
    </row>
    <row r="195" spans="1:5" ht="13.5" customHeight="1">
      <c r="A195" s="15" t="str">
        <f>TRIM(Occupancy!$B195)&amp;TRIM(Occupancy!$C195)&amp;TRIM(Occupancy!$D195)</f>
        <v>ASHRAE 62.1-2007Public Assembly SpacesCourtrooms</v>
      </c>
      <c r="B195" s="2" t="s">
        <v>110</v>
      </c>
      <c r="C195" t="s">
        <v>162</v>
      </c>
      <c r="D195" t="s">
        <v>165</v>
      </c>
      <c r="E195">
        <v>70</v>
      </c>
    </row>
    <row r="196" spans="1:5" ht="13.5" customHeight="1">
      <c r="A196" s="15" t="str">
        <f>TRIM(Occupancy!$B196)&amp;TRIM(Occupancy!$C196)&amp;TRIM(Occupancy!$D196)</f>
        <v>ASHRAE 62.1-2007Public Assembly SpacesLegislative chambers</v>
      </c>
      <c r="B196" s="2" t="s">
        <v>110</v>
      </c>
      <c r="C196" t="s">
        <v>162</v>
      </c>
      <c r="D196" t="s">
        <v>166</v>
      </c>
      <c r="E196">
        <v>50</v>
      </c>
    </row>
    <row r="197" spans="1:5" ht="13.5" customHeight="1">
      <c r="A197" s="15" t="str">
        <f>TRIM(Occupancy!$B197)&amp;TRIM(Occupancy!$C197)&amp;TRIM(Occupancy!$D197)</f>
        <v>ASHRAE 62.1-2007Public Assembly SpacesLibraries</v>
      </c>
      <c r="B197" s="2" t="s">
        <v>110</v>
      </c>
      <c r="C197" t="s">
        <v>162</v>
      </c>
      <c r="D197" t="s">
        <v>167</v>
      </c>
      <c r="E197">
        <v>10</v>
      </c>
    </row>
    <row r="198" spans="1:5" ht="13.5" customHeight="1">
      <c r="A198" s="15" t="str">
        <f>TRIM(Occupancy!$B198)&amp;TRIM(Occupancy!$C198)&amp;TRIM(Occupancy!$D198)</f>
        <v>ASHRAE 62.1-2007Public Assembly SpacesLobbies</v>
      </c>
      <c r="B198" s="2" t="s">
        <v>110</v>
      </c>
      <c r="C198" t="s">
        <v>162</v>
      </c>
      <c r="D198" t="s">
        <v>168</v>
      </c>
      <c r="E198">
        <v>150</v>
      </c>
    </row>
    <row r="199" spans="1:5" ht="13.5" customHeight="1">
      <c r="A199" s="15" t="str">
        <f>TRIM(Occupancy!$B199)&amp;TRIM(Occupancy!$C199)&amp;TRIM(Occupancy!$D199)</f>
        <v>ASHRAE 62.1-2007Public Assembly SpacesMuseums (children’s)</v>
      </c>
      <c r="B199" s="2" t="s">
        <v>110</v>
      </c>
      <c r="C199" t="s">
        <v>162</v>
      </c>
      <c r="D199" t="s">
        <v>169</v>
      </c>
      <c r="E199">
        <v>40</v>
      </c>
    </row>
    <row r="200" spans="1:5" ht="13.5" customHeight="1">
      <c r="A200" s="15" t="str">
        <f>TRIM(Occupancy!$B200)&amp;TRIM(Occupancy!$C200)&amp;TRIM(Occupancy!$D200)</f>
        <v>ASHRAE 62.1-2007Public Assembly SpacesMuseums/galleries</v>
      </c>
      <c r="B200" s="2" t="s">
        <v>110</v>
      </c>
      <c r="C200" t="s">
        <v>162</v>
      </c>
      <c r="D200" t="s">
        <v>170</v>
      </c>
      <c r="E200">
        <v>40</v>
      </c>
    </row>
    <row r="201" spans="1:5" ht="13.5" customHeight="1">
      <c r="A201" s="15" t="str">
        <f>TRIM(Occupancy!$B201)&amp;TRIM(Occupancy!$C201)&amp;TRIM(Occupancy!$D201)</f>
        <v>ASHRAE 62.1-2007RetailGeneral Sales</v>
      </c>
      <c r="B201" s="2" t="s">
        <v>110</v>
      </c>
      <c r="C201" t="s">
        <v>171</v>
      </c>
      <c r="D201" t="s">
        <v>237</v>
      </c>
      <c r="E201">
        <v>15</v>
      </c>
    </row>
    <row r="202" spans="1:5" ht="13.5" customHeight="1">
      <c r="A202" s="15" t="str">
        <f>TRIM(Occupancy!$B202)&amp;TRIM(Occupancy!$C202)&amp;TRIM(Occupancy!$D202)</f>
        <v>ASHRAE 62.1-2007RetailMall common areas</v>
      </c>
      <c r="B202" s="2" t="s">
        <v>110</v>
      </c>
      <c r="C202" t="s">
        <v>171</v>
      </c>
      <c r="D202" t="s">
        <v>172</v>
      </c>
      <c r="E202">
        <v>40</v>
      </c>
    </row>
    <row r="203" spans="1:5" ht="13.5" customHeight="1">
      <c r="A203" s="15" t="str">
        <f>TRIM(Occupancy!$B203)&amp;TRIM(Occupancy!$C203)&amp;TRIM(Occupancy!$D203)</f>
        <v>ASHRAE 62.1-2007RetailBarber shop</v>
      </c>
      <c r="B203" s="2" t="s">
        <v>110</v>
      </c>
      <c r="C203" t="s">
        <v>171</v>
      </c>
      <c r="D203" t="s">
        <v>173</v>
      </c>
      <c r="E203">
        <v>25</v>
      </c>
    </row>
    <row r="204" spans="1:5" ht="13.5" customHeight="1">
      <c r="A204" s="15" t="str">
        <f>TRIM(Occupancy!$B204)&amp;TRIM(Occupancy!$C204)&amp;TRIM(Occupancy!$D204)</f>
        <v>ASHRAE 62.1-2007RetailBeauty and nail salons</v>
      </c>
      <c r="B204" s="2" t="s">
        <v>110</v>
      </c>
      <c r="C204" t="s">
        <v>171</v>
      </c>
      <c r="D204" t="s">
        <v>174</v>
      </c>
      <c r="E204">
        <v>25</v>
      </c>
    </row>
    <row r="205" spans="1:5" ht="13.5" customHeight="1">
      <c r="A205" s="15" t="str">
        <f>TRIM(Occupancy!$B205)&amp;TRIM(Occupancy!$C205)&amp;TRIM(Occupancy!$D205)</f>
        <v>ASHRAE 62.1-2007RetailPet shops (animal areas)</v>
      </c>
      <c r="B205" s="2" t="s">
        <v>110</v>
      </c>
      <c r="C205" t="s">
        <v>171</v>
      </c>
      <c r="D205" t="s">
        <v>175</v>
      </c>
      <c r="E205">
        <v>10</v>
      </c>
    </row>
    <row r="206" spans="1:5" ht="13.5" customHeight="1">
      <c r="A206" s="15" t="str">
        <f>TRIM(Occupancy!$B206)&amp;TRIM(Occupancy!$C206)&amp;TRIM(Occupancy!$D206)</f>
        <v>ASHRAE 62.1-2007RetailSupermarket</v>
      </c>
      <c r="B206" s="2" t="s">
        <v>110</v>
      </c>
      <c r="C206" t="s">
        <v>171</v>
      </c>
      <c r="D206" t="s">
        <v>176</v>
      </c>
      <c r="E206">
        <v>8</v>
      </c>
    </row>
    <row r="207" spans="1:5" ht="13.5" customHeight="1">
      <c r="A207" s="15" t="str">
        <f>TRIM(Occupancy!$B207)&amp;TRIM(Occupancy!$C207)&amp;TRIM(Occupancy!$D207)</f>
        <v>ASHRAE 62.1-2007RetailCoinoperated laundries</v>
      </c>
      <c r="B207" s="2" t="s">
        <v>110</v>
      </c>
      <c r="C207" t="s">
        <v>171</v>
      </c>
      <c r="D207" t="s">
        <v>177</v>
      </c>
      <c r="E207">
        <v>20</v>
      </c>
    </row>
    <row r="208" spans="1:5" ht="13.5" customHeight="1">
      <c r="A208" s="15" t="str">
        <f>TRIM(Occupancy!$B208)&amp;TRIM(Occupancy!$C208)&amp;TRIM(Occupancy!$D208)</f>
        <v>ASHRAE 62.1-2007Sports and EntertainmentSports arena (play area)</v>
      </c>
      <c r="B208" s="2" t="s">
        <v>110</v>
      </c>
      <c r="C208" t="s">
        <v>178</v>
      </c>
      <c r="D208" t="s">
        <v>179</v>
      </c>
      <c r="E208">
        <v>0</v>
      </c>
    </row>
    <row r="209" spans="1:6" ht="13.5" customHeight="1">
      <c r="A209" s="15" t="str">
        <f>TRIM(Occupancy!$B209)&amp;TRIM(Occupancy!$C209)&amp;TRIM(Occupancy!$D209)</f>
        <v>ASHRAE 62.1-2007Sports and EntertainmentGym, stadium (play area)</v>
      </c>
      <c r="B209" s="2" t="s">
        <v>110</v>
      </c>
      <c r="C209" t="s">
        <v>178</v>
      </c>
      <c r="D209" t="s">
        <v>180</v>
      </c>
      <c r="E209">
        <v>30</v>
      </c>
    </row>
    <row r="210" spans="1:6" ht="13.5" customHeight="1">
      <c r="A210" s="15" t="str">
        <f>TRIM(Occupancy!$B210)&amp;TRIM(Occupancy!$C210)&amp;TRIM(Occupancy!$D210)</f>
        <v>ASHRAE 62.1-2007Sports and EntertainmentSpectator areas</v>
      </c>
      <c r="B210" s="2" t="s">
        <v>110</v>
      </c>
      <c r="C210" t="s">
        <v>178</v>
      </c>
      <c r="D210" t="s">
        <v>181</v>
      </c>
      <c r="E210">
        <v>150</v>
      </c>
    </row>
    <row r="211" spans="1:6" ht="13.5" customHeight="1">
      <c r="A211" s="15" t="str">
        <f>TRIM(Occupancy!$B211)&amp;TRIM(Occupancy!$C211)&amp;TRIM(Occupancy!$D211)</f>
        <v>ASHRAE 62.1-2007Sports and EntertainmentSwimming (pool &amp; deck)</v>
      </c>
      <c r="B211" s="2" t="s">
        <v>110</v>
      </c>
      <c r="C211" t="s">
        <v>178</v>
      </c>
      <c r="D211" t="s">
        <v>182</v>
      </c>
      <c r="E211">
        <v>0</v>
      </c>
      <c r="F211" t="s">
        <v>183</v>
      </c>
    </row>
    <row r="212" spans="1:6" ht="13.5" customHeight="1">
      <c r="A212" s="15" t="str">
        <f>TRIM(Occupancy!$B212)&amp;TRIM(Occupancy!$C212)&amp;TRIM(Occupancy!$D212)</f>
        <v>ASHRAE 62.1-2007Sports and EntertainmentDisco/dance floors</v>
      </c>
      <c r="B212" s="2" t="s">
        <v>110</v>
      </c>
      <c r="C212" t="s">
        <v>178</v>
      </c>
      <c r="D212" t="s">
        <v>184</v>
      </c>
      <c r="E212">
        <v>100</v>
      </c>
    </row>
    <row r="213" spans="1:6" ht="13.5" customHeight="1">
      <c r="A213" s="15" t="str">
        <f>TRIM(Occupancy!$B213)&amp;TRIM(Occupancy!$C213)&amp;TRIM(Occupancy!$D213)</f>
        <v>ASHRAE 62.1-2007Sports and EntertainmentHealth club/aerobics room</v>
      </c>
      <c r="B213" s="2" t="s">
        <v>110</v>
      </c>
      <c r="C213" t="s">
        <v>178</v>
      </c>
      <c r="D213" t="s">
        <v>185</v>
      </c>
      <c r="E213">
        <v>40</v>
      </c>
    </row>
    <row r="214" spans="1:6" ht="13.5" customHeight="1">
      <c r="A214" s="15" t="str">
        <f>TRIM(Occupancy!$B214)&amp;TRIM(Occupancy!$C214)&amp;TRIM(Occupancy!$D214)</f>
        <v>ASHRAE 62.1-2007Sports and EntertainmentHealth club/weight rooms</v>
      </c>
      <c r="B214" s="2" t="s">
        <v>110</v>
      </c>
      <c r="C214" t="s">
        <v>178</v>
      </c>
      <c r="D214" t="s">
        <v>186</v>
      </c>
      <c r="E214">
        <v>10</v>
      </c>
    </row>
    <row r="215" spans="1:6" ht="13.5" customHeight="1">
      <c r="A215" s="15" t="str">
        <f>TRIM(Occupancy!$B215)&amp;TRIM(Occupancy!$C215)&amp;TRIM(Occupancy!$D215)</f>
        <v>ASHRAE 62.1-2007Sports and EntertainmentBowling alley (seating)</v>
      </c>
      <c r="B215" s="2" t="s">
        <v>110</v>
      </c>
      <c r="C215" t="s">
        <v>178</v>
      </c>
      <c r="D215" t="s">
        <v>187</v>
      </c>
      <c r="E215">
        <v>40</v>
      </c>
    </row>
    <row r="216" spans="1:6" ht="13.5" customHeight="1">
      <c r="A216" s="15" t="str">
        <f>TRIM(Occupancy!$B216)&amp;TRIM(Occupancy!$C216)&amp;TRIM(Occupancy!$D216)</f>
        <v>ASHRAE 62.1-2007Sports and EntertainmentGambling casinos</v>
      </c>
      <c r="B216" s="2" t="s">
        <v>110</v>
      </c>
      <c r="C216" t="s">
        <v>178</v>
      </c>
      <c r="D216" t="s">
        <v>188</v>
      </c>
      <c r="E216">
        <v>120</v>
      </c>
    </row>
    <row r="217" spans="1:6" ht="13.5" customHeight="1">
      <c r="A217" s="15" t="str">
        <f>TRIM(Occupancy!$B217)&amp;TRIM(Occupancy!$C217)&amp;TRIM(Occupancy!$D217)</f>
        <v>ASHRAE 62.1-2007Sports and EntertainmentGame arcades</v>
      </c>
      <c r="B217" s="2" t="s">
        <v>110</v>
      </c>
      <c r="C217" t="s">
        <v>178</v>
      </c>
      <c r="D217" t="s">
        <v>189</v>
      </c>
      <c r="E217">
        <v>20</v>
      </c>
    </row>
    <row r="218" spans="1:6" ht="13.5" customHeight="1">
      <c r="A218" s="15" t="str">
        <f>TRIM(Occupancy!$B218)&amp;TRIM(Occupancy!$C218)&amp;TRIM(Occupancy!$D218)</f>
        <v>ASHRAE 62.1-2007Sports and EntertainmentStages, studios</v>
      </c>
      <c r="B218" s="2" t="s">
        <v>110</v>
      </c>
      <c r="C218" t="s">
        <v>178</v>
      </c>
      <c r="D218" t="s">
        <v>190</v>
      </c>
      <c r="E218">
        <v>70</v>
      </c>
      <c r="F218" t="s">
        <v>191</v>
      </c>
    </row>
    <row r="219" spans="1:6" ht="13.5" customHeight="1">
      <c r="A219" s="15" t="str">
        <f>TRIM(Occupancy!$B219)&amp;TRIM(Occupancy!$C219)&amp;TRIM(Occupancy!$D219)</f>
        <v>ASHRAE 62.1-2007Hospitals, Nursing and Convalescent HomesPatient rooms</v>
      </c>
      <c r="B219" s="2" t="s">
        <v>110</v>
      </c>
      <c r="C219" t="s">
        <v>98</v>
      </c>
      <c r="D219" t="s">
        <v>192</v>
      </c>
      <c r="E219">
        <v>10</v>
      </c>
      <c r="F219" t="s">
        <v>198</v>
      </c>
    </row>
    <row r="220" spans="1:6" ht="13.5" customHeight="1">
      <c r="A220" s="15" t="str">
        <f>TRIM(Occupancy!$B220)&amp;TRIM(Occupancy!$C220)&amp;TRIM(Occupancy!$D220)</f>
        <v>ASHRAE 62.1-2007Hospitals, Nursing and Convalescent HomesMedical procedure</v>
      </c>
      <c r="B220" s="2" t="s">
        <v>110</v>
      </c>
      <c r="C220" t="s">
        <v>98</v>
      </c>
      <c r="D220" t="s">
        <v>193</v>
      </c>
      <c r="E220">
        <v>20</v>
      </c>
      <c r="F220" t="s">
        <v>198</v>
      </c>
    </row>
    <row r="221" spans="1:6" ht="13.5" customHeight="1">
      <c r="A221" s="15" t="str">
        <f>TRIM(Occupancy!$B221)&amp;TRIM(Occupancy!$C221)&amp;TRIM(Occupancy!$D221)</f>
        <v>ASHRAE 62.1-2007Hospitals, Nursing and Convalescent HomesOperating rooms</v>
      </c>
      <c r="B221" s="2" t="s">
        <v>110</v>
      </c>
      <c r="C221" t="s">
        <v>98</v>
      </c>
      <c r="D221" t="s">
        <v>194</v>
      </c>
      <c r="E221">
        <v>20</v>
      </c>
      <c r="F221" t="s">
        <v>198</v>
      </c>
    </row>
    <row r="222" spans="1:6" ht="13.5" customHeight="1">
      <c r="A222" s="15" t="str">
        <f>TRIM(Occupancy!$B222)&amp;TRIM(Occupancy!$C222)&amp;TRIM(Occupancy!$D222)</f>
        <v>ASHRAE 62.1-2007Hospitals, Nursing and Convalescent HomesRecovery and ICU</v>
      </c>
      <c r="B222" s="2" t="s">
        <v>110</v>
      </c>
      <c r="C222" t="s">
        <v>98</v>
      </c>
      <c r="D222" t="s">
        <v>195</v>
      </c>
      <c r="E222">
        <v>20</v>
      </c>
      <c r="F222" t="s">
        <v>198</v>
      </c>
    </row>
    <row r="223" spans="1:6" ht="13.5" customHeight="1">
      <c r="A223" s="15" t="str">
        <f>TRIM(Occupancy!$B223)&amp;TRIM(Occupancy!$C223)&amp;TRIM(Occupancy!$D223)</f>
        <v>ASHRAE 62.1-2007Hospitals, Nursing and Convalescent HomesAutopsy rooms</v>
      </c>
      <c r="B223" s="2" t="s">
        <v>110</v>
      </c>
      <c r="C223" t="s">
        <v>98</v>
      </c>
      <c r="D223" t="s">
        <v>196</v>
      </c>
      <c r="E223">
        <v>20</v>
      </c>
      <c r="F223" t="s">
        <v>199</v>
      </c>
    </row>
    <row r="224" spans="1:6" ht="13.5" customHeight="1">
      <c r="A224" s="15" t="str">
        <f>TRIM(Occupancy!$B224)&amp;TRIM(Occupancy!$C224)&amp;TRIM(Occupancy!$D224)</f>
        <v>ASHRAE 62.1-2007Hospitals, Nursing and Convalescent HomesPhysical therapy</v>
      </c>
      <c r="B224" s="2" t="s">
        <v>110</v>
      </c>
      <c r="C224" t="s">
        <v>98</v>
      </c>
      <c r="D224" t="s">
        <v>197</v>
      </c>
      <c r="E224">
        <v>20</v>
      </c>
    </row>
    <row r="225" spans="1:5">
      <c r="A225" s="15" t="str">
        <f>TRIM(Occupancy!$B225)&amp;TRIM(Occupancy!$C225)&amp;TRIM(Occupancy!$D225)</f>
        <v>GGHC v2.2Health CareAnesthesia Storage</v>
      </c>
      <c r="B225" s="2" t="s">
        <v>408</v>
      </c>
      <c r="C225" s="20" t="s">
        <v>240</v>
      </c>
      <c r="D225" t="s">
        <v>358</v>
      </c>
      <c r="E225">
        <v>5</v>
      </c>
    </row>
    <row r="226" spans="1:5">
      <c r="A226" s="15" t="str">
        <f>TRIM(Occupancy!$B226)&amp;TRIM(Occupancy!$C226)&amp;TRIM(Occupancy!$D226)</f>
        <v>GGHC v2.2Health CareAngiographic-All Other Types</v>
      </c>
      <c r="B226" s="2" t="s">
        <v>408</v>
      </c>
      <c r="C226" s="20" t="s">
        <v>240</v>
      </c>
      <c r="D226" t="s">
        <v>359</v>
      </c>
      <c r="E226">
        <v>5</v>
      </c>
    </row>
    <row r="227" spans="1:5">
      <c r="A227" s="15" t="str">
        <f>TRIM(Occupancy!$B227)&amp;TRIM(Occupancy!$C227)&amp;TRIM(Occupancy!$D227)</f>
        <v>GGHC v2.2Health CareAngiographic-Heart Only</v>
      </c>
      <c r="B227" s="2" t="s">
        <v>408</v>
      </c>
      <c r="C227" s="20" t="s">
        <v>240</v>
      </c>
      <c r="D227" t="s">
        <v>360</v>
      </c>
      <c r="E227">
        <v>5</v>
      </c>
    </row>
    <row r="228" spans="1:5">
      <c r="A228" s="15" t="str">
        <f>TRIM(Occupancy!$B228)&amp;TRIM(Occupancy!$C228)&amp;TRIM(Occupancy!$D228)</f>
        <v>GGHC v2.2Health CareAutopsy</v>
      </c>
      <c r="B228" s="2" t="s">
        <v>408</v>
      </c>
      <c r="C228" s="20" t="s">
        <v>240</v>
      </c>
      <c r="D228" t="s">
        <v>361</v>
      </c>
      <c r="E228">
        <v>5</v>
      </c>
    </row>
    <row r="229" spans="1:5">
      <c r="A229" s="15" t="str">
        <f>TRIM(Occupancy!$B229)&amp;TRIM(Occupancy!$C229)&amp;TRIM(Occupancy!$D229)</f>
        <v>GGHC v2.2Health CareBathroom/ Public</v>
      </c>
      <c r="B229" s="2" t="s">
        <v>408</v>
      </c>
      <c r="C229" s="20" t="s">
        <v>240</v>
      </c>
      <c r="D229" t="s">
        <v>362</v>
      </c>
      <c r="E229">
        <v>3.3</v>
      </c>
    </row>
    <row r="230" spans="1:5">
      <c r="A230" s="15" t="str">
        <f>TRIM(Occupancy!$B230)&amp;TRIM(Occupancy!$C230)&amp;TRIM(Occupancy!$D230)</f>
        <v>GGHC v2.2Health CareBedpan Room</v>
      </c>
      <c r="B230" s="2" t="s">
        <v>408</v>
      </c>
      <c r="C230" s="20" t="s">
        <v>240</v>
      </c>
      <c r="D230" t="s">
        <v>363</v>
      </c>
      <c r="E230">
        <v>5</v>
      </c>
    </row>
    <row r="231" spans="1:5">
      <c r="A231" s="15" t="str">
        <f>TRIM(Occupancy!$B231)&amp;TRIM(Occupancy!$C231)&amp;TRIM(Occupancy!$D231)</f>
        <v>GGHC v2.2Health CareCast Room</v>
      </c>
      <c r="B231" s="2" t="s">
        <v>408</v>
      </c>
      <c r="C231" s="20" t="s">
        <v>240</v>
      </c>
      <c r="D231" t="s">
        <v>364</v>
      </c>
      <c r="E231">
        <v>5</v>
      </c>
    </row>
    <row r="232" spans="1:5">
      <c r="A232" s="15" t="str">
        <f>TRIM(Occupancy!$B232)&amp;TRIM(Occupancy!$C232)&amp;TRIM(Occupancy!$D232)</f>
        <v>GGHC v2.2Health CareClean Linen Storage</v>
      </c>
      <c r="B232" s="2" t="s">
        <v>408</v>
      </c>
      <c r="C232" s="20" t="s">
        <v>240</v>
      </c>
      <c r="D232" t="s">
        <v>365</v>
      </c>
      <c r="E232">
        <v>1</v>
      </c>
    </row>
    <row r="233" spans="1:5">
      <c r="A233" s="15" t="str">
        <f>TRIM(Occupancy!$B233)&amp;TRIM(Occupancy!$C233)&amp;TRIM(Occupancy!$D233)</f>
        <v>GGHC v2.2Health CareClean Utility / Workroom</v>
      </c>
      <c r="B233" s="2" t="s">
        <v>408</v>
      </c>
      <c r="C233" s="20" t="s">
        <v>240</v>
      </c>
      <c r="D233" t="s">
        <v>366</v>
      </c>
      <c r="E233">
        <v>5</v>
      </c>
    </row>
    <row r="234" spans="1:5">
      <c r="A234" s="15" t="str">
        <f>TRIM(Occupancy!$B234)&amp;TRIM(Occupancy!$C234)&amp;TRIM(Occupancy!$D234)</f>
        <v>GGHC v2.2Health CareConference Rooms</v>
      </c>
      <c r="B234" s="2" t="s">
        <v>408</v>
      </c>
      <c r="C234" s="20" t="s">
        <v>240</v>
      </c>
      <c r="D234" t="s">
        <v>367</v>
      </c>
      <c r="E234">
        <v>20</v>
      </c>
    </row>
    <row r="235" spans="1:5">
      <c r="A235" s="15" t="str">
        <f>TRIM(Occupancy!$B235)&amp;TRIM(Occupancy!$C235)&amp;TRIM(Occupancy!$D235)</f>
        <v>GGHC v2.2Health CareCorridors</v>
      </c>
      <c r="B235" s="2" t="s">
        <v>408</v>
      </c>
      <c r="C235" s="20" t="s">
        <v>240</v>
      </c>
      <c r="D235" t="s">
        <v>96</v>
      </c>
      <c r="E235">
        <v>10</v>
      </c>
    </row>
    <row r="236" spans="1:5">
      <c r="A236" s="15" t="str">
        <f>TRIM(Occupancy!$B236)&amp;TRIM(Occupancy!$C236)&amp;TRIM(Occupancy!$D236)</f>
        <v>GGHC v2.2Health CareCystoscopy</v>
      </c>
      <c r="B236" s="2" t="s">
        <v>408</v>
      </c>
      <c r="C236" s="20" t="s">
        <v>240</v>
      </c>
      <c r="D236" t="s">
        <v>368</v>
      </c>
      <c r="E236">
        <v>5</v>
      </c>
    </row>
    <row r="237" spans="1:5">
      <c r="A237" s="15" t="str">
        <f>TRIM(Occupancy!$B237)&amp;TRIM(Occupancy!$C237)&amp;TRIM(Occupancy!$D237)</f>
        <v>GGHC v2.2Health CareDarkroom</v>
      </c>
      <c r="B237" s="2" t="s">
        <v>408</v>
      </c>
      <c r="C237" s="20" t="s">
        <v>240</v>
      </c>
      <c r="D237" t="s">
        <v>369</v>
      </c>
      <c r="E237">
        <v>5</v>
      </c>
    </row>
    <row r="238" spans="1:5">
      <c r="A238" s="15" t="str">
        <f>TRIM(Occupancy!$B238)&amp;TRIM(Occupancy!$C238)&amp;TRIM(Occupancy!$D238)</f>
        <v>GGHC v2.2Health CareDecontamination</v>
      </c>
      <c r="B238" s="2" t="s">
        <v>408</v>
      </c>
      <c r="C238" s="20" t="s">
        <v>240</v>
      </c>
      <c r="D238" t="s">
        <v>370</v>
      </c>
      <c r="E238">
        <v>5</v>
      </c>
    </row>
    <row r="239" spans="1:5">
      <c r="A239" s="15" t="str">
        <f>TRIM(Occupancy!$B239)&amp;TRIM(Occupancy!$C239)&amp;TRIM(Occupancy!$D239)</f>
        <v>GGHC v2.2Health CareDelivery Room</v>
      </c>
      <c r="B239" s="2" t="s">
        <v>408</v>
      </c>
      <c r="C239" s="20" t="s">
        <v>240</v>
      </c>
      <c r="D239" t="s">
        <v>371</v>
      </c>
      <c r="E239">
        <v>5</v>
      </c>
    </row>
    <row r="240" spans="1:5">
      <c r="A240" s="15" t="str">
        <f>TRIM(Occupancy!$B240)&amp;TRIM(Occupancy!$C240)&amp;TRIM(Occupancy!$D240)</f>
        <v>GGHC v2.2Health CareDietary Day Storage</v>
      </c>
      <c r="B240" s="2" t="s">
        <v>408</v>
      </c>
      <c r="C240" s="20" t="s">
        <v>240</v>
      </c>
      <c r="D240" t="s">
        <v>372</v>
      </c>
      <c r="E240">
        <v>2</v>
      </c>
    </row>
    <row r="241" spans="1:5">
      <c r="A241" s="15" t="str">
        <f>TRIM(Occupancy!$B241)&amp;TRIM(Occupancy!$C241)&amp;TRIM(Occupancy!$D241)</f>
        <v>GGHC v2.2Health CareDining Room</v>
      </c>
      <c r="B241" s="2" t="s">
        <v>408</v>
      </c>
      <c r="C241" s="20" t="s">
        <v>240</v>
      </c>
      <c r="D241" t="s">
        <v>373</v>
      </c>
      <c r="E241">
        <v>10</v>
      </c>
    </row>
    <row r="242" spans="1:5">
      <c r="A242" s="15" t="str">
        <f>TRIM(Occupancy!$B242)&amp;TRIM(Occupancy!$C242)&amp;TRIM(Occupancy!$D242)</f>
        <v>GGHC v2.2Health CareDishwashing</v>
      </c>
      <c r="B242" s="2" t="s">
        <v>408</v>
      </c>
      <c r="C242" s="20" t="s">
        <v>240</v>
      </c>
      <c r="D242" t="s">
        <v>374</v>
      </c>
      <c r="E242">
        <v>5</v>
      </c>
    </row>
    <row r="243" spans="1:5">
      <c r="A243" s="15" t="str">
        <f>TRIM(Occupancy!$B243)&amp;TRIM(Occupancy!$C243)&amp;TRIM(Occupancy!$D243)</f>
        <v>GGHC v2.2Health CareEndoscopy</v>
      </c>
      <c r="B243" s="2" t="s">
        <v>408</v>
      </c>
      <c r="C243" s="20" t="s">
        <v>240</v>
      </c>
      <c r="D243" t="s">
        <v>375</v>
      </c>
      <c r="E243">
        <v>5</v>
      </c>
    </row>
    <row r="244" spans="1:5">
      <c r="A244" s="15" t="str">
        <f>TRIM(Occupancy!$B244)&amp;TRIM(Occupancy!$C244)&amp;TRIM(Occupancy!$D244)</f>
        <v>GGHC v2.2Health CareHistology</v>
      </c>
      <c r="B244" s="2" t="s">
        <v>408</v>
      </c>
      <c r="C244" s="20" t="s">
        <v>240</v>
      </c>
      <c r="D244" t="s">
        <v>376</v>
      </c>
      <c r="E244">
        <v>5</v>
      </c>
    </row>
    <row r="245" spans="1:5">
      <c r="A245" s="15" t="str">
        <f>TRIM(Occupancy!$B245)&amp;TRIM(Occupancy!$C245)&amp;TRIM(Occupancy!$D245)</f>
        <v>GGHC v2.2Health CareIsolation</v>
      </c>
      <c r="B245" s="2" t="s">
        <v>408</v>
      </c>
      <c r="C245" s="20" t="s">
        <v>240</v>
      </c>
      <c r="D245" t="s">
        <v>377</v>
      </c>
      <c r="E245">
        <v>5</v>
      </c>
    </row>
    <row r="246" spans="1:5">
      <c r="A246" s="15" t="str">
        <f>TRIM(Occupancy!$B246)&amp;TRIM(Occupancy!$C246)&amp;TRIM(Occupancy!$D246)</f>
        <v>GGHC v2.2Health CareJanitors Closet / Utility</v>
      </c>
      <c r="B246" s="2" t="s">
        <v>408</v>
      </c>
      <c r="C246" s="20" t="s">
        <v>240</v>
      </c>
      <c r="D246" t="s">
        <v>378</v>
      </c>
      <c r="E246">
        <v>1</v>
      </c>
    </row>
    <row r="247" spans="1:5">
      <c r="A247" s="15" t="str">
        <f>TRIM(Occupancy!$B247)&amp;TRIM(Occupancy!$C247)&amp;TRIM(Occupancy!$D247)</f>
        <v>GGHC v2.2Health CareKitchen, Food Preparation</v>
      </c>
      <c r="B247" s="2" t="s">
        <v>408</v>
      </c>
      <c r="C247" s="20" t="s">
        <v>240</v>
      </c>
      <c r="D247" t="s">
        <v>379</v>
      </c>
      <c r="E247">
        <v>5</v>
      </c>
    </row>
    <row r="248" spans="1:5">
      <c r="A248" s="15" t="str">
        <f>TRIM(Occupancy!$B248)&amp;TRIM(Occupancy!$C248)&amp;TRIM(Occupancy!$D248)</f>
        <v>GGHC v2.2Health CareLabor/ Delivery/Recovery</v>
      </c>
      <c r="B248" s="2" t="s">
        <v>408</v>
      </c>
      <c r="C248" s="20" t="s">
        <v>240</v>
      </c>
      <c r="D248" t="s">
        <v>380</v>
      </c>
      <c r="E248">
        <v>5</v>
      </c>
    </row>
    <row r="249" spans="1:5">
      <c r="A249" s="15" t="str">
        <f>TRIM(Occupancy!$B249)&amp;TRIM(Occupancy!$C249)&amp;TRIM(Occupancy!$D249)</f>
        <v>GGHC v2.2Health CareL / D / R / Post Partum</v>
      </c>
      <c r="B249" s="2" t="s">
        <v>408</v>
      </c>
      <c r="C249" s="20" t="s">
        <v>240</v>
      </c>
      <c r="D249" t="s">
        <v>381</v>
      </c>
      <c r="E249">
        <v>5</v>
      </c>
    </row>
    <row r="250" spans="1:5">
      <c r="A250" s="15" t="str">
        <f>TRIM(Occupancy!$B250)&amp;TRIM(Occupancy!$C250)&amp;TRIM(Occupancy!$D250)</f>
        <v>GGHC v2.2Health CareLaboratory</v>
      </c>
      <c r="B250" s="2" t="s">
        <v>408</v>
      </c>
      <c r="C250" s="20" t="s">
        <v>240</v>
      </c>
      <c r="D250" t="s">
        <v>245</v>
      </c>
      <c r="E250">
        <v>5</v>
      </c>
    </row>
    <row r="251" spans="1:5">
      <c r="A251" s="15" t="str">
        <f>TRIM(Occupancy!$B251)&amp;TRIM(Occupancy!$C251)&amp;TRIM(Occupancy!$D251)</f>
        <v>GGHC v2.2Health CareLinen Storage, Clean</v>
      </c>
      <c r="B251" s="2" t="s">
        <v>408</v>
      </c>
      <c r="C251" s="20" t="s">
        <v>240</v>
      </c>
      <c r="D251" t="s">
        <v>382</v>
      </c>
      <c r="E251">
        <v>2</v>
      </c>
    </row>
    <row r="252" spans="1:5">
      <c r="A252" s="15" t="str">
        <f>TRIM(Occupancy!$B252)&amp;TRIM(Occupancy!$C252)&amp;TRIM(Occupancy!$D252)</f>
        <v>GGHC v2.2Health CareLobby</v>
      </c>
      <c r="B252" s="2" t="s">
        <v>408</v>
      </c>
      <c r="C252" s="20" t="s">
        <v>240</v>
      </c>
      <c r="D252" t="s">
        <v>246</v>
      </c>
      <c r="E252">
        <v>10</v>
      </c>
    </row>
    <row r="253" spans="1:5">
      <c r="A253" s="15" t="str">
        <f>TRIM(Occupancy!$B253)&amp;TRIM(Occupancy!$C253)&amp;TRIM(Occupancy!$D253)</f>
        <v>GGHC v2.2Health CareLockers</v>
      </c>
      <c r="B253" s="2" t="s">
        <v>408</v>
      </c>
      <c r="C253" s="20" t="s">
        <v>240</v>
      </c>
      <c r="D253" t="s">
        <v>383</v>
      </c>
      <c r="E253">
        <v>10</v>
      </c>
    </row>
    <row r="254" spans="1:5">
      <c r="A254" s="15" t="str">
        <f>TRIM(Occupancy!$B254)&amp;TRIM(Occupancy!$C254)&amp;TRIM(Occupancy!$D254)</f>
        <v>GGHC v2.2Health CareMammography</v>
      </c>
      <c r="B254" s="2" t="s">
        <v>408</v>
      </c>
      <c r="C254" s="20" t="s">
        <v>240</v>
      </c>
      <c r="D254" t="s">
        <v>384</v>
      </c>
      <c r="E254">
        <v>5</v>
      </c>
    </row>
    <row r="255" spans="1:5">
      <c r="A255" s="15" t="str">
        <f>TRIM(Occupancy!$B255)&amp;TRIM(Occupancy!$C255)&amp;TRIM(Occupancy!$D255)</f>
        <v>GGHC v2.2Health CareMechanical Equipment Room</v>
      </c>
      <c r="B255" s="2" t="s">
        <v>408</v>
      </c>
      <c r="C255" s="20" t="s">
        <v>240</v>
      </c>
      <c r="D255" t="s">
        <v>385</v>
      </c>
      <c r="E255">
        <v>0.5</v>
      </c>
    </row>
    <row r="256" spans="1:5">
      <c r="A256" s="15" t="str">
        <f>TRIM(Occupancy!$B256)&amp;TRIM(Occupancy!$C256)&amp;TRIM(Occupancy!$D256)</f>
        <v>GGHC v2.2Health CareMedical Records</v>
      </c>
      <c r="B256" s="2" t="s">
        <v>408</v>
      </c>
      <c r="C256" s="20" t="s">
        <v>240</v>
      </c>
      <c r="D256" t="s">
        <v>386</v>
      </c>
      <c r="E256">
        <v>2</v>
      </c>
    </row>
    <row r="257" spans="1:5">
      <c r="A257" s="15" t="str">
        <f>TRIM(Occupancy!$B257)&amp;TRIM(Occupancy!$C257)&amp;TRIM(Occupancy!$D257)</f>
        <v>GGHC v2.2Health CareNuclear Medicine, Hot Lab</v>
      </c>
      <c r="B257" s="2" t="s">
        <v>408</v>
      </c>
      <c r="C257" s="20" t="s">
        <v>240</v>
      </c>
      <c r="D257" t="s">
        <v>387</v>
      </c>
      <c r="E257">
        <v>5</v>
      </c>
    </row>
    <row r="258" spans="1:5">
      <c r="A258" s="15" t="str">
        <f>TRIM(Occupancy!$B258)&amp;TRIM(Occupancy!$C258)&amp;TRIM(Occupancy!$D258)</f>
        <v>GGHC v2.2Health CareNursery, General</v>
      </c>
      <c r="B258" s="2" t="s">
        <v>408</v>
      </c>
      <c r="C258" s="20" t="s">
        <v>240</v>
      </c>
      <c r="D258" t="s">
        <v>388</v>
      </c>
      <c r="E258">
        <v>5</v>
      </c>
    </row>
    <row r="259" spans="1:5">
      <c r="A259" s="15" t="str">
        <f>TRIM(Occupancy!$B259)&amp;TRIM(Occupancy!$C259)&amp;TRIM(Occupancy!$D259)</f>
        <v>GGHC v2.2Health CareNursery, Exam</v>
      </c>
      <c r="B259" s="2" t="s">
        <v>408</v>
      </c>
      <c r="C259" s="20" t="s">
        <v>240</v>
      </c>
      <c r="D259" t="s">
        <v>389</v>
      </c>
      <c r="E259">
        <v>5</v>
      </c>
    </row>
    <row r="260" spans="1:5">
      <c r="A260" s="15" t="str">
        <f>TRIM(Occupancy!$B260)&amp;TRIM(Occupancy!$C260)&amp;TRIM(Occupancy!$D260)</f>
        <v>GGHC v2.2Health CareNursing Stations- General</v>
      </c>
      <c r="B260" s="2" t="s">
        <v>408</v>
      </c>
      <c r="C260" s="20" t="s">
        <v>240</v>
      </c>
      <c r="D260" t="s">
        <v>390</v>
      </c>
      <c r="E260">
        <v>5</v>
      </c>
    </row>
    <row r="261" spans="1:5">
      <c r="A261" s="15" t="str">
        <f>TRIM(Occupancy!$B261)&amp;TRIM(Occupancy!$C261)&amp;TRIM(Occupancy!$D261)</f>
        <v>GGHC v2.2Health CareOperating Room</v>
      </c>
      <c r="B261" s="2" t="s">
        <v>408</v>
      </c>
      <c r="C261" s="20" t="s">
        <v>240</v>
      </c>
      <c r="D261" t="s">
        <v>248</v>
      </c>
      <c r="E261">
        <v>5</v>
      </c>
    </row>
    <row r="262" spans="1:5">
      <c r="A262" s="15" t="str">
        <f>TRIM(Occupancy!$B262)&amp;TRIM(Occupancy!$C262)&amp;TRIM(Occupancy!$D262)</f>
        <v>GGHC v2.2Health CarePathology</v>
      </c>
      <c r="B262" s="2" t="s">
        <v>408</v>
      </c>
      <c r="C262" s="20" t="s">
        <v>240</v>
      </c>
      <c r="D262" t="s">
        <v>391</v>
      </c>
      <c r="E262">
        <v>5</v>
      </c>
    </row>
    <row r="263" spans="1:5">
      <c r="A263" s="15" t="str">
        <f>TRIM(Occupancy!$B263)&amp;TRIM(Occupancy!$C263)&amp;TRIM(Occupancy!$D263)</f>
        <v>GGHC v2.2Health CarePatient Room</v>
      </c>
      <c r="B263" s="2" t="s">
        <v>408</v>
      </c>
      <c r="C263" s="20" t="s">
        <v>240</v>
      </c>
      <c r="D263" t="s">
        <v>249</v>
      </c>
      <c r="E263">
        <v>5</v>
      </c>
    </row>
    <row r="264" spans="1:5">
      <c r="A264" s="15" t="str">
        <f>TRIM(Occupancy!$B264)&amp;TRIM(Occupancy!$C264)&amp;TRIM(Occupancy!$D264)</f>
        <v>GGHC v2.2Health CarePharmacy / Medicine Room</v>
      </c>
      <c r="B264" s="2" t="s">
        <v>408</v>
      </c>
      <c r="C264" s="20" t="s">
        <v>240</v>
      </c>
      <c r="D264" t="s">
        <v>392</v>
      </c>
      <c r="E264">
        <v>5</v>
      </c>
    </row>
    <row r="265" spans="1:5">
      <c r="A265" s="15" t="str">
        <f>TRIM(Occupancy!$B265)&amp;TRIM(Occupancy!$C265)&amp;TRIM(Occupancy!$D265)</f>
        <v>GGHC v2.2Health CarePhysical Therapy and Hydrotherapy</v>
      </c>
      <c r="B265" s="2" t="s">
        <v>408</v>
      </c>
      <c r="C265" s="20" t="s">
        <v>240</v>
      </c>
      <c r="D265" t="s">
        <v>393</v>
      </c>
      <c r="E265">
        <v>5</v>
      </c>
    </row>
    <row r="266" spans="1:5">
      <c r="A266" s="15" t="str">
        <f>TRIM(Occupancy!$B266)&amp;TRIM(Occupancy!$C266)&amp;TRIM(Occupancy!$D266)</f>
        <v>GGHC v2.2Health CareRecovery</v>
      </c>
      <c r="B266" s="2" t="s">
        <v>408</v>
      </c>
      <c r="C266" s="20" t="s">
        <v>240</v>
      </c>
      <c r="D266" t="s">
        <v>346</v>
      </c>
      <c r="E266">
        <v>5</v>
      </c>
    </row>
    <row r="267" spans="1:5">
      <c r="A267" s="15" t="str">
        <f>TRIM(Occupancy!$B267)&amp;TRIM(Occupancy!$C267)&amp;TRIM(Occupancy!$D267)</f>
        <v>GGHC v2.2Health CareScrub Up Area, Surgical Corridor</v>
      </c>
      <c r="B267" s="2" t="s">
        <v>408</v>
      </c>
      <c r="C267" s="20" t="s">
        <v>240</v>
      </c>
      <c r="D267" t="s">
        <v>394</v>
      </c>
      <c r="E267">
        <v>5</v>
      </c>
    </row>
    <row r="268" spans="1:5">
      <c r="A268" s="15" t="str">
        <f>TRIM(Occupancy!$B268)&amp;TRIM(Occupancy!$C268)&amp;TRIM(Occupancy!$D268)</f>
        <v>GGHC v2.2Health CareSoiled Linen, Sorting</v>
      </c>
      <c r="B268" s="2" t="s">
        <v>408</v>
      </c>
      <c r="C268" s="20" t="s">
        <v>240</v>
      </c>
      <c r="D268" t="s">
        <v>395</v>
      </c>
      <c r="E268">
        <v>5</v>
      </c>
    </row>
    <row r="269" spans="1:5">
      <c r="A269" s="15" t="str">
        <f>TRIM(Occupancy!$B269)&amp;TRIM(Occupancy!$C269)&amp;TRIM(Occupancy!$D269)</f>
        <v>GGHC v2.2Health CareSpecial Procedure Room, Diagnostic</v>
      </c>
      <c r="B269" s="2" t="s">
        <v>408</v>
      </c>
      <c r="C269" s="20" t="s">
        <v>240</v>
      </c>
      <c r="D269" t="s">
        <v>396</v>
      </c>
      <c r="E269">
        <v>5</v>
      </c>
    </row>
    <row r="270" spans="1:5">
      <c r="A270" s="15" t="str">
        <f>TRIM(Occupancy!$B270)&amp;TRIM(Occupancy!$C270)&amp;TRIM(Occupancy!$D270)</f>
        <v>GGHC v2.2Health CareSpecial Procedure Room, Invasive</v>
      </c>
      <c r="B270" s="2" t="s">
        <v>408</v>
      </c>
      <c r="C270" s="20" t="s">
        <v>240</v>
      </c>
      <c r="D270" t="s">
        <v>397</v>
      </c>
      <c r="E270">
        <v>5</v>
      </c>
    </row>
    <row r="271" spans="1:5">
      <c r="A271" s="15" t="str">
        <f>TRIM(Occupancy!$B271)&amp;TRIM(Occupancy!$C271)&amp;TRIM(Occupancy!$D271)</f>
        <v>GGHC v2.2Health CareStairways</v>
      </c>
      <c r="B271" s="2" t="s">
        <v>408</v>
      </c>
      <c r="C271" s="20" t="s">
        <v>240</v>
      </c>
      <c r="D271" t="s">
        <v>398</v>
      </c>
      <c r="E271">
        <v>1</v>
      </c>
    </row>
    <row r="272" spans="1:5">
      <c r="A272" s="15" t="str">
        <f>TRIM(Occupancy!$B272)&amp;TRIM(Occupancy!$C272)&amp;TRIM(Occupancy!$D272)</f>
        <v>GGHC v2.2Health CareSterilizer Room</v>
      </c>
      <c r="B272" s="2" t="s">
        <v>408</v>
      </c>
      <c r="C272" s="20" t="s">
        <v>240</v>
      </c>
      <c r="D272" t="s">
        <v>399</v>
      </c>
      <c r="E272">
        <v>5</v>
      </c>
    </row>
    <row r="273" spans="1:5">
      <c r="A273" s="15" t="str">
        <f>TRIM(Occupancy!$B273)&amp;TRIM(Occupancy!$C273)&amp;TRIM(Occupancy!$D273)</f>
        <v>GGHC v2.2Health CareSub-Sterile</v>
      </c>
      <c r="B273" s="2" t="s">
        <v>408</v>
      </c>
      <c r="C273" s="20" t="s">
        <v>240</v>
      </c>
      <c r="D273" t="s">
        <v>400</v>
      </c>
      <c r="E273">
        <v>5</v>
      </c>
    </row>
    <row r="274" spans="1:5">
      <c r="A274" s="15" t="str">
        <f>TRIM(Occupancy!$B274)&amp;TRIM(Occupancy!$C274)&amp;TRIM(Occupancy!$D274)</f>
        <v>GGHC v2.2Health CareSurgical Supply</v>
      </c>
      <c r="B274" s="2" t="s">
        <v>408</v>
      </c>
      <c r="C274" s="20" t="s">
        <v>240</v>
      </c>
      <c r="D274" t="s">
        <v>401</v>
      </c>
      <c r="E274">
        <v>5</v>
      </c>
    </row>
    <row r="275" spans="1:5">
      <c r="A275" s="15" t="str">
        <f>TRIM(Occupancy!$B275)&amp;TRIM(Occupancy!$C275)&amp;TRIM(Occupancy!$D275)</f>
        <v>GGHC v2.2Health CareTrash Chute Room</v>
      </c>
      <c r="B275" s="2" t="s">
        <v>408</v>
      </c>
      <c r="C275" s="20" t="s">
        <v>240</v>
      </c>
      <c r="D275" t="s">
        <v>402</v>
      </c>
      <c r="E275">
        <v>0.5</v>
      </c>
    </row>
    <row r="276" spans="1:5">
      <c r="A276" s="15" t="str">
        <f>TRIM(Occupancy!$B276)&amp;TRIM(Occupancy!$C276)&amp;TRIM(Occupancy!$D276)</f>
        <v>GGHC v2.2Health CareTrauma</v>
      </c>
      <c r="B276" s="2" t="s">
        <v>408</v>
      </c>
      <c r="C276" s="20" t="s">
        <v>240</v>
      </c>
      <c r="D276" t="s">
        <v>403</v>
      </c>
      <c r="E276">
        <v>5</v>
      </c>
    </row>
    <row r="277" spans="1:5">
      <c r="A277" s="15" t="str">
        <f>TRIM(Occupancy!$B277)&amp;TRIM(Occupancy!$C277)&amp;TRIM(Occupancy!$D277)</f>
        <v>GGHC v2.2Health CareTreatment / Examination</v>
      </c>
      <c r="B277" s="2" t="s">
        <v>408</v>
      </c>
      <c r="C277" s="20" t="s">
        <v>240</v>
      </c>
      <c r="D277" t="s">
        <v>404</v>
      </c>
      <c r="E277">
        <v>5</v>
      </c>
    </row>
    <row r="278" spans="1:5">
      <c r="A278" s="15" t="str">
        <f>TRIM(Occupancy!$B278)&amp;TRIM(Occupancy!$C278)&amp;TRIM(Occupancy!$D278)</f>
        <v>GGHC v2.2Health CareUnsterile Supply</v>
      </c>
      <c r="B278" s="2" t="s">
        <v>408</v>
      </c>
      <c r="C278" s="20" t="s">
        <v>240</v>
      </c>
      <c r="D278" t="s">
        <v>405</v>
      </c>
      <c r="E278">
        <v>2</v>
      </c>
    </row>
    <row r="279" spans="1:5">
      <c r="A279" s="15" t="str">
        <f>TRIM(Occupancy!$B279)&amp;TRIM(Occupancy!$C279)&amp;TRIM(Occupancy!$D279)</f>
        <v>GGHC v2.2Health CareWaiting Areas/Lounges</v>
      </c>
      <c r="B279" s="2" t="s">
        <v>408</v>
      </c>
      <c r="C279" s="20" t="s">
        <v>240</v>
      </c>
      <c r="D279" t="s">
        <v>406</v>
      </c>
      <c r="E279">
        <v>10</v>
      </c>
    </row>
    <row r="280" spans="1:5">
      <c r="A280" s="19" t="str">
        <f>TRIM(Occupancy!$B280)&amp;TRIM(Occupancy!$C280)&amp;TRIM(Occupancy!$D280)</f>
        <v>GGHC v2.2Health CareX-ray, Diagnostic and Treatment</v>
      </c>
      <c r="B280" s="2" t="s">
        <v>408</v>
      </c>
      <c r="C280" s="20" t="s">
        <v>240</v>
      </c>
      <c r="D280" s="16" t="s">
        <v>407</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selection activeCell="B13" sqref="B13"/>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723</v>
      </c>
    </row>
    <row r="3" spans="1:7">
      <c r="A3" s="12" t="s">
        <v>256</v>
      </c>
      <c r="B3" s="14" t="s">
        <v>214</v>
      </c>
      <c r="C3" s="11" t="s">
        <v>10</v>
      </c>
      <c r="D3" s="11" t="s">
        <v>11</v>
      </c>
      <c r="E3" s="8" t="s">
        <v>7</v>
      </c>
      <c r="F3" s="8" t="s">
        <v>5</v>
      </c>
      <c r="G3" s="8" t="s">
        <v>330</v>
      </c>
    </row>
    <row r="4" spans="1:7">
      <c r="A4" s="13" t="s">
        <v>1023</v>
      </c>
      <c r="B4" s="4" t="s">
        <v>215</v>
      </c>
      <c r="C4" s="3" t="s">
        <v>221</v>
      </c>
      <c r="D4" s="5" t="s">
        <v>200</v>
      </c>
      <c r="E4" s="6">
        <v>1.5</v>
      </c>
      <c r="F4" s="38"/>
      <c r="G4" s="6">
        <v>1</v>
      </c>
    </row>
    <row r="5" spans="1:7">
      <c r="A5" s="13" t="s">
        <v>1024</v>
      </c>
      <c r="B5" s="4" t="s">
        <v>215</v>
      </c>
      <c r="C5" s="3" t="s">
        <v>221</v>
      </c>
      <c r="D5" s="5" t="s">
        <v>201</v>
      </c>
      <c r="E5" s="6">
        <v>1.4</v>
      </c>
      <c r="F5" s="38"/>
      <c r="G5" s="6">
        <v>2</v>
      </c>
    </row>
    <row r="6" spans="1:7">
      <c r="A6" s="13" t="s">
        <v>1025</v>
      </c>
      <c r="B6" s="4" t="s">
        <v>215</v>
      </c>
      <c r="C6" s="3" t="s">
        <v>221</v>
      </c>
      <c r="D6" s="5" t="s">
        <v>202</v>
      </c>
      <c r="E6" s="6">
        <v>1.4</v>
      </c>
      <c r="F6" s="38"/>
      <c r="G6" s="6">
        <v>3</v>
      </c>
    </row>
    <row r="7" spans="1:7">
      <c r="A7" s="13" t="s">
        <v>1026</v>
      </c>
      <c r="B7" s="4" t="s">
        <v>215</v>
      </c>
      <c r="C7" s="3" t="s">
        <v>221</v>
      </c>
      <c r="D7" s="5" t="s">
        <v>645</v>
      </c>
      <c r="E7" s="6">
        <v>1.5</v>
      </c>
      <c r="F7" s="38"/>
      <c r="G7" s="6">
        <v>4</v>
      </c>
    </row>
    <row r="8" spans="1:7">
      <c r="A8" s="13" t="s">
        <v>1027</v>
      </c>
      <c r="B8" s="4" t="s">
        <v>215</v>
      </c>
      <c r="C8" s="3" t="s">
        <v>221</v>
      </c>
      <c r="D8" s="5" t="s">
        <v>646</v>
      </c>
      <c r="E8" s="6">
        <v>1.8</v>
      </c>
      <c r="F8" s="38"/>
      <c r="G8" s="6">
        <v>5</v>
      </c>
    </row>
    <row r="9" spans="1:7">
      <c r="A9" s="13" t="s">
        <v>1028</v>
      </c>
      <c r="B9" s="4" t="s">
        <v>215</v>
      </c>
      <c r="C9" s="3" t="s">
        <v>221</v>
      </c>
      <c r="D9" s="5" t="s">
        <v>647</v>
      </c>
      <c r="E9" s="6">
        <v>1.9</v>
      </c>
      <c r="F9" s="38"/>
      <c r="G9" s="6">
        <v>6</v>
      </c>
    </row>
    <row r="10" spans="1:7">
      <c r="A10" s="13" t="s">
        <v>1029</v>
      </c>
      <c r="B10" s="4" t="s">
        <v>215</v>
      </c>
      <c r="C10" s="3" t="s">
        <v>221</v>
      </c>
      <c r="D10" s="5" t="s">
        <v>203</v>
      </c>
      <c r="E10" s="6">
        <v>1.5</v>
      </c>
      <c r="F10" s="38"/>
      <c r="G10" s="6">
        <v>7</v>
      </c>
    </row>
    <row r="11" spans="1:7">
      <c r="A11" s="13" t="s">
        <v>1030</v>
      </c>
      <c r="B11" s="4" t="s">
        <v>215</v>
      </c>
      <c r="C11" s="3" t="s">
        <v>221</v>
      </c>
      <c r="D11" s="5" t="s">
        <v>648</v>
      </c>
      <c r="E11" s="6">
        <v>1.4</v>
      </c>
      <c r="F11" s="38"/>
      <c r="G11" s="6">
        <v>8</v>
      </c>
    </row>
    <row r="12" spans="1:7">
      <c r="A12" s="13" t="s">
        <v>1031</v>
      </c>
      <c r="B12" s="4" t="s">
        <v>215</v>
      </c>
      <c r="C12" s="3" t="s">
        <v>221</v>
      </c>
      <c r="D12" s="5" t="s">
        <v>649</v>
      </c>
      <c r="E12" s="6">
        <v>1.7</v>
      </c>
      <c r="F12" s="38"/>
      <c r="G12" s="6">
        <v>9</v>
      </c>
    </row>
    <row r="13" spans="1:7">
      <c r="A13" s="13" t="s">
        <v>1032</v>
      </c>
      <c r="B13" s="4" t="s">
        <v>215</v>
      </c>
      <c r="C13" s="3" t="s">
        <v>221</v>
      </c>
      <c r="D13" s="5" t="s">
        <v>650</v>
      </c>
      <c r="E13" s="6">
        <v>1.6</v>
      </c>
      <c r="F13" s="38"/>
      <c r="G13" s="6">
        <v>10</v>
      </c>
    </row>
    <row r="14" spans="1:7">
      <c r="A14" s="13" t="s">
        <v>1033</v>
      </c>
      <c r="B14" s="4" t="s">
        <v>215</v>
      </c>
      <c r="C14" s="3" t="s">
        <v>221</v>
      </c>
      <c r="D14" s="5" t="s">
        <v>239</v>
      </c>
      <c r="E14" s="6">
        <v>1.6</v>
      </c>
      <c r="F14" s="38"/>
      <c r="G14" s="6">
        <v>11</v>
      </c>
    </row>
    <row r="15" spans="1:7">
      <c r="A15" s="13" t="s">
        <v>1034</v>
      </c>
      <c r="B15" s="4" t="s">
        <v>215</v>
      </c>
      <c r="C15" s="3" t="s">
        <v>221</v>
      </c>
      <c r="D15" s="5" t="s">
        <v>651</v>
      </c>
      <c r="E15" s="6">
        <v>1.7</v>
      </c>
      <c r="F15" s="38"/>
      <c r="G15" s="6">
        <v>12</v>
      </c>
    </row>
    <row r="16" spans="1:7">
      <c r="A16" s="13" t="s">
        <v>1035</v>
      </c>
      <c r="B16" s="4" t="s">
        <v>215</v>
      </c>
      <c r="C16" s="3" t="s">
        <v>221</v>
      </c>
      <c r="D16" s="5" t="s">
        <v>204</v>
      </c>
      <c r="E16" s="6">
        <v>1.5</v>
      </c>
      <c r="F16" s="38"/>
      <c r="G16" s="6">
        <v>13</v>
      </c>
    </row>
    <row r="17" spans="1:7">
      <c r="A17" s="13" t="s">
        <v>1036</v>
      </c>
      <c r="B17" s="4" t="s">
        <v>215</v>
      </c>
      <c r="C17" s="3" t="s">
        <v>221</v>
      </c>
      <c r="D17" s="5" t="s">
        <v>205</v>
      </c>
      <c r="E17" s="6">
        <v>2.2000000000000002</v>
      </c>
      <c r="F17" s="38"/>
      <c r="G17" s="6">
        <v>14</v>
      </c>
    </row>
    <row r="18" spans="1:7">
      <c r="A18" s="13" t="s">
        <v>1037</v>
      </c>
      <c r="B18" s="4" t="s">
        <v>215</v>
      </c>
      <c r="C18" s="3" t="s">
        <v>221</v>
      </c>
      <c r="D18" s="5" t="s">
        <v>652</v>
      </c>
      <c r="E18" s="6">
        <v>2</v>
      </c>
      <c r="F18" s="38"/>
      <c r="G18" s="6">
        <v>15</v>
      </c>
    </row>
    <row r="19" spans="1:7">
      <c r="A19" s="13" t="s">
        <v>1038</v>
      </c>
      <c r="B19" s="4" t="s">
        <v>215</v>
      </c>
      <c r="C19" s="3" t="s">
        <v>221</v>
      </c>
      <c r="D19" s="5" t="s">
        <v>653</v>
      </c>
      <c r="E19" s="6">
        <v>1.6</v>
      </c>
      <c r="F19" s="38"/>
      <c r="G19" s="6">
        <v>16</v>
      </c>
    </row>
    <row r="20" spans="1:7">
      <c r="A20" s="13" t="s">
        <v>1039</v>
      </c>
      <c r="B20" s="4" t="s">
        <v>215</v>
      </c>
      <c r="C20" s="3" t="s">
        <v>221</v>
      </c>
      <c r="D20" s="5" t="s">
        <v>206</v>
      </c>
      <c r="E20" s="6">
        <v>1</v>
      </c>
      <c r="F20" s="38"/>
      <c r="G20" s="6">
        <v>17</v>
      </c>
    </row>
    <row r="21" spans="1:7">
      <c r="A21" s="13" t="s">
        <v>1040</v>
      </c>
      <c r="B21" s="4" t="s">
        <v>215</v>
      </c>
      <c r="C21" s="3" t="s">
        <v>221</v>
      </c>
      <c r="D21" s="5" t="s">
        <v>654</v>
      </c>
      <c r="E21" s="6">
        <v>1.6</v>
      </c>
      <c r="F21" s="38"/>
      <c r="G21" s="6">
        <v>18</v>
      </c>
    </row>
    <row r="22" spans="1:7">
      <c r="A22" s="13" t="s">
        <v>1041</v>
      </c>
      <c r="B22" s="4" t="s">
        <v>215</v>
      </c>
      <c r="C22" s="3" t="s">
        <v>221</v>
      </c>
      <c r="D22" s="5" t="s">
        <v>222</v>
      </c>
      <c r="E22" s="6">
        <v>1.3</v>
      </c>
      <c r="F22" s="38"/>
      <c r="G22" s="6">
        <v>19</v>
      </c>
    </row>
    <row r="23" spans="1:7">
      <c r="A23" s="13" t="s">
        <v>1042</v>
      </c>
      <c r="B23" s="4" t="s">
        <v>215</v>
      </c>
      <c r="C23" s="3" t="s">
        <v>221</v>
      </c>
      <c r="D23" s="5" t="s">
        <v>207</v>
      </c>
      <c r="E23" s="6">
        <v>0.3</v>
      </c>
      <c r="F23" s="38"/>
      <c r="G23" s="6">
        <v>20</v>
      </c>
    </row>
    <row r="24" spans="1:7">
      <c r="A24" s="13" t="s">
        <v>1043</v>
      </c>
      <c r="B24" s="4" t="s">
        <v>215</v>
      </c>
      <c r="C24" s="3" t="s">
        <v>221</v>
      </c>
      <c r="D24" s="5" t="s">
        <v>208</v>
      </c>
      <c r="E24" s="6">
        <v>1.2</v>
      </c>
      <c r="F24" s="38"/>
      <c r="G24" s="6">
        <v>21</v>
      </c>
    </row>
    <row r="25" spans="1:7">
      <c r="A25" s="13" t="s">
        <v>1044</v>
      </c>
      <c r="B25" s="4" t="s">
        <v>215</v>
      </c>
      <c r="C25" s="3" t="s">
        <v>221</v>
      </c>
      <c r="D25" s="5" t="s">
        <v>655</v>
      </c>
      <c r="E25" s="6">
        <v>1.5</v>
      </c>
      <c r="F25" s="38"/>
      <c r="G25" s="6">
        <v>22</v>
      </c>
    </row>
    <row r="26" spans="1:7">
      <c r="A26" s="13" t="s">
        <v>1045</v>
      </c>
      <c r="B26" s="4" t="s">
        <v>215</v>
      </c>
      <c r="C26" s="3" t="s">
        <v>221</v>
      </c>
      <c r="D26" s="5" t="s">
        <v>209</v>
      </c>
      <c r="E26" s="6">
        <v>1.3</v>
      </c>
      <c r="F26" s="38"/>
      <c r="G26" s="6">
        <v>23</v>
      </c>
    </row>
    <row r="27" spans="1:7">
      <c r="A27" s="13" t="s">
        <v>1046</v>
      </c>
      <c r="B27" s="4" t="s">
        <v>215</v>
      </c>
      <c r="C27" s="3" t="s">
        <v>221</v>
      </c>
      <c r="D27" s="5" t="s">
        <v>210</v>
      </c>
      <c r="E27" s="6">
        <v>1.6</v>
      </c>
      <c r="F27" s="38"/>
      <c r="G27" s="6">
        <v>24</v>
      </c>
    </row>
    <row r="28" spans="1:7">
      <c r="A28" s="13" t="s">
        <v>1047</v>
      </c>
      <c r="B28" s="4" t="s">
        <v>215</v>
      </c>
      <c r="C28" s="3" t="s">
        <v>221</v>
      </c>
      <c r="D28" s="5" t="s">
        <v>656</v>
      </c>
      <c r="E28" s="6">
        <v>2.2000000000000002</v>
      </c>
      <c r="F28" s="38"/>
      <c r="G28" s="6">
        <v>25</v>
      </c>
    </row>
    <row r="29" spans="1:7">
      <c r="A29" s="13" t="s">
        <v>1048</v>
      </c>
      <c r="B29" s="4" t="s">
        <v>215</v>
      </c>
      <c r="C29" s="3" t="s">
        <v>221</v>
      </c>
      <c r="D29" s="5" t="s">
        <v>238</v>
      </c>
      <c r="E29" s="6">
        <v>1.9</v>
      </c>
      <c r="F29" s="38"/>
      <c r="G29" s="6">
        <v>26</v>
      </c>
    </row>
    <row r="30" spans="1:7">
      <c r="A30" s="13" t="s">
        <v>1049</v>
      </c>
      <c r="B30" s="4" t="s">
        <v>215</v>
      </c>
      <c r="C30" s="3" t="s">
        <v>221</v>
      </c>
      <c r="D30" s="5" t="s">
        <v>657</v>
      </c>
      <c r="E30" s="6">
        <v>1.5</v>
      </c>
      <c r="F30" s="38"/>
      <c r="G30" s="6">
        <v>27</v>
      </c>
    </row>
    <row r="31" spans="1:7">
      <c r="A31" s="13" t="s">
        <v>1050</v>
      </c>
      <c r="B31" s="4" t="s">
        <v>215</v>
      </c>
      <c r="C31" s="3" t="s">
        <v>221</v>
      </c>
      <c r="D31" s="5" t="s">
        <v>658</v>
      </c>
      <c r="E31" s="6">
        <v>1.5</v>
      </c>
      <c r="F31" s="38"/>
      <c r="G31" s="6">
        <v>28</v>
      </c>
    </row>
    <row r="32" spans="1:7">
      <c r="A32" s="13" t="s">
        <v>1051</v>
      </c>
      <c r="B32" s="4" t="s">
        <v>215</v>
      </c>
      <c r="C32" s="3" t="s">
        <v>221</v>
      </c>
      <c r="D32" s="5" t="s">
        <v>659</v>
      </c>
      <c r="E32" s="6">
        <v>1.4</v>
      </c>
      <c r="F32" s="38"/>
      <c r="G32" s="6">
        <v>29</v>
      </c>
    </row>
    <row r="33" spans="1:7">
      <c r="A33" s="13" t="s">
        <v>1052</v>
      </c>
      <c r="B33" s="4" t="s">
        <v>215</v>
      </c>
      <c r="C33" s="3" t="s">
        <v>221</v>
      </c>
      <c r="D33" s="5" t="s">
        <v>78</v>
      </c>
      <c r="E33" s="6">
        <v>1.2</v>
      </c>
      <c r="F33" s="38"/>
      <c r="G33" s="6">
        <v>30</v>
      </c>
    </row>
    <row r="34" spans="1:7">
      <c r="A34" s="13" t="s">
        <v>1053</v>
      </c>
      <c r="B34" s="4" t="s">
        <v>215</v>
      </c>
      <c r="C34" s="3" t="s">
        <v>221</v>
      </c>
      <c r="D34" s="5" t="s">
        <v>241</v>
      </c>
      <c r="E34" s="6">
        <v>1.2</v>
      </c>
      <c r="F34" s="38"/>
      <c r="G34" s="6">
        <v>31</v>
      </c>
    </row>
    <row r="35" spans="1:7">
      <c r="A35" s="13" t="s">
        <v>1054</v>
      </c>
      <c r="B35" s="4" t="s">
        <v>215</v>
      </c>
      <c r="C35" s="3" t="s">
        <v>221</v>
      </c>
      <c r="D35" s="5" t="s">
        <v>212</v>
      </c>
      <c r="E35" s="6">
        <v>1.7</v>
      </c>
      <c r="F35" s="38"/>
      <c r="G35" s="6">
        <v>32</v>
      </c>
    </row>
    <row r="36" spans="1:7">
      <c r="A36" s="13" t="s">
        <v>1055</v>
      </c>
      <c r="B36" s="4" t="s">
        <v>215</v>
      </c>
      <c r="C36" s="7" t="s">
        <v>347</v>
      </c>
      <c r="D36" s="7" t="s">
        <v>223</v>
      </c>
      <c r="E36" s="8">
        <v>1.5</v>
      </c>
      <c r="F36" s="37"/>
      <c r="G36" s="6">
        <v>33</v>
      </c>
    </row>
    <row r="37" spans="1:7">
      <c r="A37" s="13" t="s">
        <v>1056</v>
      </c>
      <c r="B37" s="4" t="s">
        <v>215</v>
      </c>
      <c r="C37" s="7" t="s">
        <v>442</v>
      </c>
      <c r="D37" s="7" t="s">
        <v>223</v>
      </c>
      <c r="E37" s="8">
        <v>1.3</v>
      </c>
      <c r="F37" s="37"/>
      <c r="G37" s="6">
        <v>34</v>
      </c>
    </row>
    <row r="38" spans="1:7">
      <c r="A38" s="13" t="s">
        <v>1057</v>
      </c>
      <c r="B38" s="4" t="s">
        <v>215</v>
      </c>
      <c r="C38" s="7" t="s">
        <v>332</v>
      </c>
      <c r="D38" s="7" t="s">
        <v>223</v>
      </c>
      <c r="E38" s="8">
        <v>1.5</v>
      </c>
      <c r="F38" s="37"/>
      <c r="G38" s="6">
        <v>35</v>
      </c>
    </row>
    <row r="39" spans="1:7">
      <c r="A39" s="13" t="s">
        <v>1058</v>
      </c>
      <c r="B39" s="4" t="s">
        <v>215</v>
      </c>
      <c r="C39" s="7" t="s">
        <v>336</v>
      </c>
      <c r="D39" s="7" t="s">
        <v>223</v>
      </c>
      <c r="E39" s="8">
        <v>1.6</v>
      </c>
      <c r="F39" s="37"/>
      <c r="G39" s="6">
        <v>36</v>
      </c>
    </row>
    <row r="40" spans="1:7">
      <c r="A40" s="13" t="s">
        <v>1059</v>
      </c>
      <c r="B40" s="4" t="s">
        <v>215</v>
      </c>
      <c r="C40" s="7" t="s">
        <v>336</v>
      </c>
      <c r="D40" s="7" t="s">
        <v>660</v>
      </c>
      <c r="E40" s="8">
        <v>1.4</v>
      </c>
      <c r="F40" s="37"/>
      <c r="G40" s="6">
        <v>37</v>
      </c>
    </row>
    <row r="41" spans="1:7">
      <c r="A41" s="13" t="s">
        <v>1060</v>
      </c>
      <c r="B41" s="4" t="s">
        <v>215</v>
      </c>
      <c r="C41" s="7" t="s">
        <v>246</v>
      </c>
      <c r="D41" s="7" t="s">
        <v>223</v>
      </c>
      <c r="E41" s="8">
        <v>1.8</v>
      </c>
      <c r="F41" s="37"/>
      <c r="G41" s="6">
        <v>38</v>
      </c>
    </row>
    <row r="42" spans="1:7">
      <c r="A42" s="13" t="s">
        <v>1061</v>
      </c>
      <c r="B42" s="4" t="s">
        <v>215</v>
      </c>
      <c r="C42" s="9" t="s">
        <v>246</v>
      </c>
      <c r="D42" s="7" t="s">
        <v>335</v>
      </c>
      <c r="E42" s="8">
        <v>1.8</v>
      </c>
      <c r="F42" s="37"/>
      <c r="G42" s="6">
        <v>39</v>
      </c>
    </row>
    <row r="43" spans="1:7">
      <c r="A43" s="13" t="s">
        <v>1062</v>
      </c>
      <c r="B43" s="4" t="s">
        <v>215</v>
      </c>
      <c r="C43" s="9" t="s">
        <v>246</v>
      </c>
      <c r="D43" s="7" t="s">
        <v>661</v>
      </c>
      <c r="E43" s="8">
        <v>1.2</v>
      </c>
      <c r="F43" s="37"/>
      <c r="G43" s="6">
        <v>40</v>
      </c>
    </row>
    <row r="44" spans="1:7">
      <c r="A44" s="13" t="s">
        <v>1063</v>
      </c>
      <c r="B44" s="4" t="s">
        <v>215</v>
      </c>
      <c r="C44" s="9" t="s">
        <v>246</v>
      </c>
      <c r="D44" s="7" t="s">
        <v>662</v>
      </c>
      <c r="E44" s="8">
        <v>0.8</v>
      </c>
      <c r="F44" s="37"/>
      <c r="G44" s="6">
        <v>41</v>
      </c>
    </row>
    <row r="45" spans="1:7">
      <c r="A45" s="13" t="s">
        <v>1064</v>
      </c>
      <c r="B45" s="4" t="s">
        <v>215</v>
      </c>
      <c r="C45" s="7" t="s">
        <v>331</v>
      </c>
      <c r="D45" s="7" t="s">
        <v>223</v>
      </c>
      <c r="E45" s="8">
        <v>0.5</v>
      </c>
      <c r="F45" s="37"/>
      <c r="G45" s="6">
        <v>42</v>
      </c>
    </row>
    <row r="46" spans="1:7">
      <c r="A46" s="13" t="s">
        <v>1065</v>
      </c>
      <c r="B46" s="4" t="s">
        <v>215</v>
      </c>
      <c r="C46" s="7" t="s">
        <v>331</v>
      </c>
      <c r="D46" s="7" t="s">
        <v>663</v>
      </c>
      <c r="E46" s="8">
        <v>0.5</v>
      </c>
      <c r="F46" s="37"/>
      <c r="G46" s="6">
        <v>43</v>
      </c>
    </row>
    <row r="47" spans="1:7">
      <c r="A47" s="13" t="s">
        <v>1066</v>
      </c>
      <c r="B47" s="4" t="s">
        <v>215</v>
      </c>
      <c r="C47" s="7" t="s">
        <v>331</v>
      </c>
      <c r="D47" s="7" t="s">
        <v>664</v>
      </c>
      <c r="E47" s="8">
        <v>0.5</v>
      </c>
      <c r="F47" s="37"/>
      <c r="G47" s="6">
        <v>44</v>
      </c>
    </row>
    <row r="48" spans="1:7">
      <c r="A48" s="13" t="s">
        <v>1067</v>
      </c>
      <c r="B48" s="4" t="s">
        <v>215</v>
      </c>
      <c r="C48" s="7" t="s">
        <v>331</v>
      </c>
      <c r="D48" s="7" t="s">
        <v>665</v>
      </c>
      <c r="E48" s="8">
        <v>0.5</v>
      </c>
      <c r="F48" s="37"/>
      <c r="G48" s="6">
        <v>45</v>
      </c>
    </row>
    <row r="49" spans="1:7">
      <c r="A49" s="13" t="s">
        <v>1068</v>
      </c>
      <c r="B49" s="4" t="s">
        <v>215</v>
      </c>
      <c r="C49" s="7" t="s">
        <v>331</v>
      </c>
      <c r="D49" s="7" t="s">
        <v>660</v>
      </c>
      <c r="E49" s="8">
        <v>1.9</v>
      </c>
      <c r="F49" s="37"/>
      <c r="G49" s="6">
        <v>46</v>
      </c>
    </row>
    <row r="50" spans="1:7">
      <c r="A50" s="13" t="s">
        <v>1069</v>
      </c>
      <c r="B50" s="4" t="s">
        <v>215</v>
      </c>
      <c r="C50" s="7" t="s">
        <v>331</v>
      </c>
      <c r="D50" s="7" t="s">
        <v>666</v>
      </c>
      <c r="E50" s="8">
        <v>3.2</v>
      </c>
      <c r="F50" s="37"/>
      <c r="G50" s="6">
        <v>47</v>
      </c>
    </row>
    <row r="51" spans="1:7">
      <c r="A51" s="13" t="s">
        <v>1070</v>
      </c>
      <c r="B51" s="4" t="s">
        <v>215</v>
      </c>
      <c r="C51" s="7" t="s">
        <v>331</v>
      </c>
      <c r="D51" s="7" t="s">
        <v>667</v>
      </c>
      <c r="E51" s="8">
        <v>0.5</v>
      </c>
      <c r="F51" s="37"/>
      <c r="G51" s="6">
        <v>48</v>
      </c>
    </row>
    <row r="52" spans="1:7">
      <c r="A52" s="13" t="s">
        <v>1071</v>
      </c>
      <c r="B52" s="4" t="s">
        <v>215</v>
      </c>
      <c r="C52" s="7" t="s">
        <v>331</v>
      </c>
      <c r="D52" s="7" t="s">
        <v>661</v>
      </c>
      <c r="E52" s="8">
        <v>1.8</v>
      </c>
      <c r="F52" s="37"/>
      <c r="G52" s="6">
        <v>49</v>
      </c>
    </row>
    <row r="53" spans="1:7">
      <c r="A53" s="13" t="s">
        <v>1072</v>
      </c>
      <c r="B53" s="4" t="s">
        <v>215</v>
      </c>
      <c r="C53" s="7" t="s">
        <v>331</v>
      </c>
      <c r="D53" s="7" t="s">
        <v>662</v>
      </c>
      <c r="E53" s="8">
        <v>1.3</v>
      </c>
      <c r="F53" s="37"/>
      <c r="G53" s="6">
        <v>50</v>
      </c>
    </row>
    <row r="54" spans="1:7">
      <c r="A54" s="13" t="s">
        <v>1073</v>
      </c>
      <c r="B54" s="4" t="s">
        <v>215</v>
      </c>
      <c r="C54" s="7" t="s">
        <v>331</v>
      </c>
      <c r="D54" s="7" t="s">
        <v>668</v>
      </c>
      <c r="E54" s="8">
        <v>1</v>
      </c>
      <c r="F54" s="37"/>
      <c r="G54" s="6">
        <v>51</v>
      </c>
    </row>
    <row r="55" spans="1:7">
      <c r="A55" s="13" t="s">
        <v>1074</v>
      </c>
      <c r="B55" s="4" t="s">
        <v>215</v>
      </c>
      <c r="C55" s="7" t="s">
        <v>234</v>
      </c>
      <c r="D55" s="7" t="s">
        <v>235</v>
      </c>
      <c r="E55" s="8">
        <v>1.3</v>
      </c>
      <c r="F55" s="37"/>
      <c r="G55" s="6">
        <v>52</v>
      </c>
    </row>
    <row r="56" spans="1:7">
      <c r="A56" s="13" t="s">
        <v>1075</v>
      </c>
      <c r="B56" s="4" t="s">
        <v>215</v>
      </c>
      <c r="C56" s="7" t="s">
        <v>234</v>
      </c>
      <c r="D56" s="7" t="s">
        <v>236</v>
      </c>
      <c r="E56" s="8">
        <v>0.2</v>
      </c>
      <c r="F56" s="37"/>
      <c r="G56" s="6">
        <v>53</v>
      </c>
    </row>
    <row r="57" spans="1:7">
      <c r="A57" s="13" t="s">
        <v>1076</v>
      </c>
      <c r="B57" s="4" t="s">
        <v>215</v>
      </c>
      <c r="C57" s="7" t="s">
        <v>344</v>
      </c>
      <c r="D57" s="7" t="s">
        <v>223</v>
      </c>
      <c r="E57" s="8">
        <v>1.4</v>
      </c>
      <c r="F57" s="37"/>
      <c r="G57" s="6">
        <v>54</v>
      </c>
    </row>
    <row r="58" spans="1:7">
      <c r="A58" s="13" t="s">
        <v>1077</v>
      </c>
      <c r="B58" s="4" t="s">
        <v>215</v>
      </c>
      <c r="C58" s="7" t="s">
        <v>344</v>
      </c>
      <c r="D58" s="7" t="s">
        <v>333</v>
      </c>
      <c r="E58" s="8">
        <v>1.4</v>
      </c>
      <c r="F58" s="37"/>
      <c r="G58" s="6">
        <v>55</v>
      </c>
    </row>
    <row r="59" spans="1:7">
      <c r="A59" s="13" t="s">
        <v>1078</v>
      </c>
      <c r="B59" s="4" t="s">
        <v>215</v>
      </c>
      <c r="C59" s="7" t="s">
        <v>243</v>
      </c>
      <c r="D59" s="7" t="s">
        <v>223</v>
      </c>
      <c r="E59" s="8">
        <v>1.4</v>
      </c>
      <c r="F59" s="37"/>
      <c r="G59" s="6">
        <v>56</v>
      </c>
    </row>
    <row r="60" spans="1:7">
      <c r="A60" s="13" t="s">
        <v>1079</v>
      </c>
      <c r="B60" s="4" t="s">
        <v>215</v>
      </c>
      <c r="C60" s="7" t="s">
        <v>243</v>
      </c>
      <c r="D60" s="7" t="s">
        <v>660</v>
      </c>
      <c r="E60" s="8">
        <v>1.4</v>
      </c>
      <c r="F60" s="37"/>
      <c r="G60" s="6">
        <v>57</v>
      </c>
    </row>
    <row r="61" spans="1:7">
      <c r="A61" s="13" t="s">
        <v>1080</v>
      </c>
      <c r="B61" s="4" t="s">
        <v>215</v>
      </c>
      <c r="C61" s="7" t="s">
        <v>243</v>
      </c>
      <c r="D61" s="7" t="s">
        <v>335</v>
      </c>
      <c r="E61" s="8">
        <v>1</v>
      </c>
      <c r="F61" s="37"/>
      <c r="G61" s="6">
        <v>58</v>
      </c>
    </row>
    <row r="62" spans="1:7">
      <c r="A62" s="13" t="s">
        <v>1081</v>
      </c>
      <c r="B62" s="4" t="s">
        <v>215</v>
      </c>
      <c r="C62" s="7" t="s">
        <v>243</v>
      </c>
      <c r="D62" s="7" t="s">
        <v>669</v>
      </c>
      <c r="E62" s="8">
        <v>1.2</v>
      </c>
      <c r="F62" s="37"/>
      <c r="G62" s="6">
        <v>59</v>
      </c>
    </row>
    <row r="63" spans="1:7">
      <c r="A63" s="13" t="s">
        <v>1082</v>
      </c>
      <c r="B63" s="4" t="s">
        <v>215</v>
      </c>
      <c r="C63" s="7" t="s">
        <v>243</v>
      </c>
      <c r="D63" s="7" t="s">
        <v>670</v>
      </c>
      <c r="E63" s="8">
        <v>1.2</v>
      </c>
      <c r="F63" s="37"/>
      <c r="G63" s="6">
        <v>60</v>
      </c>
    </row>
    <row r="64" spans="1:7">
      <c r="A64" s="13" t="s">
        <v>1083</v>
      </c>
      <c r="B64" s="4" t="s">
        <v>215</v>
      </c>
      <c r="C64" s="7" t="s">
        <v>243</v>
      </c>
      <c r="D64" s="7" t="s">
        <v>338</v>
      </c>
      <c r="E64" s="8">
        <v>2.2000000000000002</v>
      </c>
      <c r="F64" s="37"/>
      <c r="G64" s="6">
        <v>61</v>
      </c>
    </row>
    <row r="65" spans="1:7">
      <c r="A65" s="13" t="s">
        <v>1084</v>
      </c>
      <c r="B65" s="4" t="s">
        <v>215</v>
      </c>
      <c r="C65" s="7" t="s">
        <v>138</v>
      </c>
      <c r="D65" s="7" t="s">
        <v>223</v>
      </c>
      <c r="E65" s="8">
        <v>2.2000000000000002</v>
      </c>
      <c r="F65" s="37"/>
      <c r="G65" s="6">
        <v>62</v>
      </c>
    </row>
    <row r="66" spans="1:7">
      <c r="A66" s="13" t="s">
        <v>1085</v>
      </c>
      <c r="B66" s="4" t="s">
        <v>215</v>
      </c>
      <c r="C66" s="7" t="s">
        <v>245</v>
      </c>
      <c r="D66" s="7" t="s">
        <v>223</v>
      </c>
      <c r="E66" s="8">
        <v>1.8</v>
      </c>
      <c r="F66" s="37"/>
      <c r="G66" s="6">
        <v>63</v>
      </c>
    </row>
    <row r="67" spans="1:7">
      <c r="A67" s="13" t="s">
        <v>1086</v>
      </c>
      <c r="B67" s="4" t="s">
        <v>215</v>
      </c>
      <c r="C67" s="7" t="s">
        <v>351</v>
      </c>
      <c r="D67" s="7" t="s">
        <v>223</v>
      </c>
      <c r="E67" s="8">
        <v>1</v>
      </c>
      <c r="F67" s="37"/>
      <c r="G67" s="6">
        <v>64</v>
      </c>
    </row>
    <row r="68" spans="1:7">
      <c r="A68" s="13" t="s">
        <v>1087</v>
      </c>
      <c r="B68" s="4" t="s">
        <v>215</v>
      </c>
      <c r="C68" s="7" t="s">
        <v>348</v>
      </c>
      <c r="D68" s="7" t="s">
        <v>223</v>
      </c>
      <c r="E68" s="8">
        <v>0.8</v>
      </c>
      <c r="F68" s="37"/>
      <c r="G68" s="6">
        <v>65</v>
      </c>
    </row>
    <row r="69" spans="1:7">
      <c r="A69" s="13" t="s">
        <v>1088</v>
      </c>
      <c r="B69" s="4" t="s">
        <v>215</v>
      </c>
      <c r="C69" s="7" t="s">
        <v>337</v>
      </c>
      <c r="D69" s="7" t="s">
        <v>223</v>
      </c>
      <c r="E69" s="8">
        <v>0.7</v>
      </c>
      <c r="F69" s="37"/>
      <c r="G69" s="6">
        <v>66</v>
      </c>
    </row>
    <row r="70" spans="1:7">
      <c r="A70" s="13" t="s">
        <v>1089</v>
      </c>
      <c r="B70" s="4" t="s">
        <v>215</v>
      </c>
      <c r="C70" s="7" t="s">
        <v>337</v>
      </c>
      <c r="D70" s="7" t="s">
        <v>333</v>
      </c>
      <c r="E70" s="8">
        <v>1.6</v>
      </c>
      <c r="F70" s="37"/>
      <c r="G70" s="6">
        <v>67</v>
      </c>
    </row>
    <row r="71" spans="1:7">
      <c r="A71" s="13" t="s">
        <v>1090</v>
      </c>
      <c r="B71" s="4" t="s">
        <v>215</v>
      </c>
      <c r="C71" s="7" t="s">
        <v>337</v>
      </c>
      <c r="D71" s="7" t="s">
        <v>671</v>
      </c>
      <c r="E71" s="8">
        <v>0.5</v>
      </c>
      <c r="F71" s="37"/>
      <c r="G71" s="6">
        <v>68</v>
      </c>
    </row>
    <row r="72" spans="1:7">
      <c r="A72" s="13" t="s">
        <v>1091</v>
      </c>
      <c r="B72" s="4" t="s">
        <v>215</v>
      </c>
      <c r="C72" s="7" t="s">
        <v>641</v>
      </c>
      <c r="D72" s="7" t="s">
        <v>223</v>
      </c>
      <c r="E72" s="8">
        <v>0.9</v>
      </c>
      <c r="F72" s="37"/>
      <c r="G72" s="6">
        <v>69</v>
      </c>
    </row>
    <row r="73" spans="1:7">
      <c r="A73" s="13" t="s">
        <v>1092</v>
      </c>
      <c r="B73" s="4" t="s">
        <v>215</v>
      </c>
      <c r="C73" s="7" t="s">
        <v>242</v>
      </c>
      <c r="D73" s="7" t="s">
        <v>223</v>
      </c>
      <c r="E73" s="8">
        <v>1.1000000000000001</v>
      </c>
      <c r="F73" s="37"/>
      <c r="G73" s="6">
        <v>70</v>
      </c>
    </row>
    <row r="74" spans="1:7">
      <c r="A74" s="13" t="s">
        <v>1093</v>
      </c>
      <c r="B74" s="4" t="s">
        <v>215</v>
      </c>
      <c r="C74" s="7" t="s">
        <v>242</v>
      </c>
      <c r="D74" s="7" t="s">
        <v>333</v>
      </c>
      <c r="E74" s="8">
        <v>2.9</v>
      </c>
      <c r="F74" s="37"/>
      <c r="G74" s="6">
        <v>71</v>
      </c>
    </row>
    <row r="75" spans="1:7">
      <c r="A75" s="13" t="s">
        <v>1094</v>
      </c>
      <c r="B75" s="4" t="s">
        <v>215</v>
      </c>
      <c r="C75" s="7" t="s">
        <v>642</v>
      </c>
      <c r="D75" s="7" t="s">
        <v>223</v>
      </c>
      <c r="E75" s="8">
        <v>0.3</v>
      </c>
      <c r="F75" s="37"/>
      <c r="G75" s="6">
        <v>72</v>
      </c>
    </row>
    <row r="76" spans="1:7">
      <c r="A76" s="13" t="s">
        <v>1095</v>
      </c>
      <c r="B76" s="4" t="s">
        <v>215</v>
      </c>
      <c r="C76" s="7" t="s">
        <v>642</v>
      </c>
      <c r="D76" s="7" t="s">
        <v>672</v>
      </c>
      <c r="E76" s="8">
        <v>1.4</v>
      </c>
      <c r="F76" s="37"/>
      <c r="G76" s="6">
        <v>73</v>
      </c>
    </row>
    <row r="77" spans="1:7">
      <c r="A77" s="13" t="s">
        <v>1096</v>
      </c>
      <c r="B77" s="4" t="s">
        <v>215</v>
      </c>
      <c r="C77" s="7" t="s">
        <v>342</v>
      </c>
      <c r="D77" s="7" t="s">
        <v>345</v>
      </c>
      <c r="E77" s="8">
        <v>1.9</v>
      </c>
      <c r="F77" s="38"/>
      <c r="G77" s="6">
        <v>74</v>
      </c>
    </row>
    <row r="78" spans="1:7">
      <c r="A78" s="13" t="s">
        <v>1097</v>
      </c>
      <c r="B78" s="4" t="s">
        <v>215</v>
      </c>
      <c r="C78" s="7" t="s">
        <v>342</v>
      </c>
      <c r="D78" s="7" t="s">
        <v>244</v>
      </c>
      <c r="E78" s="8">
        <v>1.1000000000000001</v>
      </c>
      <c r="F78" s="37"/>
      <c r="G78" s="6">
        <v>75</v>
      </c>
    </row>
    <row r="79" spans="1:7">
      <c r="A79" s="13" t="s">
        <v>1098</v>
      </c>
      <c r="B79" s="4" t="s">
        <v>215</v>
      </c>
      <c r="C79" s="7" t="s">
        <v>643</v>
      </c>
      <c r="D79" s="7" t="s">
        <v>673</v>
      </c>
      <c r="E79" s="8">
        <v>2.1</v>
      </c>
      <c r="F79" s="37"/>
      <c r="G79" s="6">
        <v>76</v>
      </c>
    </row>
    <row r="80" spans="1:7">
      <c r="A80" s="13" t="s">
        <v>1099</v>
      </c>
      <c r="B80" s="4" t="s">
        <v>215</v>
      </c>
      <c r="C80" s="7" t="s">
        <v>643</v>
      </c>
      <c r="D80" s="7" t="s">
        <v>674</v>
      </c>
      <c r="E80" s="8">
        <v>1.1000000000000001</v>
      </c>
      <c r="F80" s="37"/>
      <c r="G80" s="6">
        <v>77</v>
      </c>
    </row>
    <row r="81" spans="1:7">
      <c r="A81" s="13" t="s">
        <v>1100</v>
      </c>
      <c r="B81" s="4" t="s">
        <v>215</v>
      </c>
      <c r="C81" s="7" t="s">
        <v>643</v>
      </c>
      <c r="D81" s="7" t="s">
        <v>675</v>
      </c>
      <c r="E81" s="8">
        <v>1.1000000000000001</v>
      </c>
      <c r="F81" s="37"/>
      <c r="G81" s="6">
        <v>78</v>
      </c>
    </row>
    <row r="82" spans="1:7">
      <c r="A82" s="13" t="s">
        <v>1101</v>
      </c>
      <c r="B82" s="4" t="s">
        <v>215</v>
      </c>
      <c r="C82" s="7" t="s">
        <v>644</v>
      </c>
      <c r="D82" s="7" t="s">
        <v>676</v>
      </c>
      <c r="E82" s="8">
        <v>0.9</v>
      </c>
      <c r="F82" s="37"/>
      <c r="G82" s="6">
        <v>79</v>
      </c>
    </row>
    <row r="83" spans="1:7">
      <c r="A83" s="13" t="s">
        <v>1102</v>
      </c>
      <c r="B83" s="4" t="s">
        <v>215</v>
      </c>
      <c r="C83" s="7" t="s">
        <v>644</v>
      </c>
      <c r="D83" s="7" t="s">
        <v>695</v>
      </c>
      <c r="E83" s="8">
        <v>1.1000000000000001</v>
      </c>
      <c r="F83" s="37"/>
      <c r="G83" s="6">
        <v>80</v>
      </c>
    </row>
    <row r="84" spans="1:7">
      <c r="A84" s="13" t="s">
        <v>1103</v>
      </c>
      <c r="B84" s="4" t="s">
        <v>215</v>
      </c>
      <c r="C84" s="7" t="s">
        <v>210</v>
      </c>
      <c r="D84" s="7" t="s">
        <v>696</v>
      </c>
      <c r="E84" s="8">
        <v>1.7</v>
      </c>
      <c r="F84" s="37"/>
      <c r="G84" s="6">
        <v>81</v>
      </c>
    </row>
    <row r="85" spans="1:7">
      <c r="A85" s="13" t="s">
        <v>1104</v>
      </c>
      <c r="B85" s="4" t="s">
        <v>215</v>
      </c>
      <c r="C85" s="7" t="s">
        <v>201</v>
      </c>
      <c r="D85" s="7" t="s">
        <v>697</v>
      </c>
      <c r="E85" s="8">
        <v>3.3</v>
      </c>
      <c r="F85" s="37"/>
      <c r="G85" s="6">
        <v>82</v>
      </c>
    </row>
    <row r="86" spans="1:7">
      <c r="A86" s="13" t="s">
        <v>1105</v>
      </c>
      <c r="B86" s="4" t="s">
        <v>215</v>
      </c>
      <c r="C86" s="7" t="s">
        <v>204</v>
      </c>
      <c r="D86" s="7" t="s">
        <v>698</v>
      </c>
      <c r="E86" s="8">
        <v>1.4</v>
      </c>
      <c r="F86" s="37"/>
      <c r="G86" s="6">
        <v>83</v>
      </c>
    </row>
    <row r="87" spans="1:7">
      <c r="A87" s="13" t="s">
        <v>1106</v>
      </c>
      <c r="B87" s="4" t="s">
        <v>215</v>
      </c>
      <c r="C87" s="7" t="s">
        <v>204</v>
      </c>
      <c r="D87" s="7" t="s">
        <v>699</v>
      </c>
      <c r="E87" s="8">
        <v>1.9</v>
      </c>
      <c r="F87" s="37"/>
      <c r="G87" s="6">
        <v>84</v>
      </c>
    </row>
    <row r="88" spans="1:7">
      <c r="A88" s="13" t="s">
        <v>1107</v>
      </c>
      <c r="B88" s="4" t="s">
        <v>215</v>
      </c>
      <c r="C88" s="7" t="s">
        <v>204</v>
      </c>
      <c r="D88" s="7" t="s">
        <v>350</v>
      </c>
      <c r="E88" s="8">
        <v>1.8</v>
      </c>
      <c r="F88" s="37"/>
      <c r="G88" s="6">
        <v>85</v>
      </c>
    </row>
    <row r="89" spans="1:7">
      <c r="A89" s="13" t="s">
        <v>1108</v>
      </c>
      <c r="B89" s="4" t="s">
        <v>215</v>
      </c>
      <c r="C89" s="7" t="s">
        <v>239</v>
      </c>
      <c r="D89" s="7" t="s">
        <v>340</v>
      </c>
      <c r="E89" s="8">
        <v>2.8</v>
      </c>
      <c r="F89" s="37"/>
      <c r="G89" s="6">
        <v>86</v>
      </c>
    </row>
    <row r="90" spans="1:7">
      <c r="A90" s="13" t="s">
        <v>1109</v>
      </c>
      <c r="B90" s="4" t="s">
        <v>215</v>
      </c>
      <c r="C90" s="7" t="s">
        <v>239</v>
      </c>
      <c r="D90" s="7" t="s">
        <v>346</v>
      </c>
      <c r="E90" s="8">
        <v>2.6</v>
      </c>
      <c r="F90" s="37"/>
      <c r="G90" s="6">
        <v>87</v>
      </c>
    </row>
    <row r="91" spans="1:7">
      <c r="A91" s="13" t="s">
        <v>1110</v>
      </c>
      <c r="B91" s="4" t="s">
        <v>215</v>
      </c>
      <c r="C91" s="7" t="s">
        <v>239</v>
      </c>
      <c r="D91" s="7" t="s">
        <v>247</v>
      </c>
      <c r="E91" s="8">
        <v>1.8</v>
      </c>
      <c r="F91" s="37"/>
      <c r="G91" s="6">
        <v>88</v>
      </c>
    </row>
    <row r="92" spans="1:7">
      <c r="A92" s="13" t="s">
        <v>1111</v>
      </c>
      <c r="B92" s="4" t="s">
        <v>215</v>
      </c>
      <c r="C92" s="7" t="s">
        <v>239</v>
      </c>
      <c r="D92" s="7" t="s">
        <v>341</v>
      </c>
      <c r="E92" s="8">
        <v>1.6</v>
      </c>
      <c r="F92" s="37"/>
      <c r="G92" s="6">
        <v>89</v>
      </c>
    </row>
    <row r="93" spans="1:7">
      <c r="A93" s="13" t="s">
        <v>1112</v>
      </c>
      <c r="B93" s="4" t="s">
        <v>215</v>
      </c>
      <c r="C93" s="7" t="s">
        <v>239</v>
      </c>
      <c r="D93" s="7" t="s">
        <v>86</v>
      </c>
      <c r="E93" s="8">
        <v>2.2999999999999998</v>
      </c>
      <c r="F93" s="37"/>
      <c r="G93" s="6">
        <v>90</v>
      </c>
    </row>
    <row r="94" spans="1:7">
      <c r="A94" s="13" t="s">
        <v>1113</v>
      </c>
      <c r="B94" s="4" t="s">
        <v>215</v>
      </c>
      <c r="C94" s="7" t="s">
        <v>239</v>
      </c>
      <c r="D94" s="7" t="s">
        <v>249</v>
      </c>
      <c r="E94" s="8">
        <v>1.2</v>
      </c>
      <c r="F94" s="37"/>
      <c r="G94" s="6">
        <v>91</v>
      </c>
    </row>
    <row r="95" spans="1:7">
      <c r="A95" s="13" t="s">
        <v>1114</v>
      </c>
      <c r="B95" s="4" t="s">
        <v>215</v>
      </c>
      <c r="C95" s="7" t="s">
        <v>239</v>
      </c>
      <c r="D95" s="7" t="s">
        <v>248</v>
      </c>
      <c r="E95" s="8">
        <v>7.6</v>
      </c>
      <c r="F95" s="37"/>
      <c r="G95" s="6">
        <v>92</v>
      </c>
    </row>
    <row r="96" spans="1:7">
      <c r="A96" s="13" t="s">
        <v>1115</v>
      </c>
      <c r="B96" s="4" t="s">
        <v>215</v>
      </c>
      <c r="C96" s="7" t="s">
        <v>239</v>
      </c>
      <c r="D96" s="7" t="s">
        <v>700</v>
      </c>
      <c r="E96" s="8">
        <v>1</v>
      </c>
      <c r="F96" s="37"/>
      <c r="G96" s="6">
        <v>93</v>
      </c>
    </row>
    <row r="97" spans="1:7">
      <c r="A97" s="13" t="s">
        <v>1116</v>
      </c>
      <c r="B97" s="4" t="s">
        <v>215</v>
      </c>
      <c r="C97" s="7" t="s">
        <v>239</v>
      </c>
      <c r="D97" s="7" t="s">
        <v>254</v>
      </c>
      <c r="E97" s="8">
        <v>3</v>
      </c>
      <c r="F97" s="37"/>
      <c r="G97" s="6">
        <v>94</v>
      </c>
    </row>
    <row r="98" spans="1:7">
      <c r="A98" s="13" t="s">
        <v>1117</v>
      </c>
      <c r="B98" s="4" t="s">
        <v>215</v>
      </c>
      <c r="C98" s="7" t="s">
        <v>239</v>
      </c>
      <c r="D98" s="7" t="s">
        <v>250</v>
      </c>
      <c r="E98" s="8">
        <v>1.9</v>
      </c>
      <c r="F98" s="37"/>
      <c r="G98" s="6">
        <v>95</v>
      </c>
    </row>
    <row r="99" spans="1:7">
      <c r="A99" s="13" t="s">
        <v>1118</v>
      </c>
      <c r="B99" s="4" t="s">
        <v>215</v>
      </c>
      <c r="C99" s="7" t="s">
        <v>239</v>
      </c>
      <c r="D99" s="7" t="s">
        <v>251</v>
      </c>
      <c r="E99" s="8">
        <v>0.4</v>
      </c>
      <c r="F99" s="37"/>
      <c r="G99" s="6">
        <v>96</v>
      </c>
    </row>
    <row r="100" spans="1:7">
      <c r="A100" s="13" t="s">
        <v>1119</v>
      </c>
      <c r="B100" s="4" t="s">
        <v>215</v>
      </c>
      <c r="C100" s="7" t="s">
        <v>239</v>
      </c>
      <c r="D100" s="7" t="s">
        <v>701</v>
      </c>
      <c r="E100" s="8">
        <v>0.7</v>
      </c>
      <c r="F100" s="37"/>
      <c r="G100" s="6">
        <v>97</v>
      </c>
    </row>
    <row r="101" spans="1:7">
      <c r="A101" s="13" t="s">
        <v>1120</v>
      </c>
      <c r="B101" s="4" t="s">
        <v>215</v>
      </c>
      <c r="C101" s="7" t="s">
        <v>229</v>
      </c>
      <c r="D101" s="7" t="s">
        <v>230</v>
      </c>
      <c r="E101" s="8">
        <v>1.4</v>
      </c>
      <c r="F101" s="37"/>
      <c r="G101" s="6">
        <v>98</v>
      </c>
    </row>
    <row r="102" spans="1:7">
      <c r="A102" s="13" t="s">
        <v>1121</v>
      </c>
      <c r="B102" s="4" t="s">
        <v>215</v>
      </c>
      <c r="C102" s="7" t="s">
        <v>693</v>
      </c>
      <c r="D102" s="7" t="s">
        <v>702</v>
      </c>
      <c r="E102" s="8">
        <v>2.1</v>
      </c>
      <c r="F102" s="37"/>
      <c r="G102" s="6">
        <v>99</v>
      </c>
    </row>
    <row r="103" spans="1:7">
      <c r="A103" s="13" t="s">
        <v>1122</v>
      </c>
      <c r="B103" s="4" t="s">
        <v>215</v>
      </c>
      <c r="C103" s="7" t="s">
        <v>693</v>
      </c>
      <c r="D103" s="7" t="s">
        <v>703</v>
      </c>
      <c r="E103" s="8">
        <v>3</v>
      </c>
      <c r="F103" s="37"/>
      <c r="G103" s="6">
        <v>100</v>
      </c>
    </row>
    <row r="104" spans="1:7">
      <c r="A104" s="13" t="s">
        <v>1123</v>
      </c>
      <c r="B104" s="4" t="s">
        <v>215</v>
      </c>
      <c r="C104" s="7" t="s">
        <v>693</v>
      </c>
      <c r="D104" s="7" t="s">
        <v>704</v>
      </c>
      <c r="E104" s="8">
        <v>6.2</v>
      </c>
      <c r="F104" s="37"/>
      <c r="G104" s="6">
        <v>101</v>
      </c>
    </row>
    <row r="105" spans="1:7">
      <c r="A105" s="13" t="s">
        <v>1124</v>
      </c>
      <c r="B105" s="4" t="s">
        <v>215</v>
      </c>
      <c r="C105" s="7" t="s">
        <v>693</v>
      </c>
      <c r="D105" s="7" t="s">
        <v>705</v>
      </c>
      <c r="E105" s="8">
        <v>0.8</v>
      </c>
      <c r="F105" s="37"/>
      <c r="G105" s="6">
        <v>102</v>
      </c>
    </row>
    <row r="106" spans="1:7">
      <c r="A106" s="13" t="s">
        <v>1125</v>
      </c>
      <c r="B106" s="4" t="s">
        <v>215</v>
      </c>
      <c r="C106" s="7" t="s">
        <v>693</v>
      </c>
      <c r="D106" s="7" t="s">
        <v>706</v>
      </c>
      <c r="E106" s="8">
        <v>0.5</v>
      </c>
      <c r="F106" s="37"/>
      <c r="G106" s="6">
        <v>103</v>
      </c>
    </row>
    <row r="107" spans="1:7">
      <c r="A107" s="13" t="s">
        <v>1126</v>
      </c>
      <c r="B107" s="4" t="s">
        <v>215</v>
      </c>
      <c r="C107" s="9" t="s">
        <v>224</v>
      </c>
      <c r="D107" s="7" t="s">
        <v>225</v>
      </c>
      <c r="E107" s="8">
        <v>2.5</v>
      </c>
      <c r="F107" s="37"/>
      <c r="G107" s="6">
        <v>104</v>
      </c>
    </row>
    <row r="108" spans="1:7">
      <c r="A108" s="13" t="s">
        <v>1127</v>
      </c>
      <c r="B108" s="4" t="s">
        <v>215</v>
      </c>
      <c r="C108" s="7" t="s">
        <v>203</v>
      </c>
      <c r="D108" s="7" t="s">
        <v>226</v>
      </c>
      <c r="E108" s="8">
        <v>1.9</v>
      </c>
      <c r="F108" s="37"/>
      <c r="G108" s="6">
        <v>105</v>
      </c>
    </row>
    <row r="109" spans="1:7">
      <c r="A109" s="13" t="s">
        <v>1128</v>
      </c>
      <c r="B109" s="4" t="s">
        <v>215</v>
      </c>
      <c r="C109" s="7" t="s">
        <v>654</v>
      </c>
      <c r="D109" s="7" t="s">
        <v>707</v>
      </c>
      <c r="E109" s="8">
        <v>1.6</v>
      </c>
      <c r="F109" s="37"/>
      <c r="G109" s="6">
        <v>106</v>
      </c>
    </row>
    <row r="110" spans="1:7">
      <c r="A110" s="13" t="s">
        <v>1129</v>
      </c>
      <c r="B110" s="4" t="s">
        <v>215</v>
      </c>
      <c r="C110" s="7" t="s">
        <v>654</v>
      </c>
      <c r="D110" s="7" t="s">
        <v>708</v>
      </c>
      <c r="E110" s="8">
        <v>2.5</v>
      </c>
      <c r="F110" s="37"/>
      <c r="G110" s="6">
        <v>107</v>
      </c>
    </row>
    <row r="111" spans="1:7">
      <c r="A111" s="13" t="s">
        <v>1130</v>
      </c>
      <c r="B111" s="4" t="s">
        <v>215</v>
      </c>
      <c r="C111" s="7" t="s">
        <v>211</v>
      </c>
      <c r="D111" s="7" t="s">
        <v>223</v>
      </c>
      <c r="E111" s="8">
        <v>1.3</v>
      </c>
      <c r="F111" s="37"/>
      <c r="G111" s="6">
        <v>108</v>
      </c>
    </row>
    <row r="112" spans="1:7">
      <c r="A112" s="13" t="s">
        <v>1131</v>
      </c>
      <c r="B112" s="4" t="s">
        <v>215</v>
      </c>
      <c r="C112" s="7" t="s">
        <v>212</v>
      </c>
      <c r="D112" s="7" t="s">
        <v>223</v>
      </c>
      <c r="E112" s="8">
        <v>2.5</v>
      </c>
      <c r="F112" s="37"/>
      <c r="G112" s="6">
        <v>109</v>
      </c>
    </row>
    <row r="113" spans="1:7">
      <c r="A113" s="13" t="s">
        <v>1132</v>
      </c>
      <c r="B113" s="4" t="s">
        <v>215</v>
      </c>
      <c r="C113" s="7" t="s">
        <v>232</v>
      </c>
      <c r="D113" s="7" t="s">
        <v>233</v>
      </c>
      <c r="E113" s="8">
        <v>2.4</v>
      </c>
      <c r="F113" s="37"/>
      <c r="G113" s="6">
        <v>110</v>
      </c>
    </row>
    <row r="114" spans="1:7">
      <c r="A114" s="13" t="s">
        <v>1133</v>
      </c>
      <c r="B114" s="4" t="s">
        <v>215</v>
      </c>
      <c r="C114" s="7" t="s">
        <v>694</v>
      </c>
      <c r="D114" s="7" t="s">
        <v>709</v>
      </c>
      <c r="E114" s="8">
        <v>5.2</v>
      </c>
      <c r="F114" s="37"/>
      <c r="G114" s="6">
        <v>111</v>
      </c>
    </row>
    <row r="115" spans="1:7">
      <c r="A115" s="13" t="s">
        <v>1134</v>
      </c>
      <c r="B115" s="4" t="s">
        <v>215</v>
      </c>
      <c r="C115" s="7" t="s">
        <v>694</v>
      </c>
      <c r="D115" s="7" t="s">
        <v>710</v>
      </c>
      <c r="E115" s="8">
        <v>2.2999999999999998</v>
      </c>
      <c r="F115" s="37"/>
      <c r="G115" s="6">
        <v>112</v>
      </c>
    </row>
    <row r="116" spans="1:7">
      <c r="A116" s="13" t="s">
        <v>1135</v>
      </c>
      <c r="B116" s="4" t="s">
        <v>215</v>
      </c>
      <c r="C116" s="7" t="s">
        <v>227</v>
      </c>
      <c r="D116" s="7" t="s">
        <v>253</v>
      </c>
      <c r="E116" s="8">
        <v>2.1</v>
      </c>
      <c r="F116" s="37"/>
      <c r="G116" s="6">
        <v>113</v>
      </c>
    </row>
    <row r="117" spans="1:7">
      <c r="A117" s="13" t="s">
        <v>1136</v>
      </c>
      <c r="B117" s="4" t="s">
        <v>215</v>
      </c>
      <c r="C117" s="7" t="s">
        <v>227</v>
      </c>
      <c r="D117" s="7" t="s">
        <v>339</v>
      </c>
      <c r="E117" s="8">
        <v>1.8</v>
      </c>
      <c r="F117" s="37"/>
      <c r="G117" s="6">
        <v>114</v>
      </c>
    </row>
    <row r="118" spans="1:7">
      <c r="A118" s="13" t="s">
        <v>1137</v>
      </c>
      <c r="B118" s="4" t="s">
        <v>215</v>
      </c>
      <c r="C118" s="7" t="s">
        <v>658</v>
      </c>
      <c r="D118" s="7" t="s">
        <v>711</v>
      </c>
      <c r="E118" s="8">
        <v>3.8</v>
      </c>
      <c r="F118" s="37"/>
      <c r="G118" s="6">
        <v>115</v>
      </c>
    </row>
    <row r="119" spans="1:7">
      <c r="A119" s="13" t="s">
        <v>1138</v>
      </c>
      <c r="B119" s="4" t="s">
        <v>215</v>
      </c>
      <c r="C119" s="7" t="s">
        <v>658</v>
      </c>
      <c r="D119" s="7" t="s">
        <v>712</v>
      </c>
      <c r="E119" s="8">
        <v>4.3</v>
      </c>
      <c r="F119" s="37"/>
      <c r="G119" s="6">
        <v>116</v>
      </c>
    </row>
    <row r="120" spans="1:7">
      <c r="A120" s="13" t="s">
        <v>1139</v>
      </c>
      <c r="B120" s="4" t="s">
        <v>215</v>
      </c>
      <c r="C120" s="7" t="s">
        <v>658</v>
      </c>
      <c r="D120" s="7" t="s">
        <v>713</v>
      </c>
      <c r="E120" s="8">
        <v>1.9</v>
      </c>
      <c r="F120" s="37"/>
      <c r="G120" s="6">
        <v>117</v>
      </c>
    </row>
    <row r="121" spans="1:7">
      <c r="A121" s="13" t="s">
        <v>1140</v>
      </c>
      <c r="B121" s="4" t="s">
        <v>215</v>
      </c>
      <c r="C121" s="7" t="s">
        <v>241</v>
      </c>
      <c r="D121" s="7" t="s">
        <v>343</v>
      </c>
      <c r="E121" s="8">
        <v>1.6</v>
      </c>
      <c r="F121" s="37"/>
      <c r="G121" s="6">
        <v>118</v>
      </c>
    </row>
    <row r="122" spans="1:7">
      <c r="A122" s="13" t="s">
        <v>1141</v>
      </c>
      <c r="B122" s="4" t="s">
        <v>215</v>
      </c>
      <c r="C122" s="7" t="s">
        <v>241</v>
      </c>
      <c r="D122" s="7" t="s">
        <v>334</v>
      </c>
      <c r="E122" s="8">
        <v>1.1000000000000001</v>
      </c>
      <c r="F122" s="37"/>
      <c r="G122" s="6">
        <v>119</v>
      </c>
    </row>
    <row r="123" spans="1:7">
      <c r="A123" s="13" t="s">
        <v>1142</v>
      </c>
      <c r="B123" s="4" t="s">
        <v>215</v>
      </c>
      <c r="C123" s="7" t="s">
        <v>207</v>
      </c>
      <c r="D123" s="7" t="s">
        <v>231</v>
      </c>
      <c r="E123" s="8">
        <v>0.2</v>
      </c>
      <c r="F123" s="37"/>
      <c r="G123" s="6">
        <v>120</v>
      </c>
    </row>
    <row r="124" spans="1:7">
      <c r="A124" s="13" t="s">
        <v>1143</v>
      </c>
      <c r="B124" s="4" t="s">
        <v>215</v>
      </c>
      <c r="C124" s="7" t="s">
        <v>78</v>
      </c>
      <c r="D124" s="7" t="s">
        <v>714</v>
      </c>
      <c r="E124" s="8">
        <v>0.7</v>
      </c>
      <c r="F124" s="37"/>
      <c r="G124" s="6">
        <v>121</v>
      </c>
    </row>
    <row r="125" spans="1:7">
      <c r="A125" s="13" t="s">
        <v>1144</v>
      </c>
      <c r="B125" s="4" t="s">
        <v>215</v>
      </c>
      <c r="C125" s="7" t="s">
        <v>78</v>
      </c>
      <c r="D125" s="7" t="s">
        <v>715</v>
      </c>
      <c r="E125" s="8">
        <v>1.3</v>
      </c>
      <c r="F125" s="37"/>
      <c r="G125" s="6">
        <v>122</v>
      </c>
    </row>
    <row r="126" spans="1:7">
      <c r="A126" s="13" t="s">
        <v>1145</v>
      </c>
      <c r="B126" s="4" t="s">
        <v>215</v>
      </c>
      <c r="C126" s="7" t="s">
        <v>78</v>
      </c>
      <c r="D126" s="7" t="s">
        <v>716</v>
      </c>
      <c r="E126" s="8">
        <v>1.8</v>
      </c>
      <c r="F126" s="37"/>
      <c r="G126" s="6">
        <v>123</v>
      </c>
    </row>
    <row r="127" spans="1:7">
      <c r="A127" s="13" t="s">
        <v>1146</v>
      </c>
      <c r="B127" s="4" t="s">
        <v>215</v>
      </c>
      <c r="C127" s="3" t="s">
        <v>213</v>
      </c>
      <c r="D127" s="3" t="s">
        <v>223</v>
      </c>
      <c r="E127" s="8">
        <v>0</v>
      </c>
      <c r="F127" s="37"/>
      <c r="G127" s="6">
        <v>124</v>
      </c>
    </row>
    <row r="128" spans="1:7">
      <c r="A128" s="13" t="s">
        <v>1147</v>
      </c>
      <c r="B128" s="4" t="s">
        <v>215</v>
      </c>
      <c r="C128" s="5" t="s">
        <v>228</v>
      </c>
      <c r="D128" s="5" t="s">
        <v>223</v>
      </c>
      <c r="E128" s="8">
        <v>0</v>
      </c>
      <c r="F128" s="38"/>
      <c r="G128" s="6">
        <v>125</v>
      </c>
    </row>
    <row r="129" spans="1:7">
      <c r="A129" s="13" t="s">
        <v>1148</v>
      </c>
      <c r="B129" s="4" t="s">
        <v>216</v>
      </c>
      <c r="C129" s="10" t="s">
        <v>221</v>
      </c>
      <c r="D129" s="7" t="s">
        <v>200</v>
      </c>
      <c r="E129" s="8">
        <v>0.9</v>
      </c>
      <c r="F129" s="37"/>
      <c r="G129" s="6">
        <v>126</v>
      </c>
    </row>
    <row r="130" spans="1:7">
      <c r="A130" s="13" t="s">
        <v>1149</v>
      </c>
      <c r="B130" s="4" t="s">
        <v>216</v>
      </c>
      <c r="C130" s="10" t="s">
        <v>221</v>
      </c>
      <c r="D130" s="7" t="s">
        <v>201</v>
      </c>
      <c r="E130" s="8">
        <v>1.2</v>
      </c>
      <c r="F130" s="37"/>
      <c r="G130" s="6">
        <v>127</v>
      </c>
    </row>
    <row r="131" spans="1:7">
      <c r="A131" s="13" t="s">
        <v>1150</v>
      </c>
      <c r="B131" s="4" t="s">
        <v>216</v>
      </c>
      <c r="C131" s="10" t="s">
        <v>221</v>
      </c>
      <c r="D131" s="7" t="s">
        <v>202</v>
      </c>
      <c r="E131" s="8">
        <v>1.2</v>
      </c>
      <c r="F131" s="37"/>
      <c r="G131" s="6">
        <v>128</v>
      </c>
    </row>
    <row r="132" spans="1:7">
      <c r="A132" s="13" t="s">
        <v>1151</v>
      </c>
      <c r="B132" s="4" t="s">
        <v>216</v>
      </c>
      <c r="C132" s="10" t="s">
        <v>221</v>
      </c>
      <c r="D132" s="7" t="s">
        <v>645</v>
      </c>
      <c r="E132" s="8">
        <v>1.3</v>
      </c>
      <c r="F132" s="37"/>
      <c r="G132" s="6">
        <v>129</v>
      </c>
    </row>
    <row r="133" spans="1:7">
      <c r="A133" s="13" t="s">
        <v>1152</v>
      </c>
      <c r="B133" s="4" t="s">
        <v>216</v>
      </c>
      <c r="C133" s="10" t="s">
        <v>221</v>
      </c>
      <c r="D133" s="7" t="s">
        <v>646</v>
      </c>
      <c r="E133" s="8">
        <v>1.4</v>
      </c>
      <c r="F133" s="37"/>
      <c r="G133" s="6">
        <v>130</v>
      </c>
    </row>
    <row r="134" spans="1:7">
      <c r="A134" s="13" t="s">
        <v>1153</v>
      </c>
      <c r="B134" s="4" t="s">
        <v>216</v>
      </c>
      <c r="C134" s="10" t="s">
        <v>221</v>
      </c>
      <c r="D134" s="7" t="s">
        <v>647</v>
      </c>
      <c r="E134" s="8">
        <v>1.6</v>
      </c>
      <c r="F134" s="37"/>
      <c r="G134" s="6">
        <v>131</v>
      </c>
    </row>
    <row r="135" spans="1:7">
      <c r="A135" s="13" t="s">
        <v>1154</v>
      </c>
      <c r="B135" s="4" t="s">
        <v>216</v>
      </c>
      <c r="C135" s="10" t="s">
        <v>221</v>
      </c>
      <c r="D135" s="7" t="s">
        <v>203</v>
      </c>
      <c r="E135" s="8">
        <v>1</v>
      </c>
      <c r="F135" s="37"/>
      <c r="G135" s="6">
        <v>132</v>
      </c>
    </row>
    <row r="136" spans="1:7">
      <c r="A136" s="13" t="s">
        <v>1155</v>
      </c>
      <c r="B136" s="4" t="s">
        <v>216</v>
      </c>
      <c r="C136" s="10" t="s">
        <v>221</v>
      </c>
      <c r="D136" s="7" t="s">
        <v>648</v>
      </c>
      <c r="E136" s="8">
        <v>1</v>
      </c>
      <c r="F136" s="37"/>
      <c r="G136" s="6">
        <v>133</v>
      </c>
    </row>
    <row r="137" spans="1:7">
      <c r="A137" s="13" t="s">
        <v>1156</v>
      </c>
      <c r="B137" s="4" t="s">
        <v>216</v>
      </c>
      <c r="C137" s="10" t="s">
        <v>221</v>
      </c>
      <c r="D137" s="7" t="s">
        <v>649</v>
      </c>
      <c r="E137" s="8">
        <v>1.1000000000000001</v>
      </c>
      <c r="F137" s="37"/>
      <c r="G137" s="6">
        <v>134</v>
      </c>
    </row>
    <row r="138" spans="1:7">
      <c r="A138" s="13" t="s">
        <v>1157</v>
      </c>
      <c r="B138" s="4" t="s">
        <v>216</v>
      </c>
      <c r="C138" s="10" t="s">
        <v>221</v>
      </c>
      <c r="D138" s="7" t="s">
        <v>650</v>
      </c>
      <c r="E138" s="8">
        <v>1</v>
      </c>
      <c r="F138" s="37"/>
      <c r="G138" s="6">
        <v>135</v>
      </c>
    </row>
    <row r="139" spans="1:7">
      <c r="A139" s="13" t="s">
        <v>1158</v>
      </c>
      <c r="B139" s="4" t="s">
        <v>216</v>
      </c>
      <c r="C139" s="10" t="s">
        <v>221</v>
      </c>
      <c r="D139" s="7" t="s">
        <v>239</v>
      </c>
      <c r="E139" s="8">
        <v>1.2</v>
      </c>
      <c r="F139" s="37"/>
      <c r="G139" s="6">
        <v>136</v>
      </c>
    </row>
    <row r="140" spans="1:7">
      <c r="A140" s="13" t="s">
        <v>1159</v>
      </c>
      <c r="B140" s="4" t="s">
        <v>216</v>
      </c>
      <c r="C140" s="10" t="s">
        <v>221</v>
      </c>
      <c r="D140" s="7" t="s">
        <v>651</v>
      </c>
      <c r="E140" s="8">
        <v>1</v>
      </c>
      <c r="F140" s="37"/>
      <c r="G140" s="6">
        <v>137</v>
      </c>
    </row>
    <row r="141" spans="1:7">
      <c r="A141" s="13" t="s">
        <v>1160</v>
      </c>
      <c r="B141" s="4" t="s">
        <v>216</v>
      </c>
      <c r="C141" s="10" t="s">
        <v>221</v>
      </c>
      <c r="D141" s="7" t="s">
        <v>204</v>
      </c>
      <c r="E141" s="8">
        <v>1.3</v>
      </c>
      <c r="F141" s="37"/>
      <c r="G141" s="6">
        <v>138</v>
      </c>
    </row>
    <row r="142" spans="1:7">
      <c r="A142" s="13" t="s">
        <v>1161</v>
      </c>
      <c r="B142" s="4" t="s">
        <v>216</v>
      </c>
      <c r="C142" s="10" t="s">
        <v>221</v>
      </c>
      <c r="D142" s="7" t="s">
        <v>205</v>
      </c>
      <c r="E142" s="8">
        <v>1.3</v>
      </c>
      <c r="F142" s="37"/>
      <c r="G142" s="6">
        <v>139</v>
      </c>
    </row>
    <row r="143" spans="1:7">
      <c r="A143" s="13" t="s">
        <v>1162</v>
      </c>
      <c r="B143" s="4" t="s">
        <v>216</v>
      </c>
      <c r="C143" s="10" t="s">
        <v>221</v>
      </c>
      <c r="D143" s="7" t="s">
        <v>652</v>
      </c>
      <c r="E143" s="8">
        <v>1</v>
      </c>
      <c r="F143" s="37"/>
      <c r="G143" s="6">
        <v>140</v>
      </c>
    </row>
    <row r="144" spans="1:7">
      <c r="A144" s="13" t="s">
        <v>1163</v>
      </c>
      <c r="B144" s="4" t="s">
        <v>216</v>
      </c>
      <c r="C144" s="10" t="s">
        <v>221</v>
      </c>
      <c r="D144" s="7" t="s">
        <v>653</v>
      </c>
      <c r="E144" s="8">
        <v>1.2</v>
      </c>
      <c r="F144" s="37"/>
      <c r="G144" s="6">
        <v>141</v>
      </c>
    </row>
    <row r="145" spans="1:7">
      <c r="A145" s="13" t="s">
        <v>1164</v>
      </c>
      <c r="B145" s="4" t="s">
        <v>216</v>
      </c>
      <c r="C145" s="10" t="s">
        <v>221</v>
      </c>
      <c r="D145" s="7" t="s">
        <v>206</v>
      </c>
      <c r="E145" s="8">
        <v>0.7</v>
      </c>
      <c r="F145" s="37"/>
      <c r="G145" s="6">
        <v>142</v>
      </c>
    </row>
    <row r="146" spans="1:7">
      <c r="A146" s="13" t="s">
        <v>1165</v>
      </c>
      <c r="B146" s="4" t="s">
        <v>216</v>
      </c>
      <c r="C146" s="10" t="s">
        <v>221</v>
      </c>
      <c r="D146" s="7" t="s">
        <v>654</v>
      </c>
      <c r="E146" s="8">
        <v>1.1000000000000001</v>
      </c>
      <c r="F146" s="37"/>
      <c r="G146" s="6">
        <v>143</v>
      </c>
    </row>
    <row r="147" spans="1:7">
      <c r="A147" s="13" t="s">
        <v>1166</v>
      </c>
      <c r="B147" s="4" t="s">
        <v>216</v>
      </c>
      <c r="C147" s="10" t="s">
        <v>221</v>
      </c>
      <c r="D147" s="7" t="s">
        <v>222</v>
      </c>
      <c r="E147" s="8">
        <v>1</v>
      </c>
      <c r="F147" s="37"/>
      <c r="G147" s="6">
        <v>144</v>
      </c>
    </row>
    <row r="148" spans="1:7">
      <c r="A148" s="13" t="s">
        <v>1167</v>
      </c>
      <c r="B148" s="4" t="s">
        <v>216</v>
      </c>
      <c r="C148" s="10" t="s">
        <v>221</v>
      </c>
      <c r="D148" s="7" t="s">
        <v>207</v>
      </c>
      <c r="E148" s="8">
        <v>0.3</v>
      </c>
      <c r="F148" s="37"/>
      <c r="G148" s="6">
        <v>145</v>
      </c>
    </row>
    <row r="149" spans="1:7">
      <c r="A149" s="13" t="s">
        <v>1168</v>
      </c>
      <c r="B149" s="4" t="s">
        <v>216</v>
      </c>
      <c r="C149" s="10" t="s">
        <v>221</v>
      </c>
      <c r="D149" s="7" t="s">
        <v>208</v>
      </c>
      <c r="E149" s="8">
        <v>1</v>
      </c>
      <c r="F149" s="37"/>
      <c r="G149" s="6">
        <v>146</v>
      </c>
    </row>
    <row r="150" spans="1:7">
      <c r="A150" s="13" t="s">
        <v>1169</v>
      </c>
      <c r="B150" s="4" t="s">
        <v>216</v>
      </c>
      <c r="C150" s="10" t="s">
        <v>221</v>
      </c>
      <c r="D150" s="7" t="s">
        <v>655</v>
      </c>
      <c r="E150" s="8">
        <v>1.6</v>
      </c>
      <c r="F150" s="37"/>
      <c r="G150" s="6">
        <v>147</v>
      </c>
    </row>
    <row r="151" spans="1:7">
      <c r="A151" s="13" t="s">
        <v>1170</v>
      </c>
      <c r="B151" s="4" t="s">
        <v>216</v>
      </c>
      <c r="C151" s="10" t="s">
        <v>221</v>
      </c>
      <c r="D151" s="7" t="s">
        <v>209</v>
      </c>
      <c r="E151" s="8">
        <v>1</v>
      </c>
      <c r="F151" s="37"/>
      <c r="G151" s="6">
        <v>148</v>
      </c>
    </row>
    <row r="152" spans="1:7">
      <c r="A152" s="13" t="s">
        <v>1171</v>
      </c>
      <c r="B152" s="4" t="s">
        <v>216</v>
      </c>
      <c r="C152" s="10" t="s">
        <v>221</v>
      </c>
      <c r="D152" s="7" t="s">
        <v>210</v>
      </c>
      <c r="E152" s="8">
        <v>1.1000000000000001</v>
      </c>
      <c r="F152" s="37"/>
      <c r="G152" s="6">
        <v>149</v>
      </c>
    </row>
    <row r="153" spans="1:7">
      <c r="A153" s="13" t="s">
        <v>1172</v>
      </c>
      <c r="B153" s="4" t="s">
        <v>216</v>
      </c>
      <c r="C153" s="10" t="s">
        <v>221</v>
      </c>
      <c r="D153" s="7" t="s">
        <v>656</v>
      </c>
      <c r="E153" s="8">
        <v>1.3</v>
      </c>
      <c r="F153" s="37"/>
      <c r="G153" s="6">
        <v>150</v>
      </c>
    </row>
    <row r="154" spans="1:7">
      <c r="A154" s="13" t="s">
        <v>1173</v>
      </c>
      <c r="B154" s="4" t="s">
        <v>216</v>
      </c>
      <c r="C154" s="10" t="s">
        <v>221</v>
      </c>
      <c r="D154" s="7" t="s">
        <v>238</v>
      </c>
      <c r="E154" s="8">
        <v>1.5</v>
      </c>
      <c r="F154" s="37"/>
      <c r="G154" s="6">
        <v>151</v>
      </c>
    </row>
    <row r="155" spans="1:7">
      <c r="A155" s="13" t="s">
        <v>1174</v>
      </c>
      <c r="B155" s="4" t="s">
        <v>216</v>
      </c>
      <c r="C155" s="10" t="s">
        <v>221</v>
      </c>
      <c r="D155" s="7" t="s">
        <v>657</v>
      </c>
      <c r="E155" s="8">
        <v>1.2</v>
      </c>
      <c r="F155" s="37"/>
      <c r="G155" s="6">
        <v>152</v>
      </c>
    </row>
    <row r="156" spans="1:7">
      <c r="A156" s="13" t="s">
        <v>1175</v>
      </c>
      <c r="B156" s="4" t="s">
        <v>216</v>
      </c>
      <c r="C156" s="10" t="s">
        <v>221</v>
      </c>
      <c r="D156" s="7" t="s">
        <v>658</v>
      </c>
      <c r="E156" s="8">
        <v>1.1000000000000001</v>
      </c>
      <c r="F156" s="37"/>
      <c r="G156" s="6">
        <v>153</v>
      </c>
    </row>
    <row r="157" spans="1:7">
      <c r="A157" s="13" t="s">
        <v>1176</v>
      </c>
      <c r="B157" s="4" t="s">
        <v>216</v>
      </c>
      <c r="C157" s="10" t="s">
        <v>221</v>
      </c>
      <c r="D157" s="7" t="s">
        <v>659</v>
      </c>
      <c r="E157" s="8">
        <v>1.1000000000000001</v>
      </c>
      <c r="F157" s="37"/>
      <c r="G157" s="6">
        <v>154</v>
      </c>
    </row>
    <row r="158" spans="1:7">
      <c r="A158" s="13" t="s">
        <v>1177</v>
      </c>
      <c r="B158" s="4" t="s">
        <v>216</v>
      </c>
      <c r="C158" s="10" t="s">
        <v>221</v>
      </c>
      <c r="D158" s="7" t="s">
        <v>78</v>
      </c>
      <c r="E158" s="8">
        <v>1</v>
      </c>
      <c r="F158" s="37"/>
      <c r="G158" s="6">
        <v>155</v>
      </c>
    </row>
    <row r="159" spans="1:7">
      <c r="A159" s="13" t="s">
        <v>1178</v>
      </c>
      <c r="B159" s="4" t="s">
        <v>216</v>
      </c>
      <c r="C159" s="10" t="s">
        <v>221</v>
      </c>
      <c r="D159" s="7" t="s">
        <v>241</v>
      </c>
      <c r="E159" s="8">
        <v>0.8</v>
      </c>
      <c r="F159" s="37"/>
      <c r="G159" s="6">
        <v>156</v>
      </c>
    </row>
    <row r="160" spans="1:7">
      <c r="A160" s="13" t="s">
        <v>1179</v>
      </c>
      <c r="B160" s="4" t="s">
        <v>216</v>
      </c>
      <c r="C160" s="10" t="s">
        <v>221</v>
      </c>
      <c r="D160" s="7" t="s">
        <v>212</v>
      </c>
      <c r="E160" s="8">
        <v>1.4</v>
      </c>
      <c r="F160" s="37"/>
      <c r="G160" s="6">
        <v>157</v>
      </c>
    </row>
    <row r="161" spans="1:7">
      <c r="A161" s="13" t="s">
        <v>1180</v>
      </c>
      <c r="B161" s="4" t="s">
        <v>216</v>
      </c>
      <c r="C161" s="7" t="s">
        <v>347</v>
      </c>
      <c r="D161" s="7" t="s">
        <v>223</v>
      </c>
      <c r="E161" s="8">
        <v>1.1000000000000001</v>
      </c>
      <c r="F161" s="37"/>
      <c r="G161" s="6">
        <v>158</v>
      </c>
    </row>
    <row r="162" spans="1:7">
      <c r="A162" s="13" t="s">
        <v>1181</v>
      </c>
      <c r="B162" s="4" t="s">
        <v>216</v>
      </c>
      <c r="C162" s="7" t="s">
        <v>442</v>
      </c>
      <c r="D162" s="7" t="s">
        <v>223</v>
      </c>
      <c r="E162" s="8">
        <v>1.1000000000000001</v>
      </c>
      <c r="F162" s="37"/>
      <c r="G162" s="6">
        <v>159</v>
      </c>
    </row>
    <row r="163" spans="1:7">
      <c r="A163" s="13" t="s">
        <v>1182</v>
      </c>
      <c r="B163" s="4" t="s">
        <v>216</v>
      </c>
      <c r="C163" s="7" t="s">
        <v>332</v>
      </c>
      <c r="D163" s="7" t="s">
        <v>223</v>
      </c>
      <c r="E163" s="8">
        <v>1.3</v>
      </c>
      <c r="F163" s="37"/>
      <c r="G163" s="6">
        <v>160</v>
      </c>
    </row>
    <row r="164" spans="1:7">
      <c r="A164" s="13" t="s">
        <v>1183</v>
      </c>
      <c r="B164" s="4" t="s">
        <v>216</v>
      </c>
      <c r="C164" s="7" t="s">
        <v>336</v>
      </c>
      <c r="D164" s="7" t="s">
        <v>223</v>
      </c>
      <c r="E164" s="8">
        <v>1.4</v>
      </c>
      <c r="F164" s="37"/>
      <c r="G164" s="6">
        <v>161</v>
      </c>
    </row>
    <row r="165" spans="1:7">
      <c r="A165" s="13" t="s">
        <v>1184</v>
      </c>
      <c r="B165" s="4" t="s">
        <v>216</v>
      </c>
      <c r="C165" s="7" t="s">
        <v>336</v>
      </c>
      <c r="D165" s="7" t="s">
        <v>660</v>
      </c>
      <c r="E165" s="8">
        <v>1.3</v>
      </c>
      <c r="F165" s="37"/>
      <c r="G165" s="6">
        <v>162</v>
      </c>
    </row>
    <row r="166" spans="1:7">
      <c r="A166" s="13" t="s">
        <v>1185</v>
      </c>
      <c r="B166" s="4" t="s">
        <v>216</v>
      </c>
      <c r="C166" s="7" t="s">
        <v>246</v>
      </c>
      <c r="D166" s="7" t="s">
        <v>223</v>
      </c>
      <c r="E166" s="8">
        <v>1.3</v>
      </c>
      <c r="F166" s="37"/>
      <c r="G166" s="6">
        <v>163</v>
      </c>
    </row>
    <row r="167" spans="1:7">
      <c r="A167" s="13" t="s">
        <v>1186</v>
      </c>
      <c r="B167" s="4" t="s">
        <v>216</v>
      </c>
      <c r="C167" s="7" t="s">
        <v>246</v>
      </c>
      <c r="D167" s="7" t="s">
        <v>335</v>
      </c>
      <c r="E167" s="8">
        <v>1.1000000000000001</v>
      </c>
      <c r="F167" s="37"/>
      <c r="G167" s="6">
        <v>164</v>
      </c>
    </row>
    <row r="168" spans="1:7">
      <c r="A168" s="13" t="s">
        <v>1187</v>
      </c>
      <c r="B168" s="4" t="s">
        <v>216</v>
      </c>
      <c r="C168" s="7" t="s">
        <v>246</v>
      </c>
      <c r="D168" s="7" t="s">
        <v>661</v>
      </c>
      <c r="E168" s="8">
        <v>3.3</v>
      </c>
      <c r="F168" s="37"/>
      <c r="G168" s="6">
        <v>165</v>
      </c>
    </row>
    <row r="169" spans="1:7">
      <c r="A169" s="13" t="s">
        <v>1188</v>
      </c>
      <c r="B169" s="4" t="s">
        <v>216</v>
      </c>
      <c r="C169" s="7" t="s">
        <v>246</v>
      </c>
      <c r="D169" s="7" t="s">
        <v>662</v>
      </c>
      <c r="E169" s="8">
        <v>1.1000000000000001</v>
      </c>
      <c r="F169" s="37"/>
      <c r="G169" s="6">
        <v>166</v>
      </c>
    </row>
    <row r="170" spans="1:7">
      <c r="A170" s="13" t="s">
        <v>1189</v>
      </c>
      <c r="B170" s="4" t="s">
        <v>216</v>
      </c>
      <c r="C170" s="7" t="s">
        <v>331</v>
      </c>
      <c r="D170" s="7" t="s">
        <v>223</v>
      </c>
      <c r="E170" s="8">
        <v>0.9</v>
      </c>
      <c r="F170" s="37"/>
      <c r="G170" s="6">
        <v>167</v>
      </c>
    </row>
    <row r="171" spans="1:7">
      <c r="A171" s="13" t="s">
        <v>1190</v>
      </c>
      <c r="B171" s="4" t="s">
        <v>216</v>
      </c>
      <c r="C171" s="7" t="s">
        <v>331</v>
      </c>
      <c r="D171" s="7" t="s">
        <v>663</v>
      </c>
      <c r="E171" s="8">
        <v>0.4</v>
      </c>
      <c r="F171" s="37"/>
      <c r="G171" s="6">
        <v>168</v>
      </c>
    </row>
    <row r="172" spans="1:7">
      <c r="A172" s="13" t="s">
        <v>1191</v>
      </c>
      <c r="B172" s="4" t="s">
        <v>216</v>
      </c>
      <c r="C172" s="7" t="s">
        <v>331</v>
      </c>
      <c r="D172" s="7" t="s">
        <v>664</v>
      </c>
      <c r="E172" s="8">
        <v>0.3</v>
      </c>
      <c r="F172" s="37"/>
      <c r="G172" s="6">
        <v>169</v>
      </c>
    </row>
    <row r="173" spans="1:7">
      <c r="A173" s="13" t="s">
        <v>1192</v>
      </c>
      <c r="B173" s="4" t="s">
        <v>216</v>
      </c>
      <c r="C173" s="7" t="s">
        <v>331</v>
      </c>
      <c r="D173" s="7" t="s">
        <v>665</v>
      </c>
      <c r="E173" s="8">
        <v>0.7</v>
      </c>
      <c r="F173" s="37"/>
      <c r="G173" s="6">
        <v>170</v>
      </c>
    </row>
    <row r="174" spans="1:7">
      <c r="A174" s="13" t="s">
        <v>1193</v>
      </c>
      <c r="B174" s="4" t="s">
        <v>216</v>
      </c>
      <c r="C174" s="7" t="s">
        <v>331</v>
      </c>
      <c r="D174" s="7" t="s">
        <v>660</v>
      </c>
      <c r="E174" s="8">
        <v>0.7</v>
      </c>
      <c r="F174" s="37"/>
      <c r="G174" s="6">
        <v>171</v>
      </c>
    </row>
    <row r="175" spans="1:7">
      <c r="A175" s="13" t="s">
        <v>1194</v>
      </c>
      <c r="B175" s="4" t="s">
        <v>216</v>
      </c>
      <c r="C175" s="7" t="s">
        <v>331</v>
      </c>
      <c r="D175" s="7" t="s">
        <v>666</v>
      </c>
      <c r="E175" s="8">
        <v>1.7</v>
      </c>
      <c r="F175" s="37"/>
      <c r="G175" s="6">
        <v>172</v>
      </c>
    </row>
    <row r="176" spans="1:7">
      <c r="A176" s="13" t="s">
        <v>1195</v>
      </c>
      <c r="B176" s="4" t="s">
        <v>216</v>
      </c>
      <c r="C176" s="7" t="s">
        <v>331</v>
      </c>
      <c r="D176" s="7" t="s">
        <v>667</v>
      </c>
      <c r="E176" s="8">
        <v>0.4</v>
      </c>
      <c r="F176" s="37"/>
      <c r="G176" s="6">
        <v>173</v>
      </c>
    </row>
    <row r="177" spans="1:7">
      <c r="A177" s="13" t="s">
        <v>1196</v>
      </c>
      <c r="B177" s="4" t="s">
        <v>216</v>
      </c>
      <c r="C177" s="7" t="s">
        <v>331</v>
      </c>
      <c r="D177" s="7" t="s">
        <v>661</v>
      </c>
      <c r="E177" s="8">
        <v>2.6</v>
      </c>
      <c r="F177" s="37"/>
      <c r="G177" s="6">
        <v>174</v>
      </c>
    </row>
    <row r="178" spans="1:7">
      <c r="A178" s="13" t="s">
        <v>1197</v>
      </c>
      <c r="B178" s="4" t="s">
        <v>216</v>
      </c>
      <c r="C178" s="7" t="s">
        <v>331</v>
      </c>
      <c r="D178" s="7" t="s">
        <v>662</v>
      </c>
      <c r="E178" s="8">
        <v>1.2</v>
      </c>
      <c r="F178" s="37"/>
      <c r="G178" s="6">
        <v>175</v>
      </c>
    </row>
    <row r="179" spans="1:7">
      <c r="A179" s="13" t="s">
        <v>1198</v>
      </c>
      <c r="B179" s="4" t="s">
        <v>216</v>
      </c>
      <c r="C179" s="7" t="s">
        <v>331</v>
      </c>
      <c r="D179" s="7" t="s">
        <v>668</v>
      </c>
      <c r="E179" s="8">
        <v>0.5</v>
      </c>
      <c r="F179" s="37"/>
      <c r="G179" s="6">
        <v>176</v>
      </c>
    </row>
    <row r="180" spans="1:7">
      <c r="A180" s="13" t="s">
        <v>1199</v>
      </c>
      <c r="B180" s="4" t="s">
        <v>216</v>
      </c>
      <c r="C180" s="7" t="s">
        <v>234</v>
      </c>
      <c r="D180" s="7" t="s">
        <v>235</v>
      </c>
      <c r="E180" s="8">
        <v>0.6</v>
      </c>
      <c r="F180" s="37"/>
      <c r="G180" s="6">
        <v>177</v>
      </c>
    </row>
    <row r="181" spans="1:7">
      <c r="A181" s="13" t="s">
        <v>1200</v>
      </c>
      <c r="B181" s="4" t="s">
        <v>216</v>
      </c>
      <c r="C181" s="7" t="s">
        <v>234</v>
      </c>
      <c r="D181" s="7" t="s">
        <v>236</v>
      </c>
      <c r="E181" s="8">
        <v>0.2</v>
      </c>
      <c r="F181" s="37"/>
      <c r="G181" s="6">
        <v>178</v>
      </c>
    </row>
    <row r="182" spans="1:7">
      <c r="A182" s="13" t="s">
        <v>1201</v>
      </c>
      <c r="B182" s="4" t="s">
        <v>216</v>
      </c>
      <c r="C182" s="7" t="s">
        <v>344</v>
      </c>
      <c r="D182" s="7" t="s">
        <v>223</v>
      </c>
      <c r="E182" s="8">
        <v>1.2</v>
      </c>
      <c r="F182" s="37"/>
      <c r="G182" s="6">
        <v>179</v>
      </c>
    </row>
    <row r="183" spans="1:7">
      <c r="A183" s="13" t="s">
        <v>1202</v>
      </c>
      <c r="B183" s="4" t="s">
        <v>216</v>
      </c>
      <c r="C183" s="7" t="s">
        <v>344</v>
      </c>
      <c r="D183" s="7" t="s">
        <v>333</v>
      </c>
      <c r="E183" s="8">
        <v>0.8</v>
      </c>
      <c r="F183" s="37"/>
      <c r="G183" s="6">
        <v>180</v>
      </c>
    </row>
    <row r="184" spans="1:7">
      <c r="A184" s="13" t="s">
        <v>1203</v>
      </c>
      <c r="B184" s="4" t="s">
        <v>216</v>
      </c>
      <c r="C184" s="7" t="s">
        <v>243</v>
      </c>
      <c r="D184" s="7" t="s">
        <v>223</v>
      </c>
      <c r="E184" s="8">
        <v>0.9</v>
      </c>
      <c r="F184" s="37"/>
      <c r="G184" s="6">
        <v>181</v>
      </c>
    </row>
    <row r="185" spans="1:7">
      <c r="A185" s="13" t="s">
        <v>1204</v>
      </c>
      <c r="B185" s="4" t="s">
        <v>216</v>
      </c>
      <c r="C185" s="7" t="s">
        <v>243</v>
      </c>
      <c r="D185" s="7" t="s">
        <v>660</v>
      </c>
      <c r="E185" s="8">
        <v>1.3</v>
      </c>
      <c r="F185" s="37"/>
      <c r="G185" s="6">
        <v>182</v>
      </c>
    </row>
    <row r="186" spans="1:7">
      <c r="A186" s="13" t="s">
        <v>1205</v>
      </c>
      <c r="B186" s="4" t="s">
        <v>216</v>
      </c>
      <c r="C186" s="7" t="s">
        <v>243</v>
      </c>
      <c r="D186" s="7" t="s">
        <v>335</v>
      </c>
      <c r="E186" s="8">
        <v>1.3</v>
      </c>
      <c r="F186" s="37"/>
      <c r="G186" s="6">
        <v>183</v>
      </c>
    </row>
    <row r="187" spans="1:7">
      <c r="A187" s="13" t="s">
        <v>1206</v>
      </c>
      <c r="B187" s="4" t="s">
        <v>216</v>
      </c>
      <c r="C187" s="7" t="s">
        <v>243</v>
      </c>
      <c r="D187" s="7" t="s">
        <v>669</v>
      </c>
      <c r="E187" s="8">
        <v>1.2</v>
      </c>
      <c r="F187" s="37"/>
      <c r="G187" s="6">
        <v>184</v>
      </c>
    </row>
    <row r="188" spans="1:7">
      <c r="A188" s="13" t="s">
        <v>1207</v>
      </c>
      <c r="B188" s="4" t="s">
        <v>216</v>
      </c>
      <c r="C188" s="7" t="s">
        <v>243</v>
      </c>
      <c r="D188" s="7" t="s">
        <v>670</v>
      </c>
      <c r="E188" s="8">
        <v>1.4</v>
      </c>
      <c r="F188" s="37"/>
      <c r="G188" s="6">
        <v>185</v>
      </c>
    </row>
    <row r="189" spans="1:7">
      <c r="A189" s="13" t="s">
        <v>1208</v>
      </c>
      <c r="B189" s="4" t="s">
        <v>216</v>
      </c>
      <c r="C189" s="7" t="s">
        <v>243</v>
      </c>
      <c r="D189" s="7" t="s">
        <v>338</v>
      </c>
      <c r="E189" s="8">
        <v>2.1</v>
      </c>
      <c r="F189" s="37"/>
      <c r="G189" s="6">
        <v>186</v>
      </c>
    </row>
    <row r="190" spans="1:7">
      <c r="A190" s="13" t="s">
        <v>1209</v>
      </c>
      <c r="B190" s="4" t="s">
        <v>216</v>
      </c>
      <c r="C190" s="7" t="s">
        <v>138</v>
      </c>
      <c r="D190" s="7" t="s">
        <v>223</v>
      </c>
      <c r="E190" s="8">
        <v>1.2</v>
      </c>
      <c r="F190" s="37"/>
      <c r="G190" s="6">
        <v>187</v>
      </c>
    </row>
    <row r="191" spans="1:7">
      <c r="A191" s="13" t="s">
        <v>1210</v>
      </c>
      <c r="B191" s="4" t="s">
        <v>216</v>
      </c>
      <c r="C191" s="7" t="s">
        <v>245</v>
      </c>
      <c r="D191" s="7" t="s">
        <v>223</v>
      </c>
      <c r="E191" s="8">
        <v>1.4</v>
      </c>
      <c r="F191" s="37"/>
      <c r="G191" s="6">
        <v>188</v>
      </c>
    </row>
    <row r="192" spans="1:7">
      <c r="A192" s="13" t="s">
        <v>1211</v>
      </c>
      <c r="B192" s="4" t="s">
        <v>216</v>
      </c>
      <c r="C192" s="7" t="s">
        <v>351</v>
      </c>
      <c r="D192" s="7" t="s">
        <v>223</v>
      </c>
      <c r="E192" s="8">
        <v>0.9</v>
      </c>
      <c r="F192" s="37"/>
      <c r="G192" s="6">
        <v>189</v>
      </c>
    </row>
    <row r="193" spans="1:7">
      <c r="A193" s="13" t="s">
        <v>1212</v>
      </c>
      <c r="B193" s="4" t="s">
        <v>216</v>
      </c>
      <c r="C193" s="7" t="s">
        <v>348</v>
      </c>
      <c r="D193" s="7" t="s">
        <v>223</v>
      </c>
      <c r="E193" s="8">
        <v>0.6</v>
      </c>
      <c r="F193" s="37"/>
      <c r="G193" s="6">
        <v>190</v>
      </c>
    </row>
    <row r="194" spans="1:7">
      <c r="A194" s="13" t="s">
        <v>1213</v>
      </c>
      <c r="B194" s="4" t="s">
        <v>216</v>
      </c>
      <c r="C194" s="7" t="s">
        <v>337</v>
      </c>
      <c r="D194" s="7" t="s">
        <v>223</v>
      </c>
      <c r="E194" s="8">
        <v>0.5</v>
      </c>
      <c r="F194" s="37"/>
      <c r="G194" s="6">
        <v>191</v>
      </c>
    </row>
    <row r="195" spans="1:7">
      <c r="A195" s="13" t="s">
        <v>1214</v>
      </c>
      <c r="B195" s="4" t="s">
        <v>216</v>
      </c>
      <c r="C195" s="7" t="s">
        <v>337</v>
      </c>
      <c r="D195" s="7" t="s">
        <v>333</v>
      </c>
      <c r="E195" s="8">
        <v>1</v>
      </c>
      <c r="F195" s="37"/>
      <c r="G195" s="6">
        <v>192</v>
      </c>
    </row>
    <row r="196" spans="1:7">
      <c r="A196" s="13" t="s">
        <v>1215</v>
      </c>
      <c r="B196" s="4" t="s">
        <v>216</v>
      </c>
      <c r="C196" s="7" t="s">
        <v>337</v>
      </c>
      <c r="D196" s="7" t="s">
        <v>671</v>
      </c>
      <c r="E196" s="8">
        <v>0.5</v>
      </c>
      <c r="F196" s="37"/>
      <c r="G196" s="6">
        <v>193</v>
      </c>
    </row>
    <row r="197" spans="1:7">
      <c r="A197" s="13" t="s">
        <v>1216</v>
      </c>
      <c r="B197" s="4" t="s">
        <v>216</v>
      </c>
      <c r="C197" s="7" t="s">
        <v>641</v>
      </c>
      <c r="D197" s="7" t="s">
        <v>223</v>
      </c>
      <c r="E197" s="8">
        <v>0.6</v>
      </c>
      <c r="F197" s="37"/>
      <c r="G197" s="6">
        <v>194</v>
      </c>
    </row>
    <row r="198" spans="1:7">
      <c r="A198" s="13" t="s">
        <v>1217</v>
      </c>
      <c r="B198" s="4" t="s">
        <v>216</v>
      </c>
      <c r="C198" s="10" t="s">
        <v>242</v>
      </c>
      <c r="D198" s="7" t="s">
        <v>223</v>
      </c>
      <c r="E198" s="8">
        <v>0.8</v>
      </c>
      <c r="F198" s="37"/>
      <c r="G198" s="6">
        <v>195</v>
      </c>
    </row>
    <row r="199" spans="1:7">
      <c r="A199" s="13" t="s">
        <v>1218</v>
      </c>
      <c r="B199" s="4" t="s">
        <v>216</v>
      </c>
      <c r="C199" s="10" t="s">
        <v>242</v>
      </c>
      <c r="D199" s="7" t="s">
        <v>333</v>
      </c>
      <c r="E199" s="8">
        <v>0.9</v>
      </c>
      <c r="F199" s="37"/>
      <c r="G199" s="6">
        <v>196</v>
      </c>
    </row>
    <row r="200" spans="1:7">
      <c r="A200" s="13" t="s">
        <v>1219</v>
      </c>
      <c r="B200" s="4" t="s">
        <v>216</v>
      </c>
      <c r="C200" s="7" t="s">
        <v>642</v>
      </c>
      <c r="D200" s="7" t="s">
        <v>223</v>
      </c>
      <c r="E200" s="8">
        <v>0.3</v>
      </c>
      <c r="F200" s="37"/>
      <c r="G200" s="6">
        <v>197</v>
      </c>
    </row>
    <row r="201" spans="1:7">
      <c r="A201" s="13" t="s">
        <v>1220</v>
      </c>
      <c r="B201" s="4" t="s">
        <v>216</v>
      </c>
      <c r="C201" s="7" t="s">
        <v>642</v>
      </c>
      <c r="D201" s="7" t="s">
        <v>672</v>
      </c>
      <c r="E201" s="8">
        <v>0.8</v>
      </c>
      <c r="F201" s="37"/>
      <c r="G201" s="6">
        <v>198</v>
      </c>
    </row>
    <row r="202" spans="1:7">
      <c r="A202" s="13" t="s">
        <v>1221</v>
      </c>
      <c r="B202" s="4" t="s">
        <v>216</v>
      </c>
      <c r="C202" s="7" t="s">
        <v>342</v>
      </c>
      <c r="D202" s="7" t="s">
        <v>345</v>
      </c>
      <c r="E202" s="8">
        <v>1.4</v>
      </c>
      <c r="F202" s="37"/>
      <c r="G202" s="6">
        <v>199</v>
      </c>
    </row>
    <row r="203" spans="1:7">
      <c r="A203" s="13" t="s">
        <v>1222</v>
      </c>
      <c r="B203" s="4" t="s">
        <v>216</v>
      </c>
      <c r="C203" s="7" t="s">
        <v>342</v>
      </c>
      <c r="D203" s="7" t="s">
        <v>244</v>
      </c>
      <c r="E203" s="8">
        <v>0.9</v>
      </c>
      <c r="F203" s="37"/>
      <c r="G203" s="6">
        <v>200</v>
      </c>
    </row>
    <row r="204" spans="1:7">
      <c r="A204" s="13" t="s">
        <v>1223</v>
      </c>
      <c r="B204" s="4" t="s">
        <v>216</v>
      </c>
      <c r="C204" s="7" t="s">
        <v>643</v>
      </c>
      <c r="D204" s="7" t="s">
        <v>673</v>
      </c>
      <c r="E204" s="8">
        <v>1.9</v>
      </c>
      <c r="F204" s="37"/>
      <c r="G204" s="6">
        <v>201</v>
      </c>
    </row>
    <row r="205" spans="1:7">
      <c r="A205" s="13" t="s">
        <v>1224</v>
      </c>
      <c r="B205" s="4" t="s">
        <v>216</v>
      </c>
      <c r="C205" s="7" t="s">
        <v>643</v>
      </c>
      <c r="D205" s="7" t="s">
        <v>674</v>
      </c>
      <c r="E205" s="8">
        <v>0.9</v>
      </c>
      <c r="F205" s="37"/>
      <c r="G205" s="6">
        <v>202</v>
      </c>
    </row>
    <row r="206" spans="1:7">
      <c r="A206" s="13" t="s">
        <v>1225</v>
      </c>
      <c r="B206" s="4" t="s">
        <v>216</v>
      </c>
      <c r="C206" s="7" t="s">
        <v>643</v>
      </c>
      <c r="D206" s="7" t="s">
        <v>675</v>
      </c>
      <c r="E206" s="8">
        <v>1.3</v>
      </c>
      <c r="F206" s="37"/>
      <c r="G206" s="6">
        <v>203</v>
      </c>
    </row>
    <row r="207" spans="1:7">
      <c r="A207" s="13" t="s">
        <v>1226</v>
      </c>
      <c r="B207" s="4" t="s">
        <v>216</v>
      </c>
      <c r="C207" s="7" t="s">
        <v>644</v>
      </c>
      <c r="D207" s="7" t="s">
        <v>676</v>
      </c>
      <c r="E207" s="8">
        <v>0.8</v>
      </c>
      <c r="F207" s="37"/>
      <c r="G207" s="6">
        <v>204</v>
      </c>
    </row>
    <row r="208" spans="1:7">
      <c r="A208" s="13" t="s">
        <v>1227</v>
      </c>
      <c r="B208" s="4" t="s">
        <v>216</v>
      </c>
      <c r="C208" s="7" t="s">
        <v>644</v>
      </c>
      <c r="D208" s="7" t="s">
        <v>695</v>
      </c>
      <c r="E208" s="8">
        <v>0.3</v>
      </c>
      <c r="F208" s="37"/>
      <c r="G208" s="6">
        <v>205</v>
      </c>
    </row>
    <row r="209" spans="1:7">
      <c r="A209" s="13" t="s">
        <v>1228</v>
      </c>
      <c r="B209" s="4" t="s">
        <v>216</v>
      </c>
      <c r="C209" s="7" t="s">
        <v>210</v>
      </c>
      <c r="D209" s="7" t="s">
        <v>696</v>
      </c>
      <c r="E209" s="8">
        <v>1.2</v>
      </c>
      <c r="F209" s="37"/>
      <c r="G209" s="6">
        <v>206</v>
      </c>
    </row>
    <row r="210" spans="1:7">
      <c r="A210" s="13" t="s">
        <v>1229</v>
      </c>
      <c r="B210" s="4" t="s">
        <v>216</v>
      </c>
      <c r="C210" s="7" t="s">
        <v>201</v>
      </c>
      <c r="D210" s="7" t="s">
        <v>697</v>
      </c>
      <c r="E210" s="8">
        <v>1.3</v>
      </c>
      <c r="F210" s="37"/>
      <c r="G210" s="6">
        <v>207</v>
      </c>
    </row>
    <row r="211" spans="1:7">
      <c r="A211" s="13" t="s">
        <v>1230</v>
      </c>
      <c r="B211" s="4" t="s">
        <v>216</v>
      </c>
      <c r="C211" s="7" t="s">
        <v>204</v>
      </c>
      <c r="D211" s="7" t="s">
        <v>698</v>
      </c>
      <c r="E211" s="8">
        <v>1.1000000000000001</v>
      </c>
      <c r="F211" s="37"/>
      <c r="G211" s="6">
        <v>208</v>
      </c>
    </row>
    <row r="212" spans="1:7">
      <c r="A212" s="13" t="s">
        <v>1231</v>
      </c>
      <c r="B212" s="4" t="s">
        <v>216</v>
      </c>
      <c r="C212" s="7" t="s">
        <v>204</v>
      </c>
      <c r="D212" s="7" t="s">
        <v>699</v>
      </c>
      <c r="E212" s="8">
        <v>1.7</v>
      </c>
      <c r="F212" s="37"/>
      <c r="G212" s="6">
        <v>209</v>
      </c>
    </row>
    <row r="213" spans="1:7">
      <c r="A213" s="13" t="s">
        <v>1232</v>
      </c>
      <c r="B213" s="4" t="s">
        <v>216</v>
      </c>
      <c r="C213" s="7" t="s">
        <v>204</v>
      </c>
      <c r="D213" s="7" t="s">
        <v>350</v>
      </c>
      <c r="E213" s="8">
        <v>1.2</v>
      </c>
      <c r="F213" s="37"/>
      <c r="G213" s="6">
        <v>210</v>
      </c>
    </row>
    <row r="214" spans="1:7">
      <c r="A214" s="13" t="s">
        <v>1233</v>
      </c>
      <c r="B214" s="4" t="s">
        <v>216</v>
      </c>
      <c r="C214" s="7" t="s">
        <v>239</v>
      </c>
      <c r="D214" s="7" t="s">
        <v>340</v>
      </c>
      <c r="E214" s="8">
        <v>2.7</v>
      </c>
      <c r="F214" s="37"/>
      <c r="G214" s="6">
        <v>211</v>
      </c>
    </row>
    <row r="215" spans="1:7">
      <c r="A215" s="13" t="s">
        <v>1234</v>
      </c>
      <c r="B215" s="4" t="s">
        <v>216</v>
      </c>
      <c r="C215" s="7" t="s">
        <v>239</v>
      </c>
      <c r="D215" s="7" t="s">
        <v>346</v>
      </c>
      <c r="E215" s="8">
        <v>0.8</v>
      </c>
      <c r="F215" s="37"/>
      <c r="G215" s="6">
        <v>212</v>
      </c>
    </row>
    <row r="216" spans="1:7">
      <c r="A216" s="13" t="s">
        <v>1235</v>
      </c>
      <c r="B216" s="4" t="s">
        <v>216</v>
      </c>
      <c r="C216" s="7" t="s">
        <v>239</v>
      </c>
      <c r="D216" s="7" t="s">
        <v>247</v>
      </c>
      <c r="E216" s="8">
        <v>1</v>
      </c>
      <c r="F216" s="37"/>
      <c r="G216" s="6">
        <v>213</v>
      </c>
    </row>
    <row r="217" spans="1:7">
      <c r="A217" s="13" t="s">
        <v>1236</v>
      </c>
      <c r="B217" s="4" t="s">
        <v>216</v>
      </c>
      <c r="C217" s="7" t="s">
        <v>239</v>
      </c>
      <c r="D217" s="7" t="s">
        <v>341</v>
      </c>
      <c r="E217" s="8">
        <v>1.5</v>
      </c>
      <c r="F217" s="37"/>
      <c r="G217" s="6">
        <v>214</v>
      </c>
    </row>
    <row r="218" spans="1:7">
      <c r="A218" s="13" t="s">
        <v>1237</v>
      </c>
      <c r="B218" s="4" t="s">
        <v>216</v>
      </c>
      <c r="C218" s="7" t="s">
        <v>239</v>
      </c>
      <c r="D218" s="7" t="s">
        <v>86</v>
      </c>
      <c r="E218" s="8">
        <v>1.2</v>
      </c>
      <c r="F218" s="37"/>
      <c r="G218" s="6">
        <v>215</v>
      </c>
    </row>
    <row r="219" spans="1:7">
      <c r="A219" s="13" t="s">
        <v>1238</v>
      </c>
      <c r="B219" s="4" t="s">
        <v>216</v>
      </c>
      <c r="C219" s="7" t="s">
        <v>239</v>
      </c>
      <c r="D219" s="7" t="s">
        <v>249</v>
      </c>
      <c r="E219" s="8">
        <v>0.7</v>
      </c>
      <c r="F219" s="37"/>
      <c r="G219" s="6">
        <v>216</v>
      </c>
    </row>
    <row r="220" spans="1:7">
      <c r="A220" s="13" t="s">
        <v>1239</v>
      </c>
      <c r="B220" s="4" t="s">
        <v>216</v>
      </c>
      <c r="C220" s="7" t="s">
        <v>239</v>
      </c>
      <c r="D220" s="7" t="s">
        <v>248</v>
      </c>
      <c r="E220" s="8">
        <v>2.2000000000000002</v>
      </c>
      <c r="F220" s="37"/>
      <c r="G220" s="6">
        <v>217</v>
      </c>
    </row>
    <row r="221" spans="1:7">
      <c r="A221" s="13" t="s">
        <v>1240</v>
      </c>
      <c r="B221" s="4" t="s">
        <v>216</v>
      </c>
      <c r="C221" s="7" t="s">
        <v>239</v>
      </c>
      <c r="D221" s="7" t="s">
        <v>700</v>
      </c>
      <c r="E221" s="8">
        <v>0.6</v>
      </c>
      <c r="F221" s="37"/>
      <c r="G221" s="6">
        <v>218</v>
      </c>
    </row>
    <row r="222" spans="1:7">
      <c r="A222" s="13" t="s">
        <v>1241</v>
      </c>
      <c r="B222" s="4" t="s">
        <v>216</v>
      </c>
      <c r="C222" s="7" t="s">
        <v>239</v>
      </c>
      <c r="D222" s="7" t="s">
        <v>254</v>
      </c>
      <c r="E222" s="8">
        <v>1.4</v>
      </c>
      <c r="F222" s="37"/>
      <c r="G222" s="6">
        <v>219</v>
      </c>
    </row>
    <row r="223" spans="1:7">
      <c r="A223" s="13" t="s">
        <v>1242</v>
      </c>
      <c r="B223" s="4" t="s">
        <v>216</v>
      </c>
      <c r="C223" s="7" t="s">
        <v>239</v>
      </c>
      <c r="D223" s="7" t="s">
        <v>250</v>
      </c>
      <c r="E223" s="8">
        <v>0.9</v>
      </c>
      <c r="F223" s="37"/>
      <c r="G223" s="6">
        <v>220</v>
      </c>
    </row>
    <row r="224" spans="1:7">
      <c r="A224" s="13" t="s">
        <v>1243</v>
      </c>
      <c r="B224" s="4" t="s">
        <v>216</v>
      </c>
      <c r="C224" s="7" t="s">
        <v>239</v>
      </c>
      <c r="D224" s="7" t="s">
        <v>251</v>
      </c>
      <c r="E224" s="8">
        <v>0.4</v>
      </c>
      <c r="F224" s="37"/>
      <c r="G224" s="6">
        <v>221</v>
      </c>
    </row>
    <row r="225" spans="1:7">
      <c r="A225" s="13" t="s">
        <v>1244</v>
      </c>
      <c r="B225" s="4" t="s">
        <v>216</v>
      </c>
      <c r="C225" s="7" t="s">
        <v>239</v>
      </c>
      <c r="D225" s="7" t="s">
        <v>701</v>
      </c>
      <c r="E225" s="8">
        <v>0.6</v>
      </c>
      <c r="F225" s="37"/>
      <c r="G225" s="6">
        <v>222</v>
      </c>
    </row>
    <row r="226" spans="1:7">
      <c r="A226" s="13" t="s">
        <v>1245</v>
      </c>
      <c r="B226" s="4" t="s">
        <v>216</v>
      </c>
      <c r="C226" s="7" t="s">
        <v>229</v>
      </c>
      <c r="D226" s="7" t="s">
        <v>230</v>
      </c>
      <c r="E226" s="8">
        <v>0.7</v>
      </c>
      <c r="F226" s="37"/>
      <c r="G226" s="6">
        <v>223</v>
      </c>
    </row>
    <row r="227" spans="1:7">
      <c r="A227" s="13" t="s">
        <v>1246</v>
      </c>
      <c r="B227" s="4" t="s">
        <v>216</v>
      </c>
      <c r="C227" s="7" t="s">
        <v>693</v>
      </c>
      <c r="D227" s="7" t="s">
        <v>702</v>
      </c>
      <c r="E227" s="8">
        <v>1.2</v>
      </c>
      <c r="F227" s="37"/>
      <c r="G227" s="6">
        <v>224</v>
      </c>
    </row>
    <row r="228" spans="1:7">
      <c r="A228" s="13" t="s">
        <v>1247</v>
      </c>
      <c r="B228" s="4" t="s">
        <v>216</v>
      </c>
      <c r="C228" s="7" t="s">
        <v>693</v>
      </c>
      <c r="D228" s="7" t="s">
        <v>703</v>
      </c>
      <c r="E228" s="8">
        <v>1.7</v>
      </c>
      <c r="F228" s="37"/>
      <c r="G228" s="6">
        <v>225</v>
      </c>
    </row>
    <row r="229" spans="1:7">
      <c r="A229" s="13" t="s">
        <v>1248</v>
      </c>
      <c r="B229" s="4" t="s">
        <v>216</v>
      </c>
      <c r="C229" s="7" t="s">
        <v>693</v>
      </c>
      <c r="D229" s="7" t="s">
        <v>704</v>
      </c>
      <c r="E229" s="8">
        <v>2.1</v>
      </c>
      <c r="F229" s="37"/>
      <c r="G229" s="6">
        <v>226</v>
      </c>
    </row>
    <row r="230" spans="1:7">
      <c r="A230" s="13" t="s">
        <v>1249</v>
      </c>
      <c r="B230" s="4" t="s">
        <v>216</v>
      </c>
      <c r="C230" s="7" t="s">
        <v>693</v>
      </c>
      <c r="D230" s="7" t="s">
        <v>705</v>
      </c>
      <c r="E230" s="8">
        <v>1.2</v>
      </c>
      <c r="F230" s="37"/>
      <c r="G230" s="6">
        <v>227</v>
      </c>
    </row>
    <row r="231" spans="1:7">
      <c r="A231" s="13" t="s">
        <v>1250</v>
      </c>
      <c r="B231" s="4" t="s">
        <v>216</v>
      </c>
      <c r="C231" s="7" t="s">
        <v>693</v>
      </c>
      <c r="D231" s="7" t="s">
        <v>706</v>
      </c>
      <c r="E231" s="8">
        <v>0.5</v>
      </c>
      <c r="F231" s="37"/>
      <c r="G231" s="6">
        <v>228</v>
      </c>
    </row>
    <row r="232" spans="1:7">
      <c r="A232" s="13" t="s">
        <v>1251</v>
      </c>
      <c r="B232" s="4" t="s">
        <v>216</v>
      </c>
      <c r="C232" s="10" t="s">
        <v>224</v>
      </c>
      <c r="D232" s="7" t="s">
        <v>225</v>
      </c>
      <c r="E232" s="8">
        <v>1.1000000000000001</v>
      </c>
      <c r="F232" s="37"/>
      <c r="G232" s="6">
        <v>229</v>
      </c>
    </row>
    <row r="233" spans="1:7">
      <c r="A233" s="13" t="s">
        <v>1252</v>
      </c>
      <c r="B233" s="4" t="s">
        <v>216</v>
      </c>
      <c r="C233" s="7" t="s">
        <v>203</v>
      </c>
      <c r="D233" s="7" t="s">
        <v>226</v>
      </c>
      <c r="E233" s="8">
        <v>1.1000000000000001</v>
      </c>
      <c r="F233" s="37"/>
      <c r="G233" s="6">
        <v>230</v>
      </c>
    </row>
    <row r="234" spans="1:7">
      <c r="A234" s="13" t="s">
        <v>1253</v>
      </c>
      <c r="B234" s="4" t="s">
        <v>216</v>
      </c>
      <c r="C234" s="7" t="s">
        <v>654</v>
      </c>
      <c r="D234" s="7" t="s">
        <v>707</v>
      </c>
      <c r="E234" s="8">
        <v>1</v>
      </c>
      <c r="F234" s="37"/>
      <c r="G234" s="6">
        <v>231</v>
      </c>
    </row>
    <row r="235" spans="1:7">
      <c r="A235" s="13" t="s">
        <v>1254</v>
      </c>
      <c r="B235" s="4" t="s">
        <v>216</v>
      </c>
      <c r="C235" s="7" t="s">
        <v>654</v>
      </c>
      <c r="D235" s="7" t="s">
        <v>708</v>
      </c>
      <c r="E235" s="8">
        <v>1.7</v>
      </c>
      <c r="F235" s="37"/>
      <c r="G235" s="6">
        <v>232</v>
      </c>
    </row>
    <row r="236" spans="1:7">
      <c r="A236" s="13" t="s">
        <v>1255</v>
      </c>
      <c r="B236" s="4" t="s">
        <v>216</v>
      </c>
      <c r="C236" s="7" t="s">
        <v>211</v>
      </c>
      <c r="D236" s="7" t="s">
        <v>223</v>
      </c>
      <c r="E236" s="8">
        <v>1.5</v>
      </c>
      <c r="F236" s="37"/>
      <c r="G236" s="6">
        <v>233</v>
      </c>
    </row>
    <row r="237" spans="1:7">
      <c r="A237" s="13" t="s">
        <v>1256</v>
      </c>
      <c r="B237" s="4" t="s">
        <v>216</v>
      </c>
      <c r="C237" s="7" t="s">
        <v>212</v>
      </c>
      <c r="D237" s="7" t="s">
        <v>223</v>
      </c>
      <c r="E237" s="8">
        <v>1.9</v>
      </c>
      <c r="F237" s="37"/>
      <c r="G237" s="6">
        <v>234</v>
      </c>
    </row>
    <row r="238" spans="1:7">
      <c r="A238" s="13" t="s">
        <v>1257</v>
      </c>
      <c r="B238" s="4" t="s">
        <v>216</v>
      </c>
      <c r="C238" s="7" t="s">
        <v>232</v>
      </c>
      <c r="D238" s="7" t="s">
        <v>233</v>
      </c>
      <c r="E238" s="8">
        <v>1.5</v>
      </c>
      <c r="F238" s="37"/>
      <c r="G238" s="6">
        <v>235</v>
      </c>
    </row>
    <row r="239" spans="1:7">
      <c r="A239" s="13" t="s">
        <v>1258</v>
      </c>
      <c r="B239" s="4" t="s">
        <v>216</v>
      </c>
      <c r="C239" s="7" t="s">
        <v>694</v>
      </c>
      <c r="D239" s="7" t="s">
        <v>709</v>
      </c>
      <c r="E239" s="8">
        <v>2.4</v>
      </c>
      <c r="F239" s="37"/>
      <c r="G239" s="6">
        <v>236</v>
      </c>
    </row>
    <row r="240" spans="1:7">
      <c r="A240" s="13" t="s">
        <v>1259</v>
      </c>
      <c r="B240" s="4" t="s">
        <v>216</v>
      </c>
      <c r="C240" s="7" t="s">
        <v>694</v>
      </c>
      <c r="D240" s="7" t="s">
        <v>710</v>
      </c>
      <c r="E240" s="8">
        <v>0.9</v>
      </c>
      <c r="F240" s="37"/>
      <c r="G240" s="6">
        <v>237</v>
      </c>
    </row>
    <row r="241" spans="1:7">
      <c r="A241" s="13" t="s">
        <v>1260</v>
      </c>
      <c r="B241" s="4" t="s">
        <v>216</v>
      </c>
      <c r="C241" s="10" t="s">
        <v>227</v>
      </c>
      <c r="D241" s="7" t="s">
        <v>253</v>
      </c>
      <c r="E241" s="8">
        <v>2.1</v>
      </c>
      <c r="F241" s="37"/>
      <c r="G241" s="6">
        <v>238</v>
      </c>
    </row>
    <row r="242" spans="1:7">
      <c r="A242" s="13" t="s">
        <v>1261</v>
      </c>
      <c r="B242" s="4" t="s">
        <v>216</v>
      </c>
      <c r="C242" s="10" t="s">
        <v>227</v>
      </c>
      <c r="D242" s="7" t="s">
        <v>339</v>
      </c>
      <c r="E242" s="8">
        <v>1.7</v>
      </c>
      <c r="F242" s="37"/>
      <c r="G242" s="6">
        <v>239</v>
      </c>
    </row>
    <row r="243" spans="1:7">
      <c r="A243" s="13" t="s">
        <v>1262</v>
      </c>
      <c r="B243" s="4" t="s">
        <v>216</v>
      </c>
      <c r="C243" s="7" t="s">
        <v>658</v>
      </c>
      <c r="D243" s="7" t="s">
        <v>711</v>
      </c>
      <c r="E243" s="8">
        <v>2.7</v>
      </c>
      <c r="F243" s="37"/>
      <c r="G243" s="6">
        <v>240</v>
      </c>
    </row>
    <row r="244" spans="1:7">
      <c r="A244" s="13" t="s">
        <v>1263</v>
      </c>
      <c r="B244" s="4" t="s">
        <v>216</v>
      </c>
      <c r="C244" s="7" t="s">
        <v>658</v>
      </c>
      <c r="D244" s="7" t="s">
        <v>712</v>
      </c>
      <c r="E244" s="8">
        <v>2.2999999999999998</v>
      </c>
      <c r="F244" s="37"/>
      <c r="G244" s="6">
        <v>241</v>
      </c>
    </row>
    <row r="245" spans="1:7">
      <c r="A245" s="13" t="s">
        <v>1264</v>
      </c>
      <c r="B245" s="4" t="s">
        <v>216</v>
      </c>
      <c r="C245" s="7" t="s">
        <v>658</v>
      </c>
      <c r="D245" s="7" t="s">
        <v>713</v>
      </c>
      <c r="E245" s="8">
        <v>1.4</v>
      </c>
      <c r="F245" s="37"/>
      <c r="G245" s="6">
        <v>242</v>
      </c>
    </row>
    <row r="246" spans="1:7">
      <c r="A246" s="13" t="s">
        <v>1265</v>
      </c>
      <c r="B246" s="4" t="s">
        <v>216</v>
      </c>
      <c r="C246" s="7" t="s">
        <v>241</v>
      </c>
      <c r="D246" s="7" t="s">
        <v>343</v>
      </c>
      <c r="E246" s="8">
        <v>1.4</v>
      </c>
      <c r="F246" s="37"/>
      <c r="G246" s="6">
        <v>243</v>
      </c>
    </row>
    <row r="247" spans="1:7">
      <c r="A247" s="13" t="s">
        <v>1266</v>
      </c>
      <c r="B247" s="4" t="s">
        <v>216</v>
      </c>
      <c r="C247" s="7" t="s">
        <v>241</v>
      </c>
      <c r="D247" s="7" t="s">
        <v>334</v>
      </c>
      <c r="E247" s="8">
        <v>0.9</v>
      </c>
      <c r="F247" s="37"/>
      <c r="G247" s="6">
        <v>244</v>
      </c>
    </row>
    <row r="248" spans="1:7">
      <c r="A248" s="13" t="s">
        <v>1267</v>
      </c>
      <c r="B248" s="4" t="s">
        <v>216</v>
      </c>
      <c r="C248" s="7" t="s">
        <v>207</v>
      </c>
      <c r="D248" s="7" t="s">
        <v>231</v>
      </c>
      <c r="E248" s="8">
        <v>0.2</v>
      </c>
      <c r="F248" s="37"/>
      <c r="G248" s="6">
        <v>245</v>
      </c>
    </row>
    <row r="249" spans="1:7">
      <c r="A249" s="13" t="s">
        <v>1268</v>
      </c>
      <c r="B249" s="4" t="s">
        <v>216</v>
      </c>
      <c r="C249" s="7" t="s">
        <v>78</v>
      </c>
      <c r="D249" s="7" t="s">
        <v>714</v>
      </c>
      <c r="E249" s="8">
        <v>0.6</v>
      </c>
      <c r="F249" s="37"/>
      <c r="G249" s="6">
        <v>246</v>
      </c>
    </row>
    <row r="250" spans="1:7">
      <c r="A250" s="13" t="s">
        <v>1269</v>
      </c>
      <c r="B250" s="4" t="s">
        <v>216</v>
      </c>
      <c r="C250" s="7" t="s">
        <v>78</v>
      </c>
      <c r="D250" s="7" t="s">
        <v>715</v>
      </c>
      <c r="E250" s="8">
        <v>1</v>
      </c>
      <c r="F250" s="37"/>
      <c r="G250" s="6">
        <v>247</v>
      </c>
    </row>
    <row r="251" spans="1:7">
      <c r="A251" s="13" t="s">
        <v>1270</v>
      </c>
      <c r="B251" s="4" t="s">
        <v>216</v>
      </c>
      <c r="C251" s="7" t="s">
        <v>78</v>
      </c>
      <c r="D251" s="7" t="s">
        <v>716</v>
      </c>
      <c r="E251" s="8">
        <v>1.5</v>
      </c>
      <c r="F251" s="37"/>
      <c r="G251" s="6">
        <v>248</v>
      </c>
    </row>
    <row r="252" spans="1:7">
      <c r="A252" s="13" t="s">
        <v>1271</v>
      </c>
      <c r="B252" s="4" t="s">
        <v>216</v>
      </c>
      <c r="C252" s="10" t="s">
        <v>213</v>
      </c>
      <c r="D252" s="10" t="s">
        <v>223</v>
      </c>
      <c r="E252" s="8">
        <v>0</v>
      </c>
      <c r="F252" s="37"/>
      <c r="G252" s="6">
        <v>249</v>
      </c>
    </row>
    <row r="253" spans="1:7">
      <c r="A253" s="13" t="s">
        <v>1272</v>
      </c>
      <c r="B253" s="4" t="s">
        <v>216</v>
      </c>
      <c r="C253" s="7" t="s">
        <v>228</v>
      </c>
      <c r="D253" s="7" t="s">
        <v>223</v>
      </c>
      <c r="E253" s="8">
        <v>0</v>
      </c>
      <c r="F253" s="37"/>
      <c r="G253" s="6">
        <v>250</v>
      </c>
    </row>
    <row r="254" spans="1:7">
      <c r="A254" s="13" t="s">
        <v>1273</v>
      </c>
      <c r="B254" s="4" t="s">
        <v>217</v>
      </c>
      <c r="C254" s="7" t="s">
        <v>242</v>
      </c>
      <c r="D254" s="7" t="s">
        <v>333</v>
      </c>
      <c r="E254" s="8">
        <v>0.9</v>
      </c>
      <c r="F254" s="37"/>
      <c r="G254" s="6">
        <v>321</v>
      </c>
    </row>
    <row r="255" spans="1:7">
      <c r="A255" s="13" t="s">
        <v>1274</v>
      </c>
      <c r="B255" s="4" t="s">
        <v>217</v>
      </c>
      <c r="C255" s="7" t="s">
        <v>242</v>
      </c>
      <c r="D255" s="7" t="s">
        <v>223</v>
      </c>
      <c r="E255" s="8">
        <v>0.8</v>
      </c>
      <c r="F255" s="37"/>
      <c r="G255" s="6">
        <v>320</v>
      </c>
    </row>
    <row r="256" spans="1:7">
      <c r="A256" s="13" t="s">
        <v>1275</v>
      </c>
      <c r="B256" s="4" t="s">
        <v>217</v>
      </c>
      <c r="C256" s="7" t="s">
        <v>234</v>
      </c>
      <c r="D256" s="7" t="s">
        <v>236</v>
      </c>
      <c r="E256" s="8">
        <v>0.2</v>
      </c>
      <c r="F256" s="37"/>
      <c r="G256" s="6">
        <v>303</v>
      </c>
    </row>
    <row r="257" spans="1:7">
      <c r="A257" s="13" t="s">
        <v>1276</v>
      </c>
      <c r="B257" s="4" t="s">
        <v>217</v>
      </c>
      <c r="C257" s="7" t="s">
        <v>234</v>
      </c>
      <c r="D257" s="7" t="s">
        <v>235</v>
      </c>
      <c r="E257" s="8">
        <v>0.6</v>
      </c>
      <c r="F257" s="37"/>
      <c r="G257" s="6">
        <v>302</v>
      </c>
    </row>
    <row r="258" spans="1:7">
      <c r="A258" s="13" t="s">
        <v>1277</v>
      </c>
      <c r="B258" s="4" t="s">
        <v>217</v>
      </c>
      <c r="C258" s="7" t="s">
        <v>228</v>
      </c>
      <c r="D258" s="7" t="s">
        <v>223</v>
      </c>
      <c r="E258" s="8">
        <v>0</v>
      </c>
      <c r="F258" s="37"/>
      <c r="G258" s="6">
        <v>375</v>
      </c>
    </row>
    <row r="259" spans="1:7">
      <c r="A259" s="13" t="s">
        <v>1278</v>
      </c>
      <c r="B259" s="4" t="s">
        <v>217</v>
      </c>
      <c r="C259" s="7" t="s">
        <v>331</v>
      </c>
      <c r="D259" s="7" t="s">
        <v>665</v>
      </c>
      <c r="E259" s="8">
        <v>0.7</v>
      </c>
      <c r="F259" s="37"/>
      <c r="G259" s="6">
        <v>295</v>
      </c>
    </row>
    <row r="260" spans="1:7">
      <c r="A260" s="13" t="s">
        <v>1279</v>
      </c>
      <c r="B260" s="4" t="s">
        <v>217</v>
      </c>
      <c r="C260" s="7" t="s">
        <v>331</v>
      </c>
      <c r="D260" s="7" t="s">
        <v>664</v>
      </c>
      <c r="E260" s="8">
        <v>0.3</v>
      </c>
      <c r="F260" s="37"/>
      <c r="G260" s="6">
        <v>294</v>
      </c>
    </row>
    <row r="261" spans="1:7">
      <c r="A261" s="13" t="s">
        <v>1280</v>
      </c>
      <c r="B261" s="4" t="s">
        <v>217</v>
      </c>
      <c r="C261" s="7" t="s">
        <v>331</v>
      </c>
      <c r="D261" s="7" t="s">
        <v>663</v>
      </c>
      <c r="E261" s="8">
        <v>0.4</v>
      </c>
      <c r="F261" s="37"/>
      <c r="G261" s="6">
        <v>293</v>
      </c>
    </row>
    <row r="262" spans="1:7">
      <c r="A262" s="13" t="s">
        <v>1281</v>
      </c>
      <c r="B262" s="4" t="s">
        <v>217</v>
      </c>
      <c r="C262" s="7" t="s">
        <v>331</v>
      </c>
      <c r="D262" s="7" t="s">
        <v>662</v>
      </c>
      <c r="E262" s="8">
        <v>1.2</v>
      </c>
      <c r="F262" s="37"/>
      <c r="G262" s="6">
        <v>300</v>
      </c>
    </row>
    <row r="263" spans="1:7">
      <c r="A263" s="13" t="s">
        <v>1282</v>
      </c>
      <c r="B263" s="4" t="s">
        <v>217</v>
      </c>
      <c r="C263" s="7" t="s">
        <v>331</v>
      </c>
      <c r="D263" s="7" t="s">
        <v>660</v>
      </c>
      <c r="E263" s="8">
        <v>0.7</v>
      </c>
      <c r="F263" s="37"/>
      <c r="G263" s="6">
        <v>296</v>
      </c>
    </row>
    <row r="264" spans="1:7">
      <c r="A264" s="13" t="s">
        <v>1283</v>
      </c>
      <c r="B264" s="4" t="s">
        <v>217</v>
      </c>
      <c r="C264" s="7" t="s">
        <v>331</v>
      </c>
      <c r="D264" s="7" t="s">
        <v>661</v>
      </c>
      <c r="E264" s="8">
        <v>2.6</v>
      </c>
      <c r="F264" s="37"/>
      <c r="G264" s="6">
        <v>299</v>
      </c>
    </row>
    <row r="265" spans="1:7">
      <c r="A265" s="13" t="s">
        <v>1284</v>
      </c>
      <c r="B265" s="4" t="s">
        <v>217</v>
      </c>
      <c r="C265" s="7" t="s">
        <v>331</v>
      </c>
      <c r="D265" s="7" t="s">
        <v>666</v>
      </c>
      <c r="E265" s="8">
        <v>1.7</v>
      </c>
      <c r="F265" s="37"/>
      <c r="G265" s="6">
        <v>297</v>
      </c>
    </row>
    <row r="266" spans="1:7">
      <c r="A266" s="13" t="s">
        <v>1285</v>
      </c>
      <c r="B266" s="4" t="s">
        <v>217</v>
      </c>
      <c r="C266" s="7" t="s">
        <v>331</v>
      </c>
      <c r="D266" s="7" t="s">
        <v>667</v>
      </c>
      <c r="E266" s="8">
        <v>0.4</v>
      </c>
      <c r="F266" s="37"/>
      <c r="G266" s="6">
        <v>298</v>
      </c>
    </row>
    <row r="267" spans="1:7">
      <c r="A267" s="13" t="s">
        <v>1286</v>
      </c>
      <c r="B267" s="4" t="s">
        <v>217</v>
      </c>
      <c r="C267" s="7" t="s">
        <v>331</v>
      </c>
      <c r="D267" s="7" t="s">
        <v>668</v>
      </c>
      <c r="E267" s="8">
        <v>0.5</v>
      </c>
      <c r="F267" s="37"/>
      <c r="G267" s="6">
        <v>301</v>
      </c>
    </row>
    <row r="268" spans="1:7">
      <c r="A268" s="13" t="s">
        <v>1287</v>
      </c>
      <c r="B268" s="4" t="s">
        <v>217</v>
      </c>
      <c r="C268" s="7" t="s">
        <v>331</v>
      </c>
      <c r="D268" s="7" t="s">
        <v>223</v>
      </c>
      <c r="E268" s="8">
        <v>0.9</v>
      </c>
      <c r="F268" s="37"/>
      <c r="G268" s="6">
        <v>292</v>
      </c>
    </row>
    <row r="269" spans="1:7">
      <c r="A269" s="13" t="s">
        <v>1288</v>
      </c>
      <c r="B269" s="4" t="s">
        <v>217</v>
      </c>
      <c r="C269" s="7" t="s">
        <v>229</v>
      </c>
      <c r="D269" s="7" t="s">
        <v>230</v>
      </c>
      <c r="E269" s="8">
        <v>0.7</v>
      </c>
      <c r="F269" s="37"/>
      <c r="G269" s="6">
        <v>348</v>
      </c>
    </row>
    <row r="270" spans="1:7">
      <c r="A270" s="13" t="s">
        <v>1289</v>
      </c>
      <c r="B270" s="4" t="s">
        <v>217</v>
      </c>
      <c r="C270" s="10" t="s">
        <v>232</v>
      </c>
      <c r="D270" s="7" t="s">
        <v>233</v>
      </c>
      <c r="E270" s="8">
        <v>1.5</v>
      </c>
      <c r="F270" s="37"/>
      <c r="G270" s="6">
        <v>360</v>
      </c>
    </row>
    <row r="271" spans="1:7">
      <c r="A271" s="13" t="s">
        <v>1290</v>
      </c>
      <c r="B271" s="4" t="s">
        <v>217</v>
      </c>
      <c r="C271" s="7" t="s">
        <v>336</v>
      </c>
      <c r="D271" s="7" t="s">
        <v>660</v>
      </c>
      <c r="E271" s="8">
        <v>1.3</v>
      </c>
      <c r="F271" s="37"/>
      <c r="G271" s="6">
        <v>287</v>
      </c>
    </row>
    <row r="272" spans="1:7">
      <c r="A272" s="13" t="s">
        <v>1291</v>
      </c>
      <c r="B272" s="4" t="s">
        <v>217</v>
      </c>
      <c r="C272" s="7" t="s">
        <v>336</v>
      </c>
      <c r="D272" s="7" t="s">
        <v>223</v>
      </c>
      <c r="E272" s="8">
        <v>1.4</v>
      </c>
      <c r="F272" s="37"/>
      <c r="G272" s="6">
        <v>286</v>
      </c>
    </row>
    <row r="273" spans="1:7">
      <c r="A273" s="13" t="s">
        <v>1292</v>
      </c>
      <c r="B273" s="4" t="s">
        <v>217</v>
      </c>
      <c r="C273" s="7" t="s">
        <v>332</v>
      </c>
      <c r="D273" s="7" t="s">
        <v>223</v>
      </c>
      <c r="E273" s="8">
        <v>1.3</v>
      </c>
      <c r="F273" s="37"/>
      <c r="G273" s="6">
        <v>285</v>
      </c>
    </row>
    <row r="274" spans="1:7">
      <c r="A274" s="13" t="s">
        <v>1293</v>
      </c>
      <c r="B274" s="4" t="s">
        <v>217</v>
      </c>
      <c r="C274" s="10" t="s">
        <v>201</v>
      </c>
      <c r="D274" s="7" t="s">
        <v>697</v>
      </c>
      <c r="E274" s="8">
        <v>1.3</v>
      </c>
      <c r="F274" s="37"/>
      <c r="G274" s="6">
        <v>332</v>
      </c>
    </row>
    <row r="275" spans="1:7">
      <c r="A275" s="13" t="s">
        <v>1294</v>
      </c>
      <c r="B275" s="4" t="s">
        <v>217</v>
      </c>
      <c r="C275" s="10" t="s">
        <v>337</v>
      </c>
      <c r="D275" s="7" t="s">
        <v>333</v>
      </c>
      <c r="E275" s="8">
        <v>1</v>
      </c>
      <c r="F275" s="37"/>
      <c r="G275" s="6">
        <v>317</v>
      </c>
    </row>
    <row r="276" spans="1:7">
      <c r="A276" s="13" t="s">
        <v>1295</v>
      </c>
      <c r="B276" s="4" t="s">
        <v>217</v>
      </c>
      <c r="C276" s="10" t="s">
        <v>337</v>
      </c>
      <c r="D276" s="7" t="s">
        <v>671</v>
      </c>
      <c r="E276" s="8">
        <v>0.5</v>
      </c>
      <c r="F276" s="37"/>
      <c r="G276" s="6">
        <v>318</v>
      </c>
    </row>
    <row r="277" spans="1:7">
      <c r="A277" s="13" t="s">
        <v>1296</v>
      </c>
      <c r="B277" s="4" t="s">
        <v>217</v>
      </c>
      <c r="C277" s="7" t="s">
        <v>337</v>
      </c>
      <c r="D277" s="7" t="s">
        <v>223</v>
      </c>
      <c r="E277" s="8">
        <v>0.5</v>
      </c>
      <c r="F277" s="37"/>
      <c r="G277" s="6">
        <v>316</v>
      </c>
    </row>
    <row r="278" spans="1:7">
      <c r="A278" s="13" t="s">
        <v>1297</v>
      </c>
      <c r="B278" s="4" t="s">
        <v>217</v>
      </c>
      <c r="C278" s="7" t="s">
        <v>643</v>
      </c>
      <c r="D278" s="7" t="s">
        <v>674</v>
      </c>
      <c r="E278" s="8">
        <v>0.9</v>
      </c>
      <c r="F278" s="37"/>
      <c r="G278" s="6">
        <v>327</v>
      </c>
    </row>
    <row r="279" spans="1:7">
      <c r="A279" s="13" t="s">
        <v>1298</v>
      </c>
      <c r="B279" s="4" t="s">
        <v>217</v>
      </c>
      <c r="C279" s="7" t="s">
        <v>643</v>
      </c>
      <c r="D279" s="7" t="s">
        <v>673</v>
      </c>
      <c r="E279" s="8">
        <v>1.9</v>
      </c>
      <c r="F279" s="37"/>
      <c r="G279" s="6">
        <v>326</v>
      </c>
    </row>
    <row r="280" spans="1:7">
      <c r="A280" s="13" t="s">
        <v>1299</v>
      </c>
      <c r="B280" s="4" t="s">
        <v>217</v>
      </c>
      <c r="C280" s="7" t="s">
        <v>643</v>
      </c>
      <c r="D280" s="7" t="s">
        <v>675</v>
      </c>
      <c r="E280" s="8">
        <v>1.3</v>
      </c>
      <c r="F280" s="37"/>
      <c r="G280" s="6">
        <v>328</v>
      </c>
    </row>
    <row r="281" spans="1:7">
      <c r="A281" s="13" t="s">
        <v>1300</v>
      </c>
      <c r="B281" s="4" t="s">
        <v>217</v>
      </c>
      <c r="C281" s="7" t="s">
        <v>243</v>
      </c>
      <c r="D281" s="7" t="s">
        <v>670</v>
      </c>
      <c r="E281" s="8">
        <v>1.4</v>
      </c>
      <c r="F281" s="37"/>
      <c r="G281" s="6">
        <v>310</v>
      </c>
    </row>
    <row r="282" spans="1:7">
      <c r="A282" s="13" t="s">
        <v>1301</v>
      </c>
      <c r="B282" s="4" t="s">
        <v>217</v>
      </c>
      <c r="C282" s="7" t="s">
        <v>243</v>
      </c>
      <c r="D282" s="7" t="s">
        <v>338</v>
      </c>
      <c r="E282" s="8">
        <v>2.1</v>
      </c>
      <c r="F282" s="37"/>
      <c r="G282" s="6">
        <v>311</v>
      </c>
    </row>
    <row r="283" spans="1:7">
      <c r="A283" s="13" t="s">
        <v>1302</v>
      </c>
      <c r="B283" s="4" t="s">
        <v>217</v>
      </c>
      <c r="C283" s="7" t="s">
        <v>243</v>
      </c>
      <c r="D283" s="7" t="s">
        <v>335</v>
      </c>
      <c r="E283" s="8">
        <v>1.3</v>
      </c>
      <c r="F283" s="37"/>
      <c r="G283" s="6">
        <v>308</v>
      </c>
    </row>
    <row r="284" spans="1:7">
      <c r="A284" s="13" t="s">
        <v>1303</v>
      </c>
      <c r="B284" s="4" t="s">
        <v>217</v>
      </c>
      <c r="C284" s="7" t="s">
        <v>243</v>
      </c>
      <c r="D284" s="7" t="s">
        <v>669</v>
      </c>
      <c r="E284" s="8">
        <v>1.2</v>
      </c>
      <c r="F284" s="37"/>
      <c r="G284" s="6">
        <v>309</v>
      </c>
    </row>
    <row r="285" spans="1:7">
      <c r="A285" s="13" t="s">
        <v>1304</v>
      </c>
      <c r="B285" s="4" t="s">
        <v>217</v>
      </c>
      <c r="C285" s="7" t="s">
        <v>243</v>
      </c>
      <c r="D285" s="7" t="s">
        <v>660</v>
      </c>
      <c r="E285" s="8">
        <v>1.3</v>
      </c>
      <c r="F285" s="37"/>
      <c r="G285" s="6">
        <v>307</v>
      </c>
    </row>
    <row r="286" spans="1:7">
      <c r="A286" s="13" t="s">
        <v>1305</v>
      </c>
      <c r="B286" s="4" t="s">
        <v>217</v>
      </c>
      <c r="C286" s="7" t="s">
        <v>243</v>
      </c>
      <c r="D286" s="7" t="s">
        <v>223</v>
      </c>
      <c r="E286" s="8">
        <v>0.9</v>
      </c>
      <c r="F286" s="37"/>
      <c r="G286" s="6">
        <v>306</v>
      </c>
    </row>
    <row r="287" spans="1:7">
      <c r="A287" s="13" t="s">
        <v>1306</v>
      </c>
      <c r="B287" s="4" t="s">
        <v>217</v>
      </c>
      <c r="C287" s="7" t="s">
        <v>203</v>
      </c>
      <c r="D287" s="7" t="s">
        <v>226</v>
      </c>
      <c r="E287" s="8">
        <v>1.1000000000000001</v>
      </c>
      <c r="F287" s="37"/>
      <c r="G287" s="6">
        <v>355</v>
      </c>
    </row>
    <row r="288" spans="1:7">
      <c r="A288" s="13" t="s">
        <v>1307</v>
      </c>
      <c r="B288" s="4" t="s">
        <v>217</v>
      </c>
      <c r="C288" s="7" t="s">
        <v>348</v>
      </c>
      <c r="D288" s="7" t="s">
        <v>223</v>
      </c>
      <c r="E288" s="8">
        <v>0.6</v>
      </c>
      <c r="F288" s="37"/>
      <c r="G288" s="6">
        <v>315</v>
      </c>
    </row>
    <row r="289" spans="1:7">
      <c r="A289" s="13" t="s">
        <v>1308</v>
      </c>
      <c r="B289" s="4" t="s">
        <v>217</v>
      </c>
      <c r="C289" s="7" t="s">
        <v>211</v>
      </c>
      <c r="D289" s="7" t="s">
        <v>223</v>
      </c>
      <c r="E289" s="8">
        <v>1.5</v>
      </c>
      <c r="F289" s="37"/>
      <c r="G289" s="6">
        <v>358</v>
      </c>
    </row>
    <row r="290" spans="1:7">
      <c r="A290" s="13" t="s">
        <v>1309</v>
      </c>
      <c r="B290" s="4" t="s">
        <v>217</v>
      </c>
      <c r="C290" s="7" t="s">
        <v>213</v>
      </c>
      <c r="D290" s="10" t="s">
        <v>223</v>
      </c>
      <c r="E290" s="8">
        <v>0</v>
      </c>
      <c r="F290" s="37"/>
      <c r="G290" s="6">
        <v>374</v>
      </c>
    </row>
    <row r="291" spans="1:7">
      <c r="A291" s="13" t="s">
        <v>1310</v>
      </c>
      <c r="B291" s="4" t="s">
        <v>217</v>
      </c>
      <c r="C291" s="7" t="s">
        <v>644</v>
      </c>
      <c r="D291" s="7" t="s">
        <v>676</v>
      </c>
      <c r="E291" s="8">
        <v>0.8</v>
      </c>
      <c r="F291" s="37"/>
      <c r="G291" s="6">
        <v>329</v>
      </c>
    </row>
    <row r="292" spans="1:7">
      <c r="A292" s="13" t="s">
        <v>1311</v>
      </c>
      <c r="B292" s="4" t="s">
        <v>217</v>
      </c>
      <c r="C292" s="7" t="s">
        <v>644</v>
      </c>
      <c r="D292" s="7" t="s">
        <v>695</v>
      </c>
      <c r="E292" s="8">
        <v>0.3</v>
      </c>
      <c r="F292" s="37"/>
      <c r="G292" s="6">
        <v>330</v>
      </c>
    </row>
    <row r="293" spans="1:7">
      <c r="A293" s="13" t="s">
        <v>1312</v>
      </c>
      <c r="B293" s="4" t="s">
        <v>217</v>
      </c>
      <c r="C293" s="7" t="s">
        <v>138</v>
      </c>
      <c r="D293" s="7" t="s">
        <v>223</v>
      </c>
      <c r="E293" s="8">
        <v>1.2</v>
      </c>
      <c r="F293" s="37"/>
      <c r="G293" s="6">
        <v>312</v>
      </c>
    </row>
    <row r="294" spans="1:7">
      <c r="A294" s="13" t="s">
        <v>1313</v>
      </c>
      <c r="B294" s="4" t="s">
        <v>217</v>
      </c>
      <c r="C294" s="7" t="s">
        <v>342</v>
      </c>
      <c r="D294" s="7" t="s">
        <v>244</v>
      </c>
      <c r="E294" s="8">
        <v>0.9</v>
      </c>
      <c r="F294" s="37"/>
      <c r="G294" s="6">
        <v>325</v>
      </c>
    </row>
    <row r="295" spans="1:7">
      <c r="A295" s="13" t="s">
        <v>1314</v>
      </c>
      <c r="B295" s="4" t="s">
        <v>217</v>
      </c>
      <c r="C295" s="7" t="s">
        <v>342</v>
      </c>
      <c r="D295" s="7" t="s">
        <v>345</v>
      </c>
      <c r="E295" s="8">
        <v>1.4</v>
      </c>
      <c r="F295" s="37"/>
      <c r="G295" s="6">
        <v>324</v>
      </c>
    </row>
    <row r="296" spans="1:7">
      <c r="A296" s="13" t="s">
        <v>1315</v>
      </c>
      <c r="B296" s="4" t="s">
        <v>217</v>
      </c>
      <c r="C296" s="7" t="s">
        <v>239</v>
      </c>
      <c r="D296" s="7" t="s">
        <v>340</v>
      </c>
      <c r="E296" s="8">
        <v>2.7</v>
      </c>
      <c r="F296" s="37"/>
      <c r="G296" s="6">
        <v>336</v>
      </c>
    </row>
    <row r="297" spans="1:7">
      <c r="A297" s="13" t="s">
        <v>1316</v>
      </c>
      <c r="B297" s="4" t="s">
        <v>217</v>
      </c>
      <c r="C297" s="7" t="s">
        <v>239</v>
      </c>
      <c r="D297" s="7" t="s">
        <v>341</v>
      </c>
      <c r="E297" s="8">
        <v>1.5</v>
      </c>
      <c r="F297" s="37"/>
      <c r="G297" s="6">
        <v>339</v>
      </c>
    </row>
    <row r="298" spans="1:7">
      <c r="A298" s="13" t="s">
        <v>1317</v>
      </c>
      <c r="B298" s="4" t="s">
        <v>217</v>
      </c>
      <c r="C298" s="7" t="s">
        <v>239</v>
      </c>
      <c r="D298" s="7" t="s">
        <v>349</v>
      </c>
      <c r="E298" s="8">
        <v>0.6</v>
      </c>
      <c r="F298" s="37"/>
      <c r="G298" s="6">
        <v>347</v>
      </c>
    </row>
    <row r="299" spans="1:7">
      <c r="A299" s="13" t="s">
        <v>1318</v>
      </c>
      <c r="B299" s="4" t="s">
        <v>217</v>
      </c>
      <c r="C299" s="7" t="s">
        <v>239</v>
      </c>
      <c r="D299" s="7" t="s">
        <v>254</v>
      </c>
      <c r="E299" s="8">
        <v>1.4</v>
      </c>
      <c r="F299" s="37"/>
      <c r="G299" s="6">
        <v>344</v>
      </c>
    </row>
    <row r="300" spans="1:7">
      <c r="A300" s="13" t="s">
        <v>1319</v>
      </c>
      <c r="B300" s="4" t="s">
        <v>217</v>
      </c>
      <c r="C300" s="7" t="s">
        <v>239</v>
      </c>
      <c r="D300" s="7" t="s">
        <v>247</v>
      </c>
      <c r="E300" s="8">
        <v>1</v>
      </c>
      <c r="F300" s="37"/>
      <c r="G300" s="6">
        <v>338</v>
      </c>
    </row>
    <row r="301" spans="1:7">
      <c r="A301" s="13" t="s">
        <v>1320</v>
      </c>
      <c r="B301" s="4" t="s">
        <v>217</v>
      </c>
      <c r="C301" s="7" t="s">
        <v>239</v>
      </c>
      <c r="D301" s="7" t="s">
        <v>700</v>
      </c>
      <c r="E301" s="8">
        <v>0.6</v>
      </c>
      <c r="F301" s="37"/>
      <c r="G301" s="6">
        <v>343</v>
      </c>
    </row>
    <row r="302" spans="1:7">
      <c r="A302" s="13" t="s">
        <v>1321</v>
      </c>
      <c r="B302" s="4" t="s">
        <v>217</v>
      </c>
      <c r="C302" s="7" t="s">
        <v>239</v>
      </c>
      <c r="D302" s="7" t="s">
        <v>248</v>
      </c>
      <c r="E302" s="8">
        <v>2.2000000000000002</v>
      </c>
      <c r="F302" s="37"/>
      <c r="G302" s="6">
        <v>342</v>
      </c>
    </row>
    <row r="303" spans="1:7">
      <c r="A303" s="13" t="s">
        <v>1322</v>
      </c>
      <c r="B303" s="4" t="s">
        <v>217</v>
      </c>
      <c r="C303" s="7" t="s">
        <v>239</v>
      </c>
      <c r="D303" s="7" t="s">
        <v>249</v>
      </c>
      <c r="E303" s="8">
        <v>0.7</v>
      </c>
      <c r="F303" s="37"/>
      <c r="G303" s="6">
        <v>341</v>
      </c>
    </row>
    <row r="304" spans="1:7">
      <c r="A304" s="13" t="s">
        <v>1323</v>
      </c>
      <c r="B304" s="4" t="s">
        <v>217</v>
      </c>
      <c r="C304" s="7" t="s">
        <v>239</v>
      </c>
      <c r="D304" s="7" t="s">
        <v>86</v>
      </c>
      <c r="E304" s="8">
        <v>1.2</v>
      </c>
      <c r="F304" s="37"/>
      <c r="G304" s="6">
        <v>340</v>
      </c>
    </row>
    <row r="305" spans="1:7">
      <c r="A305" s="13" t="s">
        <v>1324</v>
      </c>
      <c r="B305" s="4" t="s">
        <v>217</v>
      </c>
      <c r="C305" s="7" t="s">
        <v>239</v>
      </c>
      <c r="D305" s="7" t="s">
        <v>250</v>
      </c>
      <c r="E305" s="8">
        <v>0.9</v>
      </c>
      <c r="F305" s="37"/>
      <c r="G305" s="6">
        <v>345</v>
      </c>
    </row>
    <row r="306" spans="1:7">
      <c r="A306" s="13" t="s">
        <v>1325</v>
      </c>
      <c r="B306" s="4" t="s">
        <v>217</v>
      </c>
      <c r="C306" s="7" t="s">
        <v>239</v>
      </c>
      <c r="D306" s="7" t="s">
        <v>251</v>
      </c>
      <c r="E306" s="8">
        <v>0.4</v>
      </c>
      <c r="F306" s="37"/>
      <c r="G306" s="6">
        <v>346</v>
      </c>
    </row>
    <row r="307" spans="1:7">
      <c r="A307" s="13" t="s">
        <v>1326</v>
      </c>
      <c r="B307" s="4" t="s">
        <v>217</v>
      </c>
      <c r="C307" s="7" t="s">
        <v>239</v>
      </c>
      <c r="D307" s="7" t="s">
        <v>346</v>
      </c>
      <c r="E307" s="8">
        <v>0.8</v>
      </c>
      <c r="F307" s="37"/>
      <c r="G307" s="6">
        <v>337</v>
      </c>
    </row>
    <row r="308" spans="1:7">
      <c r="A308" s="13" t="s">
        <v>1327</v>
      </c>
      <c r="B308" s="4" t="s">
        <v>217</v>
      </c>
      <c r="C308" s="10" t="s">
        <v>224</v>
      </c>
      <c r="D308" s="7" t="s">
        <v>225</v>
      </c>
      <c r="E308" s="8">
        <v>1.1000000000000001</v>
      </c>
      <c r="F308" s="37"/>
      <c r="G308" s="6">
        <v>354</v>
      </c>
    </row>
    <row r="309" spans="1:7">
      <c r="A309" s="13" t="s">
        <v>1328</v>
      </c>
      <c r="B309" s="4" t="s">
        <v>217</v>
      </c>
      <c r="C309" s="7" t="s">
        <v>642</v>
      </c>
      <c r="D309" s="7" t="s">
        <v>672</v>
      </c>
      <c r="E309" s="8">
        <v>0.8</v>
      </c>
      <c r="F309" s="37"/>
      <c r="G309" s="6">
        <v>323</v>
      </c>
    </row>
    <row r="310" spans="1:7">
      <c r="A310" s="13" t="s">
        <v>1329</v>
      </c>
      <c r="B310" s="4" t="s">
        <v>217</v>
      </c>
      <c r="C310" s="7" t="s">
        <v>642</v>
      </c>
      <c r="D310" s="7" t="s">
        <v>223</v>
      </c>
      <c r="E310" s="8">
        <v>0.3</v>
      </c>
      <c r="F310" s="37"/>
      <c r="G310" s="6">
        <v>322</v>
      </c>
    </row>
    <row r="311" spans="1:7">
      <c r="A311" s="13" t="s">
        <v>1330</v>
      </c>
      <c r="B311" s="4" t="s">
        <v>217</v>
      </c>
      <c r="C311" s="7" t="s">
        <v>245</v>
      </c>
      <c r="D311" s="7" t="s">
        <v>223</v>
      </c>
      <c r="E311" s="8">
        <v>1.4</v>
      </c>
      <c r="F311" s="37"/>
      <c r="G311" s="6">
        <v>313</v>
      </c>
    </row>
    <row r="312" spans="1:7">
      <c r="A312" s="13" t="s">
        <v>1331</v>
      </c>
      <c r="B312" s="4" t="s">
        <v>217</v>
      </c>
      <c r="C312" s="7" t="s">
        <v>204</v>
      </c>
      <c r="D312" s="7" t="s">
        <v>698</v>
      </c>
      <c r="E312" s="8">
        <v>1.1000000000000001</v>
      </c>
      <c r="F312" s="37"/>
      <c r="G312" s="6">
        <v>333</v>
      </c>
    </row>
    <row r="313" spans="1:7">
      <c r="A313" s="13" t="s">
        <v>1332</v>
      </c>
      <c r="B313" s="4" t="s">
        <v>217</v>
      </c>
      <c r="C313" s="7" t="s">
        <v>204</v>
      </c>
      <c r="D313" s="7" t="s">
        <v>350</v>
      </c>
      <c r="E313" s="8">
        <v>1.2</v>
      </c>
      <c r="F313" s="37"/>
      <c r="G313" s="6">
        <v>335</v>
      </c>
    </row>
    <row r="314" spans="1:7">
      <c r="A314" s="13" t="s">
        <v>1333</v>
      </c>
      <c r="B314" s="4" t="s">
        <v>217</v>
      </c>
      <c r="C314" s="7" t="s">
        <v>204</v>
      </c>
      <c r="D314" s="7" t="s">
        <v>699</v>
      </c>
      <c r="E314" s="8">
        <v>1.7</v>
      </c>
      <c r="F314" s="37"/>
      <c r="G314" s="6">
        <v>334</v>
      </c>
    </row>
    <row r="315" spans="1:7">
      <c r="A315" s="13" t="s">
        <v>1334</v>
      </c>
      <c r="B315" s="4" t="s">
        <v>217</v>
      </c>
      <c r="C315" s="10" t="s">
        <v>246</v>
      </c>
      <c r="D315" s="7" t="s">
        <v>335</v>
      </c>
      <c r="E315" s="8">
        <v>1.1000000000000001</v>
      </c>
      <c r="F315" s="37"/>
      <c r="G315" s="6">
        <v>289</v>
      </c>
    </row>
    <row r="316" spans="1:7">
      <c r="A316" s="13" t="s">
        <v>1335</v>
      </c>
      <c r="B316" s="4" t="s">
        <v>217</v>
      </c>
      <c r="C316" s="10" t="s">
        <v>246</v>
      </c>
      <c r="D316" s="7" t="s">
        <v>662</v>
      </c>
      <c r="E316" s="8">
        <v>1.1000000000000001</v>
      </c>
      <c r="F316" s="37"/>
      <c r="G316" s="6">
        <v>291</v>
      </c>
    </row>
    <row r="317" spans="1:7">
      <c r="A317" s="13" t="s">
        <v>1336</v>
      </c>
      <c r="B317" s="4" t="s">
        <v>217</v>
      </c>
      <c r="C317" s="10" t="s">
        <v>246</v>
      </c>
      <c r="D317" s="7" t="s">
        <v>661</v>
      </c>
      <c r="E317" s="8">
        <v>3.3</v>
      </c>
      <c r="F317" s="37"/>
      <c r="G317" s="6">
        <v>290</v>
      </c>
    </row>
    <row r="318" spans="1:7">
      <c r="A318" s="13" t="s">
        <v>1337</v>
      </c>
      <c r="B318" s="4" t="s">
        <v>217</v>
      </c>
      <c r="C318" s="7" t="s">
        <v>246</v>
      </c>
      <c r="D318" s="7" t="s">
        <v>223</v>
      </c>
      <c r="E318" s="8">
        <v>1.3</v>
      </c>
      <c r="F318" s="37"/>
      <c r="G318" s="6">
        <v>288</v>
      </c>
    </row>
    <row r="319" spans="1:7">
      <c r="A319" s="13" t="s">
        <v>1338</v>
      </c>
      <c r="B319" s="4" t="s">
        <v>217</v>
      </c>
      <c r="C319" s="7" t="s">
        <v>344</v>
      </c>
      <c r="D319" s="7" t="s">
        <v>333</v>
      </c>
      <c r="E319" s="8">
        <v>0.8</v>
      </c>
      <c r="F319" s="37"/>
      <c r="G319" s="6">
        <v>305</v>
      </c>
    </row>
    <row r="320" spans="1:7">
      <c r="A320" s="13" t="s">
        <v>1339</v>
      </c>
      <c r="B320" s="4" t="s">
        <v>217</v>
      </c>
      <c r="C320" s="7" t="s">
        <v>344</v>
      </c>
      <c r="D320" s="7" t="s">
        <v>223</v>
      </c>
      <c r="E320" s="8">
        <v>1.2</v>
      </c>
      <c r="F320" s="37"/>
      <c r="G320" s="6">
        <v>304</v>
      </c>
    </row>
    <row r="321" spans="1:7">
      <c r="A321" s="13" t="s">
        <v>1340</v>
      </c>
      <c r="B321" s="4" t="s">
        <v>217</v>
      </c>
      <c r="C321" s="7" t="s">
        <v>693</v>
      </c>
      <c r="D321" s="7" t="s">
        <v>704</v>
      </c>
      <c r="E321" s="8">
        <v>2.1</v>
      </c>
      <c r="F321" s="37"/>
      <c r="G321" s="6">
        <v>351</v>
      </c>
    </row>
    <row r="322" spans="1:7">
      <c r="A322" s="13" t="s">
        <v>1341</v>
      </c>
      <c r="B322" s="4" t="s">
        <v>217</v>
      </c>
      <c r="C322" s="7" t="s">
        <v>693</v>
      </c>
      <c r="D322" s="7" t="s">
        <v>223</v>
      </c>
      <c r="E322" s="8">
        <v>0.5</v>
      </c>
      <c r="F322" s="37"/>
      <c r="G322" s="6">
        <v>353</v>
      </c>
    </row>
    <row r="323" spans="1:7">
      <c r="A323" s="13" t="s">
        <v>1341</v>
      </c>
      <c r="B323" s="4" t="s">
        <v>217</v>
      </c>
      <c r="C323" s="7" t="s">
        <v>693</v>
      </c>
      <c r="D323" s="7" t="s">
        <v>223</v>
      </c>
      <c r="E323" s="8">
        <v>1.2</v>
      </c>
      <c r="F323" s="37"/>
      <c r="G323" s="6">
        <v>352</v>
      </c>
    </row>
    <row r="324" spans="1:7">
      <c r="A324" s="13" t="s">
        <v>1342</v>
      </c>
      <c r="B324" s="4" t="s">
        <v>217</v>
      </c>
      <c r="C324" s="7" t="s">
        <v>693</v>
      </c>
      <c r="D324" s="7" t="s">
        <v>703</v>
      </c>
      <c r="E324" s="8">
        <v>1.7</v>
      </c>
      <c r="F324" s="37"/>
      <c r="G324" s="6">
        <v>350</v>
      </c>
    </row>
    <row r="325" spans="1:7">
      <c r="A325" s="13" t="s">
        <v>1343</v>
      </c>
      <c r="B325" s="4" t="s">
        <v>217</v>
      </c>
      <c r="C325" s="7" t="s">
        <v>693</v>
      </c>
      <c r="D325" s="7" t="s">
        <v>702</v>
      </c>
      <c r="E325" s="8">
        <v>1.2</v>
      </c>
      <c r="F325" s="37"/>
      <c r="G325" s="6">
        <v>349</v>
      </c>
    </row>
    <row r="326" spans="1:7">
      <c r="A326" s="13" t="s">
        <v>1344</v>
      </c>
      <c r="B326" s="4" t="s">
        <v>217</v>
      </c>
      <c r="C326" s="7" t="s">
        <v>654</v>
      </c>
      <c r="D326" s="7" t="s">
        <v>707</v>
      </c>
      <c r="E326" s="8">
        <v>1</v>
      </c>
      <c r="F326" s="37"/>
      <c r="G326" s="6">
        <v>356</v>
      </c>
    </row>
    <row r="327" spans="1:7">
      <c r="A327" s="13" t="s">
        <v>1345</v>
      </c>
      <c r="B327" s="4" t="s">
        <v>217</v>
      </c>
      <c r="C327" s="7" t="s">
        <v>654</v>
      </c>
      <c r="D327" s="7" t="s">
        <v>708</v>
      </c>
      <c r="E327" s="8">
        <v>1.7</v>
      </c>
      <c r="F327" s="37"/>
      <c r="G327" s="6">
        <v>357</v>
      </c>
    </row>
    <row r="328" spans="1:7">
      <c r="A328" s="13" t="s">
        <v>1346</v>
      </c>
      <c r="B328" s="4" t="s">
        <v>217</v>
      </c>
      <c r="C328" s="7" t="s">
        <v>347</v>
      </c>
      <c r="D328" s="7" t="s">
        <v>223</v>
      </c>
      <c r="E328" s="8">
        <v>1.1000000000000001</v>
      </c>
      <c r="F328" s="37"/>
      <c r="G328" s="6">
        <v>283</v>
      </c>
    </row>
    <row r="329" spans="1:7">
      <c r="A329" s="13" t="s">
        <v>1347</v>
      </c>
      <c r="B329" s="4" t="s">
        <v>217</v>
      </c>
      <c r="C329" s="7" t="s">
        <v>442</v>
      </c>
      <c r="D329" s="7" t="s">
        <v>223</v>
      </c>
      <c r="E329" s="8">
        <v>1.1000000000000001</v>
      </c>
      <c r="F329" s="37"/>
      <c r="G329" s="6">
        <v>284</v>
      </c>
    </row>
    <row r="330" spans="1:7">
      <c r="A330" s="13" t="s">
        <v>1348</v>
      </c>
      <c r="B330" s="4" t="s">
        <v>217</v>
      </c>
      <c r="C330" s="10" t="s">
        <v>207</v>
      </c>
      <c r="D330" s="7" t="s">
        <v>231</v>
      </c>
      <c r="E330" s="8">
        <v>0.2</v>
      </c>
      <c r="F330" s="37"/>
      <c r="G330" s="6">
        <v>370</v>
      </c>
    </row>
    <row r="331" spans="1:7">
      <c r="A331" s="13" t="s">
        <v>1349</v>
      </c>
      <c r="B331" s="4" t="s">
        <v>217</v>
      </c>
      <c r="C331" s="10" t="s">
        <v>210</v>
      </c>
      <c r="D331" s="7" t="s">
        <v>696</v>
      </c>
      <c r="E331" s="8">
        <v>1.2</v>
      </c>
      <c r="F331" s="37"/>
      <c r="G331" s="6">
        <v>331</v>
      </c>
    </row>
    <row r="332" spans="1:7">
      <c r="A332" s="13" t="s">
        <v>1350</v>
      </c>
      <c r="B332" s="4" t="s">
        <v>217</v>
      </c>
      <c r="C332" s="7" t="s">
        <v>694</v>
      </c>
      <c r="D332" s="7" t="s">
        <v>710</v>
      </c>
      <c r="E332" s="8">
        <v>0.9</v>
      </c>
      <c r="F332" s="37"/>
      <c r="G332" s="6">
        <v>362</v>
      </c>
    </row>
    <row r="333" spans="1:7">
      <c r="A333" s="13" t="s">
        <v>1351</v>
      </c>
      <c r="B333" s="4" t="s">
        <v>217</v>
      </c>
      <c r="C333" s="7" t="s">
        <v>694</v>
      </c>
      <c r="D333" s="7" t="s">
        <v>709</v>
      </c>
      <c r="E333" s="8">
        <v>2.4</v>
      </c>
      <c r="F333" s="37"/>
      <c r="G333" s="6">
        <v>361</v>
      </c>
    </row>
    <row r="334" spans="1:7">
      <c r="A334" s="13" t="s">
        <v>1352</v>
      </c>
      <c r="B334" s="4" t="s">
        <v>217</v>
      </c>
      <c r="C334" s="7" t="s">
        <v>351</v>
      </c>
      <c r="D334" s="7" t="s">
        <v>223</v>
      </c>
      <c r="E334" s="8">
        <v>0.9</v>
      </c>
      <c r="F334" s="37"/>
      <c r="G334" s="6">
        <v>314</v>
      </c>
    </row>
    <row r="335" spans="1:7">
      <c r="A335" s="13" t="s">
        <v>1353</v>
      </c>
      <c r="B335" s="4" t="s">
        <v>217</v>
      </c>
      <c r="C335" s="7" t="s">
        <v>227</v>
      </c>
      <c r="D335" s="7" t="s">
        <v>339</v>
      </c>
      <c r="E335" s="8">
        <v>1.7</v>
      </c>
      <c r="F335" s="37"/>
      <c r="G335" s="6">
        <v>364</v>
      </c>
    </row>
    <row r="336" spans="1:7">
      <c r="A336" s="13" t="s">
        <v>1354</v>
      </c>
      <c r="B336" s="4" t="s">
        <v>217</v>
      </c>
      <c r="C336" s="7" t="s">
        <v>227</v>
      </c>
      <c r="D336" s="7" t="s">
        <v>253</v>
      </c>
      <c r="E336" s="8">
        <v>1.7</v>
      </c>
      <c r="F336" s="37"/>
      <c r="G336" s="6">
        <v>363</v>
      </c>
    </row>
    <row r="337" spans="1:7">
      <c r="A337" s="13" t="s">
        <v>1355</v>
      </c>
      <c r="B337" s="4" t="s">
        <v>217</v>
      </c>
      <c r="C337" s="7" t="s">
        <v>658</v>
      </c>
      <c r="D337" s="7" t="s">
        <v>712</v>
      </c>
      <c r="E337" s="8">
        <v>2.2999999999999998</v>
      </c>
      <c r="F337" s="37"/>
      <c r="G337" s="6">
        <v>366</v>
      </c>
    </row>
    <row r="338" spans="1:7">
      <c r="A338" s="13" t="s">
        <v>1356</v>
      </c>
      <c r="B338" s="4" t="s">
        <v>217</v>
      </c>
      <c r="C338" s="7" t="s">
        <v>658</v>
      </c>
      <c r="D338" s="7" t="s">
        <v>713</v>
      </c>
      <c r="E338" s="8">
        <v>1.4</v>
      </c>
      <c r="F338" s="37"/>
      <c r="G338" s="6">
        <v>367</v>
      </c>
    </row>
    <row r="339" spans="1:7">
      <c r="A339" s="13" t="s">
        <v>1357</v>
      </c>
      <c r="B339" s="4" t="s">
        <v>217</v>
      </c>
      <c r="C339" s="7" t="s">
        <v>658</v>
      </c>
      <c r="D339" s="7" t="s">
        <v>711</v>
      </c>
      <c r="E339" s="8">
        <v>2.7</v>
      </c>
      <c r="F339" s="37"/>
      <c r="G339" s="6">
        <v>365</v>
      </c>
    </row>
    <row r="340" spans="1:7">
      <c r="A340" s="13" t="s">
        <v>1358</v>
      </c>
      <c r="B340" s="4" t="s">
        <v>217</v>
      </c>
      <c r="C340" s="7" t="s">
        <v>352</v>
      </c>
      <c r="D340" s="7" t="s">
        <v>223</v>
      </c>
      <c r="E340" s="8">
        <v>0.6</v>
      </c>
      <c r="F340" s="37"/>
      <c r="G340" s="6">
        <v>319</v>
      </c>
    </row>
    <row r="341" spans="1:7">
      <c r="A341" s="13" t="s">
        <v>1359</v>
      </c>
      <c r="B341" s="4" t="s">
        <v>217</v>
      </c>
      <c r="C341" s="7" t="s">
        <v>78</v>
      </c>
      <c r="D341" s="7" t="s">
        <v>715</v>
      </c>
      <c r="E341" s="8">
        <v>1</v>
      </c>
      <c r="F341" s="37"/>
      <c r="G341" s="6">
        <v>372</v>
      </c>
    </row>
    <row r="342" spans="1:7">
      <c r="A342" s="13" t="s">
        <v>1360</v>
      </c>
      <c r="B342" s="4" t="s">
        <v>217</v>
      </c>
      <c r="C342" s="7" t="s">
        <v>78</v>
      </c>
      <c r="D342" s="7" t="s">
        <v>714</v>
      </c>
      <c r="E342" s="8">
        <v>0.6</v>
      </c>
      <c r="F342" s="37"/>
      <c r="G342" s="6">
        <v>371</v>
      </c>
    </row>
    <row r="343" spans="1:7">
      <c r="A343" s="13" t="s">
        <v>1361</v>
      </c>
      <c r="B343" s="4" t="s">
        <v>217</v>
      </c>
      <c r="C343" s="7" t="s">
        <v>78</v>
      </c>
      <c r="D343" s="7" t="s">
        <v>716</v>
      </c>
      <c r="E343" s="8">
        <v>1.5</v>
      </c>
      <c r="F343" s="37"/>
      <c r="G343" s="6">
        <v>373</v>
      </c>
    </row>
    <row r="344" spans="1:7">
      <c r="A344" s="13" t="s">
        <v>1362</v>
      </c>
      <c r="B344" s="4" t="s">
        <v>217</v>
      </c>
      <c r="C344" s="7" t="s">
        <v>241</v>
      </c>
      <c r="D344" s="7" t="s">
        <v>343</v>
      </c>
      <c r="E344" s="8">
        <v>1.4</v>
      </c>
      <c r="F344" s="37"/>
      <c r="G344" s="6">
        <v>368</v>
      </c>
    </row>
    <row r="345" spans="1:7">
      <c r="A345" s="13" t="s">
        <v>1363</v>
      </c>
      <c r="B345" s="4" t="s">
        <v>217</v>
      </c>
      <c r="C345" s="7" t="s">
        <v>241</v>
      </c>
      <c r="D345" s="7" t="s">
        <v>334</v>
      </c>
      <c r="E345" s="8">
        <v>0.9</v>
      </c>
      <c r="F345" s="37"/>
      <c r="G345" s="6">
        <v>369</v>
      </c>
    </row>
    <row r="346" spans="1:7">
      <c r="A346" s="13" t="s">
        <v>1364</v>
      </c>
      <c r="B346" s="4" t="s">
        <v>217</v>
      </c>
      <c r="C346" s="10" t="s">
        <v>221</v>
      </c>
      <c r="D346" s="7" t="s">
        <v>200</v>
      </c>
      <c r="E346" s="8">
        <v>0.9</v>
      </c>
      <c r="F346" s="37"/>
      <c r="G346" s="6">
        <v>251</v>
      </c>
    </row>
    <row r="347" spans="1:7">
      <c r="A347" s="13" t="s">
        <v>1365</v>
      </c>
      <c r="B347" s="4" t="s">
        <v>217</v>
      </c>
      <c r="C347" s="10" t="s">
        <v>221</v>
      </c>
      <c r="D347" s="7" t="s">
        <v>201</v>
      </c>
      <c r="E347" s="8">
        <v>1.2</v>
      </c>
      <c r="F347" s="37"/>
      <c r="G347" s="6">
        <v>252</v>
      </c>
    </row>
    <row r="348" spans="1:7">
      <c r="A348" s="13" t="s">
        <v>1366</v>
      </c>
      <c r="B348" s="4" t="s">
        <v>217</v>
      </c>
      <c r="C348" s="10" t="s">
        <v>221</v>
      </c>
      <c r="D348" s="7" t="s">
        <v>202</v>
      </c>
      <c r="E348" s="8">
        <v>1.2</v>
      </c>
      <c r="F348" s="37"/>
      <c r="G348" s="6">
        <v>253</v>
      </c>
    </row>
    <row r="349" spans="1:7">
      <c r="A349" s="13" t="s">
        <v>1367</v>
      </c>
      <c r="B349" s="4" t="s">
        <v>217</v>
      </c>
      <c r="C349" s="10" t="s">
        <v>221</v>
      </c>
      <c r="D349" s="7" t="s">
        <v>645</v>
      </c>
      <c r="E349" s="8">
        <v>1.3</v>
      </c>
      <c r="F349" s="37"/>
      <c r="G349" s="6">
        <v>254</v>
      </c>
    </row>
    <row r="350" spans="1:7">
      <c r="A350" s="13" t="s">
        <v>1368</v>
      </c>
      <c r="B350" s="4" t="s">
        <v>217</v>
      </c>
      <c r="C350" s="10" t="s">
        <v>221</v>
      </c>
      <c r="D350" s="7" t="s">
        <v>646</v>
      </c>
      <c r="E350" s="8">
        <v>1.4</v>
      </c>
      <c r="F350" s="37"/>
      <c r="G350" s="6">
        <v>255</v>
      </c>
    </row>
    <row r="351" spans="1:7">
      <c r="A351" s="13" t="s">
        <v>1369</v>
      </c>
      <c r="B351" s="4" t="s">
        <v>217</v>
      </c>
      <c r="C351" s="10" t="s">
        <v>221</v>
      </c>
      <c r="D351" s="7" t="s">
        <v>647</v>
      </c>
      <c r="E351" s="8">
        <v>1.6</v>
      </c>
      <c r="F351" s="37"/>
      <c r="G351" s="6">
        <v>256</v>
      </c>
    </row>
    <row r="352" spans="1:7">
      <c r="A352" s="13" t="s">
        <v>1370</v>
      </c>
      <c r="B352" s="4" t="s">
        <v>217</v>
      </c>
      <c r="C352" s="10" t="s">
        <v>221</v>
      </c>
      <c r="D352" s="7" t="s">
        <v>203</v>
      </c>
      <c r="E352" s="8">
        <v>1</v>
      </c>
      <c r="F352" s="37"/>
      <c r="G352" s="6">
        <v>257</v>
      </c>
    </row>
    <row r="353" spans="1:7">
      <c r="A353" s="13" t="s">
        <v>1371</v>
      </c>
      <c r="B353" s="4" t="s">
        <v>217</v>
      </c>
      <c r="C353" s="10" t="s">
        <v>221</v>
      </c>
      <c r="D353" s="7" t="s">
        <v>648</v>
      </c>
      <c r="E353" s="8">
        <v>1</v>
      </c>
      <c r="F353" s="37"/>
      <c r="G353" s="6">
        <v>258</v>
      </c>
    </row>
    <row r="354" spans="1:7">
      <c r="A354" s="13" t="s">
        <v>1372</v>
      </c>
      <c r="B354" s="4" t="s">
        <v>217</v>
      </c>
      <c r="C354" s="10" t="s">
        <v>221</v>
      </c>
      <c r="D354" s="7" t="s">
        <v>649</v>
      </c>
      <c r="E354" s="8">
        <v>1.1000000000000001</v>
      </c>
      <c r="F354" s="37"/>
      <c r="G354" s="6">
        <v>259</v>
      </c>
    </row>
    <row r="355" spans="1:7">
      <c r="A355" s="13" t="s">
        <v>1373</v>
      </c>
      <c r="B355" s="4" t="s">
        <v>217</v>
      </c>
      <c r="C355" s="10" t="s">
        <v>221</v>
      </c>
      <c r="D355" s="7" t="s">
        <v>650</v>
      </c>
      <c r="E355" s="8">
        <v>1</v>
      </c>
      <c r="F355" s="37"/>
      <c r="G355" s="6">
        <v>260</v>
      </c>
    </row>
    <row r="356" spans="1:7">
      <c r="A356" s="13" t="s">
        <v>1374</v>
      </c>
      <c r="B356" s="4" t="s">
        <v>217</v>
      </c>
      <c r="C356" s="10" t="s">
        <v>221</v>
      </c>
      <c r="D356" s="7" t="s">
        <v>239</v>
      </c>
      <c r="E356" s="8">
        <v>1.2</v>
      </c>
      <c r="F356" s="37"/>
      <c r="G356" s="6">
        <v>261</v>
      </c>
    </row>
    <row r="357" spans="1:7">
      <c r="A357" s="13" t="s">
        <v>1375</v>
      </c>
      <c r="B357" s="4" t="s">
        <v>217</v>
      </c>
      <c r="C357" s="10" t="s">
        <v>221</v>
      </c>
      <c r="D357" s="7" t="s">
        <v>651</v>
      </c>
      <c r="E357" s="8">
        <v>1</v>
      </c>
      <c r="F357" s="37"/>
      <c r="G357" s="6">
        <v>262</v>
      </c>
    </row>
    <row r="358" spans="1:7">
      <c r="A358" s="13" t="s">
        <v>1376</v>
      </c>
      <c r="B358" s="4" t="s">
        <v>217</v>
      </c>
      <c r="C358" s="10" t="s">
        <v>221</v>
      </c>
      <c r="D358" s="7" t="s">
        <v>204</v>
      </c>
      <c r="E358" s="8">
        <v>1.3</v>
      </c>
      <c r="F358" s="37"/>
      <c r="G358" s="6">
        <v>263</v>
      </c>
    </row>
    <row r="359" spans="1:7">
      <c r="A359" s="13" t="s">
        <v>1377</v>
      </c>
      <c r="B359" s="4" t="s">
        <v>217</v>
      </c>
      <c r="C359" s="10" t="s">
        <v>221</v>
      </c>
      <c r="D359" s="7" t="s">
        <v>205</v>
      </c>
      <c r="E359" s="8">
        <v>1.3</v>
      </c>
      <c r="F359" s="37"/>
      <c r="G359" s="6">
        <v>264</v>
      </c>
    </row>
    <row r="360" spans="1:7">
      <c r="A360" s="13" t="s">
        <v>1378</v>
      </c>
      <c r="B360" s="4" t="s">
        <v>217</v>
      </c>
      <c r="C360" s="10" t="s">
        <v>221</v>
      </c>
      <c r="D360" s="7" t="s">
        <v>652</v>
      </c>
      <c r="E360" s="8">
        <v>1</v>
      </c>
      <c r="F360" s="37"/>
      <c r="G360" s="6">
        <v>265</v>
      </c>
    </row>
    <row r="361" spans="1:7">
      <c r="A361" s="13" t="s">
        <v>1379</v>
      </c>
      <c r="B361" s="4" t="s">
        <v>217</v>
      </c>
      <c r="C361" s="10" t="s">
        <v>221</v>
      </c>
      <c r="D361" s="7" t="s">
        <v>653</v>
      </c>
      <c r="E361" s="8">
        <v>1.2</v>
      </c>
      <c r="F361" s="37"/>
      <c r="G361" s="6">
        <v>266</v>
      </c>
    </row>
    <row r="362" spans="1:7">
      <c r="A362" s="13" t="s">
        <v>1380</v>
      </c>
      <c r="B362" s="4" t="s">
        <v>217</v>
      </c>
      <c r="C362" s="10" t="s">
        <v>221</v>
      </c>
      <c r="D362" s="7" t="s">
        <v>206</v>
      </c>
      <c r="E362" s="8">
        <v>0.7</v>
      </c>
      <c r="F362" s="37"/>
      <c r="G362" s="6">
        <v>267</v>
      </c>
    </row>
    <row r="363" spans="1:7">
      <c r="A363" s="13" t="s">
        <v>1381</v>
      </c>
      <c r="B363" s="4" t="s">
        <v>217</v>
      </c>
      <c r="C363" s="10" t="s">
        <v>221</v>
      </c>
      <c r="D363" s="7" t="s">
        <v>654</v>
      </c>
      <c r="E363" s="8">
        <v>1.1000000000000001</v>
      </c>
      <c r="F363" s="37"/>
      <c r="G363" s="6">
        <v>268</v>
      </c>
    </row>
    <row r="364" spans="1:7">
      <c r="A364" s="13" t="s">
        <v>1382</v>
      </c>
      <c r="B364" s="4" t="s">
        <v>217</v>
      </c>
      <c r="C364" s="10" t="s">
        <v>221</v>
      </c>
      <c r="D364" s="7" t="s">
        <v>222</v>
      </c>
      <c r="E364" s="8">
        <v>1</v>
      </c>
      <c r="F364" s="37"/>
      <c r="G364" s="6">
        <v>269</v>
      </c>
    </row>
    <row r="365" spans="1:7">
      <c r="A365" s="13" t="s">
        <v>1383</v>
      </c>
      <c r="B365" s="4" t="s">
        <v>217</v>
      </c>
      <c r="C365" s="10" t="s">
        <v>221</v>
      </c>
      <c r="D365" s="7" t="s">
        <v>207</v>
      </c>
      <c r="E365" s="8">
        <v>0.3</v>
      </c>
      <c r="F365" s="37"/>
      <c r="G365" s="6">
        <v>270</v>
      </c>
    </row>
    <row r="366" spans="1:7">
      <c r="A366" s="13" t="s">
        <v>1384</v>
      </c>
      <c r="B366" s="4" t="s">
        <v>217</v>
      </c>
      <c r="C366" s="10" t="s">
        <v>221</v>
      </c>
      <c r="D366" s="7" t="s">
        <v>208</v>
      </c>
      <c r="E366" s="8">
        <v>1</v>
      </c>
      <c r="F366" s="37"/>
      <c r="G366" s="6">
        <v>271</v>
      </c>
    </row>
    <row r="367" spans="1:7">
      <c r="A367" s="13" t="s">
        <v>1385</v>
      </c>
      <c r="B367" s="4" t="s">
        <v>217</v>
      </c>
      <c r="C367" s="10" t="s">
        <v>221</v>
      </c>
      <c r="D367" s="7" t="s">
        <v>655</v>
      </c>
      <c r="E367" s="8">
        <v>1.6</v>
      </c>
      <c r="F367" s="37"/>
      <c r="G367" s="6">
        <v>272</v>
      </c>
    </row>
    <row r="368" spans="1:7">
      <c r="A368" s="13" t="s">
        <v>1386</v>
      </c>
      <c r="B368" s="4" t="s">
        <v>217</v>
      </c>
      <c r="C368" s="10" t="s">
        <v>221</v>
      </c>
      <c r="D368" s="7" t="s">
        <v>209</v>
      </c>
      <c r="E368" s="8">
        <v>1</v>
      </c>
      <c r="F368" s="37"/>
      <c r="G368" s="6">
        <v>273</v>
      </c>
    </row>
    <row r="369" spans="1:7">
      <c r="A369" s="13" t="s">
        <v>1387</v>
      </c>
      <c r="B369" s="4" t="s">
        <v>217</v>
      </c>
      <c r="C369" s="10" t="s">
        <v>221</v>
      </c>
      <c r="D369" s="7" t="s">
        <v>210</v>
      </c>
      <c r="E369" s="8">
        <v>1.1000000000000001</v>
      </c>
      <c r="F369" s="37"/>
      <c r="G369" s="6">
        <v>274</v>
      </c>
    </row>
    <row r="370" spans="1:7">
      <c r="A370" s="13" t="s">
        <v>1388</v>
      </c>
      <c r="B370" s="4" t="s">
        <v>217</v>
      </c>
      <c r="C370" s="10" t="s">
        <v>221</v>
      </c>
      <c r="D370" s="7" t="s">
        <v>656</v>
      </c>
      <c r="E370" s="8">
        <v>1.3</v>
      </c>
      <c r="F370" s="37"/>
      <c r="G370" s="6">
        <v>275</v>
      </c>
    </row>
    <row r="371" spans="1:7">
      <c r="A371" s="13" t="s">
        <v>1389</v>
      </c>
      <c r="B371" s="4" t="s">
        <v>217</v>
      </c>
      <c r="C371" s="10" t="s">
        <v>221</v>
      </c>
      <c r="D371" s="7" t="s">
        <v>238</v>
      </c>
      <c r="E371" s="8">
        <v>1.5</v>
      </c>
      <c r="F371" s="37"/>
      <c r="G371" s="6">
        <v>276</v>
      </c>
    </row>
    <row r="372" spans="1:7">
      <c r="A372" s="13" t="s">
        <v>1390</v>
      </c>
      <c r="B372" s="4" t="s">
        <v>217</v>
      </c>
      <c r="C372" s="10" t="s">
        <v>221</v>
      </c>
      <c r="D372" s="7" t="s">
        <v>657</v>
      </c>
      <c r="E372" s="8">
        <v>1.2</v>
      </c>
      <c r="F372" s="37"/>
      <c r="G372" s="6">
        <v>277</v>
      </c>
    </row>
    <row r="373" spans="1:7">
      <c r="A373" s="13" t="s">
        <v>1391</v>
      </c>
      <c r="B373" s="4" t="s">
        <v>217</v>
      </c>
      <c r="C373" s="10" t="s">
        <v>221</v>
      </c>
      <c r="D373" s="7" t="s">
        <v>658</v>
      </c>
      <c r="E373" s="8">
        <v>1.1000000000000001</v>
      </c>
      <c r="F373" s="37"/>
      <c r="G373" s="6">
        <v>278</v>
      </c>
    </row>
    <row r="374" spans="1:7">
      <c r="A374" s="13" t="s">
        <v>1392</v>
      </c>
      <c r="B374" s="4" t="s">
        <v>217</v>
      </c>
      <c r="C374" s="10" t="s">
        <v>221</v>
      </c>
      <c r="D374" s="7" t="s">
        <v>659</v>
      </c>
      <c r="E374" s="8">
        <v>1.1000000000000001</v>
      </c>
      <c r="F374" s="37"/>
      <c r="G374" s="6">
        <v>279</v>
      </c>
    </row>
    <row r="375" spans="1:7">
      <c r="A375" s="13" t="s">
        <v>1393</v>
      </c>
      <c r="B375" s="4" t="s">
        <v>217</v>
      </c>
      <c r="C375" s="10" t="s">
        <v>221</v>
      </c>
      <c r="D375" s="7" t="s">
        <v>78</v>
      </c>
      <c r="E375" s="8">
        <v>1</v>
      </c>
      <c r="F375" s="37"/>
      <c r="G375" s="6">
        <v>280</v>
      </c>
    </row>
    <row r="376" spans="1:7">
      <c r="A376" s="13" t="s">
        <v>1394</v>
      </c>
      <c r="B376" s="4" t="s">
        <v>217</v>
      </c>
      <c r="C376" s="10" t="s">
        <v>221</v>
      </c>
      <c r="D376" s="7" t="s">
        <v>241</v>
      </c>
      <c r="E376" s="8">
        <v>0.8</v>
      </c>
      <c r="F376" s="37"/>
      <c r="G376" s="6">
        <v>281</v>
      </c>
    </row>
    <row r="377" spans="1:7">
      <c r="A377" s="13" t="s">
        <v>1395</v>
      </c>
      <c r="B377" s="4" t="s">
        <v>217</v>
      </c>
      <c r="C377" s="10" t="s">
        <v>221</v>
      </c>
      <c r="D377" s="7" t="s">
        <v>212</v>
      </c>
      <c r="E377" s="8">
        <v>1.4</v>
      </c>
      <c r="F377" s="37"/>
      <c r="G377" s="6">
        <v>282</v>
      </c>
    </row>
    <row r="378" spans="1:7">
      <c r="A378" s="13" t="s">
        <v>1396</v>
      </c>
      <c r="B378" s="4" t="s">
        <v>217</v>
      </c>
      <c r="C378" s="7" t="s">
        <v>212</v>
      </c>
      <c r="D378" s="7" t="s">
        <v>212</v>
      </c>
      <c r="E378" s="8">
        <v>1.9</v>
      </c>
      <c r="F378" s="37"/>
      <c r="G378" s="6">
        <v>359</v>
      </c>
    </row>
    <row r="379" spans="1:7">
      <c r="A379" s="13" t="s">
        <v>1397</v>
      </c>
      <c r="B379" s="4" t="s">
        <v>218</v>
      </c>
      <c r="C379" s="10" t="s">
        <v>221</v>
      </c>
      <c r="D379" s="7" t="s">
        <v>200</v>
      </c>
      <c r="E379" s="8">
        <v>0.9</v>
      </c>
      <c r="F379" s="37"/>
      <c r="G379" s="6">
        <v>376</v>
      </c>
    </row>
    <row r="380" spans="1:7">
      <c r="A380" s="13" t="s">
        <v>1398</v>
      </c>
      <c r="B380" s="4" t="s">
        <v>218</v>
      </c>
      <c r="C380" s="10" t="s">
        <v>221</v>
      </c>
      <c r="D380" s="7" t="s">
        <v>201</v>
      </c>
      <c r="E380" s="8">
        <v>1.2</v>
      </c>
      <c r="F380" s="37"/>
      <c r="G380" s="6">
        <v>377</v>
      </c>
    </row>
    <row r="381" spans="1:7">
      <c r="A381" s="13" t="s">
        <v>1399</v>
      </c>
      <c r="B381" s="4" t="s">
        <v>218</v>
      </c>
      <c r="C381" s="10" t="s">
        <v>221</v>
      </c>
      <c r="D381" s="7" t="s">
        <v>202</v>
      </c>
      <c r="E381" s="8">
        <v>1.2</v>
      </c>
      <c r="F381" s="37"/>
      <c r="G381" s="6">
        <v>378</v>
      </c>
    </row>
    <row r="382" spans="1:7">
      <c r="A382" s="13" t="s">
        <v>1400</v>
      </c>
      <c r="B382" s="4" t="s">
        <v>218</v>
      </c>
      <c r="C382" s="10" t="s">
        <v>221</v>
      </c>
      <c r="D382" s="7" t="s">
        <v>645</v>
      </c>
      <c r="E382" s="8">
        <v>1.3</v>
      </c>
      <c r="F382" s="37"/>
      <c r="G382" s="6">
        <v>379</v>
      </c>
    </row>
    <row r="383" spans="1:7">
      <c r="A383" s="13" t="s">
        <v>1401</v>
      </c>
      <c r="B383" s="4" t="s">
        <v>218</v>
      </c>
      <c r="C383" s="10" t="s">
        <v>221</v>
      </c>
      <c r="D383" s="7" t="s">
        <v>646</v>
      </c>
      <c r="E383" s="8">
        <v>1.4</v>
      </c>
      <c r="F383" s="37"/>
      <c r="G383" s="6">
        <v>380</v>
      </c>
    </row>
    <row r="384" spans="1:7">
      <c r="A384" s="13" t="s">
        <v>1402</v>
      </c>
      <c r="B384" s="4" t="s">
        <v>218</v>
      </c>
      <c r="C384" s="10" t="s">
        <v>221</v>
      </c>
      <c r="D384" s="7" t="s">
        <v>647</v>
      </c>
      <c r="E384" s="8">
        <v>1.6</v>
      </c>
      <c r="F384" s="37"/>
      <c r="G384" s="6">
        <v>381</v>
      </c>
    </row>
    <row r="385" spans="1:7">
      <c r="A385" s="13" t="s">
        <v>1403</v>
      </c>
      <c r="B385" s="4" t="s">
        <v>218</v>
      </c>
      <c r="C385" s="10" t="s">
        <v>221</v>
      </c>
      <c r="D385" s="7" t="s">
        <v>203</v>
      </c>
      <c r="E385" s="8">
        <v>1</v>
      </c>
      <c r="F385" s="37"/>
      <c r="G385" s="6">
        <v>382</v>
      </c>
    </row>
    <row r="386" spans="1:7">
      <c r="A386" s="13" t="s">
        <v>1404</v>
      </c>
      <c r="B386" s="4" t="s">
        <v>218</v>
      </c>
      <c r="C386" s="10" t="s">
        <v>221</v>
      </c>
      <c r="D386" s="7" t="s">
        <v>648</v>
      </c>
      <c r="E386" s="8">
        <v>1</v>
      </c>
      <c r="F386" s="37"/>
      <c r="G386" s="6">
        <v>383</v>
      </c>
    </row>
    <row r="387" spans="1:7">
      <c r="A387" s="13" t="s">
        <v>1405</v>
      </c>
      <c r="B387" s="4" t="s">
        <v>218</v>
      </c>
      <c r="C387" s="10" t="s">
        <v>221</v>
      </c>
      <c r="D387" s="7" t="s">
        <v>649</v>
      </c>
      <c r="E387" s="8">
        <v>1.1000000000000001</v>
      </c>
      <c r="F387" s="37"/>
      <c r="G387" s="6">
        <v>384</v>
      </c>
    </row>
    <row r="388" spans="1:7">
      <c r="A388" s="13" t="s">
        <v>1406</v>
      </c>
      <c r="B388" s="4" t="s">
        <v>218</v>
      </c>
      <c r="C388" s="10" t="s">
        <v>221</v>
      </c>
      <c r="D388" s="7" t="s">
        <v>650</v>
      </c>
      <c r="E388" s="8">
        <v>1</v>
      </c>
      <c r="F388" s="37"/>
      <c r="G388" s="6">
        <v>385</v>
      </c>
    </row>
    <row r="389" spans="1:7">
      <c r="A389" s="13" t="s">
        <v>1407</v>
      </c>
      <c r="B389" s="4" t="s">
        <v>218</v>
      </c>
      <c r="C389" s="10" t="s">
        <v>221</v>
      </c>
      <c r="D389" s="7" t="s">
        <v>239</v>
      </c>
      <c r="E389" s="8">
        <v>1.2</v>
      </c>
      <c r="F389" s="37"/>
      <c r="G389" s="6">
        <v>386</v>
      </c>
    </row>
    <row r="390" spans="1:7">
      <c r="A390" s="13" t="s">
        <v>1408</v>
      </c>
      <c r="B390" s="4" t="s">
        <v>218</v>
      </c>
      <c r="C390" s="10" t="s">
        <v>221</v>
      </c>
      <c r="D390" s="7" t="s">
        <v>651</v>
      </c>
      <c r="E390" s="8">
        <v>1</v>
      </c>
      <c r="F390" s="37"/>
      <c r="G390" s="6">
        <v>387</v>
      </c>
    </row>
    <row r="391" spans="1:7">
      <c r="A391" s="13" t="s">
        <v>1409</v>
      </c>
      <c r="B391" s="4" t="s">
        <v>218</v>
      </c>
      <c r="C391" s="10" t="s">
        <v>221</v>
      </c>
      <c r="D391" s="7" t="s">
        <v>204</v>
      </c>
      <c r="E391" s="8">
        <v>1.3</v>
      </c>
      <c r="F391" s="37"/>
      <c r="G391" s="6">
        <v>388</v>
      </c>
    </row>
    <row r="392" spans="1:7">
      <c r="A392" s="13" t="s">
        <v>1410</v>
      </c>
      <c r="B392" s="4" t="s">
        <v>218</v>
      </c>
      <c r="C392" s="10" t="s">
        <v>221</v>
      </c>
      <c r="D392" s="7" t="s">
        <v>205</v>
      </c>
      <c r="E392" s="8">
        <v>1.3</v>
      </c>
      <c r="F392" s="37"/>
      <c r="G392" s="6">
        <v>389</v>
      </c>
    </row>
    <row r="393" spans="1:7">
      <c r="A393" s="13" t="s">
        <v>1411</v>
      </c>
      <c r="B393" s="4" t="s">
        <v>218</v>
      </c>
      <c r="C393" s="10" t="s">
        <v>221</v>
      </c>
      <c r="D393" s="7" t="s">
        <v>652</v>
      </c>
      <c r="E393" s="8">
        <v>1</v>
      </c>
      <c r="F393" s="37"/>
      <c r="G393" s="6">
        <v>390</v>
      </c>
    </row>
    <row r="394" spans="1:7">
      <c r="A394" s="13" t="s">
        <v>1412</v>
      </c>
      <c r="B394" s="4" t="s">
        <v>218</v>
      </c>
      <c r="C394" s="10" t="s">
        <v>221</v>
      </c>
      <c r="D394" s="7" t="s">
        <v>653</v>
      </c>
      <c r="E394" s="8">
        <v>1.2</v>
      </c>
      <c r="F394" s="37"/>
      <c r="G394" s="6">
        <v>391</v>
      </c>
    </row>
    <row r="395" spans="1:7">
      <c r="A395" s="13" t="s">
        <v>1413</v>
      </c>
      <c r="B395" s="4" t="s">
        <v>218</v>
      </c>
      <c r="C395" s="10" t="s">
        <v>221</v>
      </c>
      <c r="D395" s="7" t="s">
        <v>206</v>
      </c>
      <c r="E395" s="8">
        <v>0.7</v>
      </c>
      <c r="F395" s="37"/>
      <c r="G395" s="6">
        <v>392</v>
      </c>
    </row>
    <row r="396" spans="1:7">
      <c r="A396" s="13" t="s">
        <v>1414</v>
      </c>
      <c r="B396" s="4" t="s">
        <v>218</v>
      </c>
      <c r="C396" s="10" t="s">
        <v>221</v>
      </c>
      <c r="D396" s="7" t="s">
        <v>654</v>
      </c>
      <c r="E396" s="8">
        <v>1.1000000000000001</v>
      </c>
      <c r="F396" s="37"/>
      <c r="G396" s="6">
        <v>393</v>
      </c>
    </row>
    <row r="397" spans="1:7">
      <c r="A397" s="13" t="s">
        <v>1415</v>
      </c>
      <c r="B397" s="4" t="s">
        <v>218</v>
      </c>
      <c r="C397" s="10" t="s">
        <v>221</v>
      </c>
      <c r="D397" s="7" t="s">
        <v>222</v>
      </c>
      <c r="E397" s="8">
        <v>1</v>
      </c>
      <c r="F397" s="37"/>
      <c r="G397" s="6">
        <v>394</v>
      </c>
    </row>
    <row r="398" spans="1:7">
      <c r="A398" s="13" t="s">
        <v>1416</v>
      </c>
      <c r="B398" s="4" t="s">
        <v>218</v>
      </c>
      <c r="C398" s="10" t="s">
        <v>221</v>
      </c>
      <c r="D398" s="7" t="s">
        <v>207</v>
      </c>
      <c r="E398" s="8">
        <v>0.3</v>
      </c>
      <c r="F398" s="37"/>
      <c r="G398" s="6">
        <v>395</v>
      </c>
    </row>
    <row r="399" spans="1:7">
      <c r="A399" s="13" t="s">
        <v>1417</v>
      </c>
      <c r="B399" s="4" t="s">
        <v>218</v>
      </c>
      <c r="C399" s="10" t="s">
        <v>221</v>
      </c>
      <c r="D399" s="7" t="s">
        <v>208</v>
      </c>
      <c r="E399" s="8">
        <v>1</v>
      </c>
      <c r="F399" s="37"/>
      <c r="G399" s="6">
        <v>396</v>
      </c>
    </row>
    <row r="400" spans="1:7">
      <c r="A400" s="13" t="s">
        <v>1418</v>
      </c>
      <c r="B400" s="4" t="s">
        <v>218</v>
      </c>
      <c r="C400" s="10" t="s">
        <v>221</v>
      </c>
      <c r="D400" s="7" t="s">
        <v>655</v>
      </c>
      <c r="E400" s="8">
        <v>1.6</v>
      </c>
      <c r="F400" s="37"/>
      <c r="G400" s="6">
        <v>397</v>
      </c>
    </row>
    <row r="401" spans="1:7">
      <c r="A401" s="13" t="s">
        <v>1419</v>
      </c>
      <c r="B401" s="4" t="s">
        <v>218</v>
      </c>
      <c r="C401" s="10" t="s">
        <v>221</v>
      </c>
      <c r="D401" s="7" t="s">
        <v>209</v>
      </c>
      <c r="E401" s="8">
        <v>1</v>
      </c>
      <c r="F401" s="37"/>
      <c r="G401" s="6">
        <v>398</v>
      </c>
    </row>
    <row r="402" spans="1:7">
      <c r="A402" s="13" t="s">
        <v>1420</v>
      </c>
      <c r="B402" s="4" t="s">
        <v>218</v>
      </c>
      <c r="C402" s="10" t="s">
        <v>221</v>
      </c>
      <c r="D402" s="7" t="s">
        <v>210</v>
      </c>
      <c r="E402" s="8">
        <v>1.1000000000000001</v>
      </c>
      <c r="F402" s="37"/>
      <c r="G402" s="6">
        <v>399</v>
      </c>
    </row>
    <row r="403" spans="1:7">
      <c r="A403" s="13" t="s">
        <v>1421</v>
      </c>
      <c r="B403" s="4" t="s">
        <v>218</v>
      </c>
      <c r="C403" s="10" t="s">
        <v>221</v>
      </c>
      <c r="D403" s="7" t="s">
        <v>656</v>
      </c>
      <c r="E403" s="8">
        <v>1.3</v>
      </c>
      <c r="F403" s="37"/>
      <c r="G403" s="6">
        <v>400</v>
      </c>
    </row>
    <row r="404" spans="1:7">
      <c r="A404" s="13" t="s">
        <v>1422</v>
      </c>
      <c r="B404" s="4" t="s">
        <v>218</v>
      </c>
      <c r="C404" s="10" t="s">
        <v>221</v>
      </c>
      <c r="D404" s="7" t="s">
        <v>238</v>
      </c>
      <c r="E404" s="8">
        <v>1.5</v>
      </c>
      <c r="F404" s="37"/>
      <c r="G404" s="6">
        <v>401</v>
      </c>
    </row>
    <row r="405" spans="1:7">
      <c r="A405" s="13" t="s">
        <v>1423</v>
      </c>
      <c r="B405" s="4" t="s">
        <v>218</v>
      </c>
      <c r="C405" s="10" t="s">
        <v>221</v>
      </c>
      <c r="D405" s="7" t="s">
        <v>657</v>
      </c>
      <c r="E405" s="8">
        <v>1.2</v>
      </c>
      <c r="F405" s="37"/>
      <c r="G405" s="6">
        <v>402</v>
      </c>
    </row>
    <row r="406" spans="1:7">
      <c r="A406" s="13" t="s">
        <v>1424</v>
      </c>
      <c r="B406" s="4" t="s">
        <v>218</v>
      </c>
      <c r="C406" s="10" t="s">
        <v>221</v>
      </c>
      <c r="D406" s="7" t="s">
        <v>658</v>
      </c>
      <c r="E406" s="8">
        <v>1.1000000000000001</v>
      </c>
      <c r="F406" s="37"/>
      <c r="G406" s="6">
        <v>403</v>
      </c>
    </row>
    <row r="407" spans="1:7">
      <c r="A407" s="13" t="s">
        <v>1425</v>
      </c>
      <c r="B407" s="4" t="s">
        <v>218</v>
      </c>
      <c r="C407" s="10" t="s">
        <v>221</v>
      </c>
      <c r="D407" s="7" t="s">
        <v>659</v>
      </c>
      <c r="E407" s="8">
        <v>1.1000000000000001</v>
      </c>
      <c r="F407" s="37"/>
      <c r="G407" s="6">
        <v>404</v>
      </c>
    </row>
    <row r="408" spans="1:7">
      <c r="A408" s="13" t="s">
        <v>1426</v>
      </c>
      <c r="B408" s="4" t="s">
        <v>218</v>
      </c>
      <c r="C408" s="10" t="s">
        <v>221</v>
      </c>
      <c r="D408" s="7" t="s">
        <v>78</v>
      </c>
      <c r="E408" s="8">
        <v>1</v>
      </c>
      <c r="F408" s="37"/>
      <c r="G408" s="6">
        <v>405</v>
      </c>
    </row>
    <row r="409" spans="1:7">
      <c r="A409" s="13" t="s">
        <v>1427</v>
      </c>
      <c r="B409" s="4" t="s">
        <v>218</v>
      </c>
      <c r="C409" s="10" t="s">
        <v>221</v>
      </c>
      <c r="D409" s="7" t="s">
        <v>241</v>
      </c>
      <c r="E409" s="8">
        <v>0.8</v>
      </c>
      <c r="F409" s="37"/>
      <c r="G409" s="6">
        <v>406</v>
      </c>
    </row>
    <row r="410" spans="1:7">
      <c r="A410" s="13" t="s">
        <v>1428</v>
      </c>
      <c r="B410" s="4" t="s">
        <v>218</v>
      </c>
      <c r="C410" s="10" t="s">
        <v>221</v>
      </c>
      <c r="D410" s="7" t="s">
        <v>212</v>
      </c>
      <c r="E410" s="8">
        <v>1.4</v>
      </c>
      <c r="F410" s="37"/>
      <c r="G410" s="6">
        <v>407</v>
      </c>
    </row>
    <row r="411" spans="1:7">
      <c r="A411" s="13" t="s">
        <v>1429</v>
      </c>
      <c r="B411" s="4" t="s">
        <v>218</v>
      </c>
      <c r="C411" s="7" t="s">
        <v>347</v>
      </c>
      <c r="D411" s="7" t="s">
        <v>223</v>
      </c>
      <c r="E411" s="8">
        <v>1.1000000000000001</v>
      </c>
      <c r="F411" s="37"/>
      <c r="G411" s="6">
        <v>408</v>
      </c>
    </row>
    <row r="412" spans="1:7">
      <c r="A412" s="13" t="s">
        <v>1430</v>
      </c>
      <c r="B412" s="4" t="s">
        <v>218</v>
      </c>
      <c r="C412" s="7" t="s">
        <v>442</v>
      </c>
      <c r="D412" s="7" t="s">
        <v>223</v>
      </c>
      <c r="E412" s="8">
        <v>1.1000000000000001</v>
      </c>
      <c r="F412" s="37"/>
      <c r="G412" s="6">
        <v>409</v>
      </c>
    </row>
    <row r="413" spans="1:7">
      <c r="A413" s="13" t="s">
        <v>1431</v>
      </c>
      <c r="B413" s="4" t="s">
        <v>218</v>
      </c>
      <c r="C413" s="7" t="s">
        <v>332</v>
      </c>
      <c r="D413" s="7" t="s">
        <v>223</v>
      </c>
      <c r="E413" s="8">
        <v>1.3</v>
      </c>
      <c r="F413" s="37"/>
      <c r="G413" s="6">
        <v>410</v>
      </c>
    </row>
    <row r="414" spans="1:7">
      <c r="A414" s="13" t="s">
        <v>1432</v>
      </c>
      <c r="B414" s="4" t="s">
        <v>218</v>
      </c>
      <c r="C414" s="7" t="s">
        <v>336</v>
      </c>
      <c r="D414" s="7" t="s">
        <v>223</v>
      </c>
      <c r="E414" s="8">
        <v>1.4</v>
      </c>
      <c r="F414" s="37"/>
      <c r="G414" s="6">
        <v>411</v>
      </c>
    </row>
    <row r="415" spans="1:7">
      <c r="A415" s="13" t="s">
        <v>1433</v>
      </c>
      <c r="B415" s="4" t="s">
        <v>218</v>
      </c>
      <c r="C415" s="7" t="s">
        <v>336</v>
      </c>
      <c r="D415" s="7" t="s">
        <v>660</v>
      </c>
      <c r="E415" s="8">
        <v>1.3</v>
      </c>
      <c r="F415" s="37"/>
      <c r="G415" s="6">
        <v>412</v>
      </c>
    </row>
    <row r="416" spans="1:7">
      <c r="A416" s="13" t="s">
        <v>1434</v>
      </c>
      <c r="B416" s="4" t="s">
        <v>218</v>
      </c>
      <c r="C416" s="7" t="s">
        <v>246</v>
      </c>
      <c r="D416" s="7" t="s">
        <v>223</v>
      </c>
      <c r="E416" s="8">
        <v>1.3</v>
      </c>
      <c r="F416" s="37"/>
      <c r="G416" s="6">
        <v>413</v>
      </c>
    </row>
    <row r="417" spans="1:7">
      <c r="A417" s="13" t="s">
        <v>1435</v>
      </c>
      <c r="B417" s="4" t="s">
        <v>218</v>
      </c>
      <c r="C417" s="7" t="s">
        <v>246</v>
      </c>
      <c r="D417" s="7" t="s">
        <v>335</v>
      </c>
      <c r="E417" s="8">
        <v>1.1000000000000001</v>
      </c>
      <c r="F417" s="37"/>
      <c r="G417" s="6">
        <v>414</v>
      </c>
    </row>
    <row r="418" spans="1:7">
      <c r="A418" s="13" t="s">
        <v>1436</v>
      </c>
      <c r="B418" s="4" t="s">
        <v>218</v>
      </c>
      <c r="C418" s="7" t="s">
        <v>246</v>
      </c>
      <c r="D418" s="7" t="s">
        <v>661</v>
      </c>
      <c r="E418" s="8">
        <v>3.3</v>
      </c>
      <c r="F418" s="37"/>
      <c r="G418" s="6">
        <v>415</v>
      </c>
    </row>
    <row r="419" spans="1:7">
      <c r="A419" s="13" t="s">
        <v>1437</v>
      </c>
      <c r="B419" s="4" t="s">
        <v>218</v>
      </c>
      <c r="C419" s="7" t="s">
        <v>246</v>
      </c>
      <c r="D419" s="7" t="s">
        <v>662</v>
      </c>
      <c r="E419" s="8">
        <v>1.1000000000000001</v>
      </c>
      <c r="F419" s="37"/>
      <c r="G419" s="6">
        <v>416</v>
      </c>
    </row>
    <row r="420" spans="1:7">
      <c r="A420" s="13" t="s">
        <v>1438</v>
      </c>
      <c r="B420" s="4" t="s">
        <v>218</v>
      </c>
      <c r="C420" s="7" t="s">
        <v>331</v>
      </c>
      <c r="D420" s="7" t="s">
        <v>223</v>
      </c>
      <c r="E420" s="8">
        <v>0.9</v>
      </c>
      <c r="F420" s="37"/>
      <c r="G420" s="6">
        <v>417</v>
      </c>
    </row>
    <row r="421" spans="1:7">
      <c r="A421" s="13" t="s">
        <v>1439</v>
      </c>
      <c r="B421" s="4" t="s">
        <v>218</v>
      </c>
      <c r="C421" s="7" t="s">
        <v>331</v>
      </c>
      <c r="D421" s="7" t="s">
        <v>663</v>
      </c>
      <c r="E421" s="8">
        <v>0.4</v>
      </c>
      <c r="F421" s="37"/>
      <c r="G421" s="6">
        <v>418</v>
      </c>
    </row>
    <row r="422" spans="1:7">
      <c r="A422" s="13" t="s">
        <v>1440</v>
      </c>
      <c r="B422" s="4" t="s">
        <v>218</v>
      </c>
      <c r="C422" s="7" t="s">
        <v>331</v>
      </c>
      <c r="D422" s="7" t="s">
        <v>664</v>
      </c>
      <c r="E422" s="8">
        <v>0.3</v>
      </c>
      <c r="F422" s="37"/>
      <c r="G422" s="6">
        <v>419</v>
      </c>
    </row>
    <row r="423" spans="1:7">
      <c r="A423" s="13" t="s">
        <v>1441</v>
      </c>
      <c r="B423" s="4" t="s">
        <v>218</v>
      </c>
      <c r="C423" s="7" t="s">
        <v>331</v>
      </c>
      <c r="D423" s="7" t="s">
        <v>665</v>
      </c>
      <c r="E423" s="8">
        <v>0.7</v>
      </c>
      <c r="F423" s="37"/>
      <c r="G423" s="6">
        <v>420</v>
      </c>
    </row>
    <row r="424" spans="1:7">
      <c r="A424" s="13" t="s">
        <v>1442</v>
      </c>
      <c r="B424" s="4" t="s">
        <v>218</v>
      </c>
      <c r="C424" s="7" t="s">
        <v>331</v>
      </c>
      <c r="D424" s="7" t="s">
        <v>660</v>
      </c>
      <c r="E424" s="8">
        <v>0.7</v>
      </c>
      <c r="F424" s="37"/>
      <c r="G424" s="6">
        <v>421</v>
      </c>
    </row>
    <row r="425" spans="1:7">
      <c r="A425" s="13" t="s">
        <v>1443</v>
      </c>
      <c r="B425" s="4" t="s">
        <v>218</v>
      </c>
      <c r="C425" s="7" t="s">
        <v>331</v>
      </c>
      <c r="D425" s="7" t="s">
        <v>666</v>
      </c>
      <c r="E425" s="8">
        <v>1.7</v>
      </c>
      <c r="F425" s="37"/>
      <c r="G425" s="6">
        <v>422</v>
      </c>
    </row>
    <row r="426" spans="1:7">
      <c r="A426" s="13" t="s">
        <v>1444</v>
      </c>
      <c r="B426" s="4" t="s">
        <v>218</v>
      </c>
      <c r="C426" s="7" t="s">
        <v>331</v>
      </c>
      <c r="D426" s="7" t="s">
        <v>667</v>
      </c>
      <c r="E426" s="8">
        <v>0.4</v>
      </c>
      <c r="F426" s="37"/>
      <c r="G426" s="6">
        <v>423</v>
      </c>
    </row>
    <row r="427" spans="1:7">
      <c r="A427" s="13" t="s">
        <v>1445</v>
      </c>
      <c r="B427" s="4" t="s">
        <v>218</v>
      </c>
      <c r="C427" s="7" t="s">
        <v>331</v>
      </c>
      <c r="D427" s="7" t="s">
        <v>661</v>
      </c>
      <c r="E427" s="8">
        <v>2.6</v>
      </c>
      <c r="F427" s="37"/>
      <c r="G427" s="6">
        <v>424</v>
      </c>
    </row>
    <row r="428" spans="1:7">
      <c r="A428" s="13" t="s">
        <v>1446</v>
      </c>
      <c r="B428" s="4" t="s">
        <v>218</v>
      </c>
      <c r="C428" s="7" t="s">
        <v>331</v>
      </c>
      <c r="D428" s="7" t="s">
        <v>662</v>
      </c>
      <c r="E428" s="8">
        <v>1.2</v>
      </c>
      <c r="F428" s="37"/>
      <c r="G428" s="6">
        <v>425</v>
      </c>
    </row>
    <row r="429" spans="1:7">
      <c r="A429" s="13" t="s">
        <v>1447</v>
      </c>
      <c r="B429" s="4" t="s">
        <v>218</v>
      </c>
      <c r="C429" s="7" t="s">
        <v>331</v>
      </c>
      <c r="D429" s="7" t="s">
        <v>668</v>
      </c>
      <c r="E429" s="8">
        <v>0.5</v>
      </c>
      <c r="F429" s="37"/>
      <c r="G429" s="6">
        <v>426</v>
      </c>
    </row>
    <row r="430" spans="1:7">
      <c r="A430" s="13" t="s">
        <v>1448</v>
      </c>
      <c r="B430" s="4" t="s">
        <v>218</v>
      </c>
      <c r="C430" s="10" t="s">
        <v>234</v>
      </c>
      <c r="D430" s="7" t="s">
        <v>235</v>
      </c>
      <c r="E430" s="8">
        <v>0.6</v>
      </c>
      <c r="F430" s="37"/>
      <c r="G430" s="6">
        <v>427</v>
      </c>
    </row>
    <row r="431" spans="1:7">
      <c r="A431" s="13" t="s">
        <v>1449</v>
      </c>
      <c r="B431" s="4" t="s">
        <v>218</v>
      </c>
      <c r="C431" s="10" t="s">
        <v>234</v>
      </c>
      <c r="D431" s="7" t="s">
        <v>236</v>
      </c>
      <c r="E431" s="8">
        <v>0.2</v>
      </c>
      <c r="F431" s="37"/>
      <c r="G431" s="6">
        <v>428</v>
      </c>
    </row>
    <row r="432" spans="1:7">
      <c r="A432" s="13" t="s">
        <v>1450</v>
      </c>
      <c r="B432" s="4" t="s">
        <v>218</v>
      </c>
      <c r="C432" s="7" t="s">
        <v>344</v>
      </c>
      <c r="D432" s="7" t="s">
        <v>223</v>
      </c>
      <c r="E432" s="8">
        <v>1.2</v>
      </c>
      <c r="F432" s="37"/>
      <c r="G432" s="6">
        <v>429</v>
      </c>
    </row>
    <row r="433" spans="1:7">
      <c r="A433" s="13" t="s">
        <v>1451</v>
      </c>
      <c r="B433" s="4" t="s">
        <v>218</v>
      </c>
      <c r="C433" s="7" t="s">
        <v>344</v>
      </c>
      <c r="D433" s="7" t="s">
        <v>333</v>
      </c>
      <c r="E433" s="8">
        <v>0.8</v>
      </c>
      <c r="F433" s="37"/>
      <c r="G433" s="6">
        <v>430</v>
      </c>
    </row>
    <row r="434" spans="1:7">
      <c r="A434" s="13" t="s">
        <v>1452</v>
      </c>
      <c r="B434" s="4" t="s">
        <v>218</v>
      </c>
      <c r="C434" s="7" t="s">
        <v>243</v>
      </c>
      <c r="D434" s="7" t="s">
        <v>223</v>
      </c>
      <c r="E434" s="8">
        <v>0.9</v>
      </c>
      <c r="F434" s="37"/>
      <c r="G434" s="6">
        <v>431</v>
      </c>
    </row>
    <row r="435" spans="1:7">
      <c r="A435" s="13" t="s">
        <v>1453</v>
      </c>
      <c r="B435" s="4" t="s">
        <v>218</v>
      </c>
      <c r="C435" s="7" t="s">
        <v>243</v>
      </c>
      <c r="D435" s="7" t="s">
        <v>660</v>
      </c>
      <c r="E435" s="8">
        <v>1.3</v>
      </c>
      <c r="F435" s="37"/>
      <c r="G435" s="6">
        <v>432</v>
      </c>
    </row>
    <row r="436" spans="1:7">
      <c r="A436" s="13" t="s">
        <v>1454</v>
      </c>
      <c r="B436" s="4" t="s">
        <v>218</v>
      </c>
      <c r="C436" s="7" t="s">
        <v>243</v>
      </c>
      <c r="D436" s="7" t="s">
        <v>335</v>
      </c>
      <c r="E436" s="8">
        <v>1.3</v>
      </c>
      <c r="F436" s="37"/>
      <c r="G436" s="6">
        <v>433</v>
      </c>
    </row>
    <row r="437" spans="1:7">
      <c r="A437" s="13" t="s">
        <v>1455</v>
      </c>
      <c r="B437" s="4" t="s">
        <v>218</v>
      </c>
      <c r="C437" s="7" t="s">
        <v>243</v>
      </c>
      <c r="D437" s="7" t="s">
        <v>669</v>
      </c>
      <c r="E437" s="8">
        <v>1.2</v>
      </c>
      <c r="F437" s="37"/>
      <c r="G437" s="6">
        <v>434</v>
      </c>
    </row>
    <row r="438" spans="1:7">
      <c r="A438" s="13" t="s">
        <v>1456</v>
      </c>
      <c r="B438" s="4" t="s">
        <v>218</v>
      </c>
      <c r="C438" s="7" t="s">
        <v>243</v>
      </c>
      <c r="D438" s="7" t="s">
        <v>670</v>
      </c>
      <c r="E438" s="8">
        <v>1.4</v>
      </c>
      <c r="F438" s="37"/>
      <c r="G438" s="6">
        <v>435</v>
      </c>
    </row>
    <row r="439" spans="1:7">
      <c r="A439" s="13" t="s">
        <v>1457</v>
      </c>
      <c r="B439" s="4" t="s">
        <v>218</v>
      </c>
      <c r="C439" s="7" t="s">
        <v>243</v>
      </c>
      <c r="D439" s="7" t="s">
        <v>338</v>
      </c>
      <c r="E439" s="8">
        <v>2.1</v>
      </c>
      <c r="F439" s="37"/>
      <c r="G439" s="6">
        <v>436</v>
      </c>
    </row>
    <row r="440" spans="1:7">
      <c r="A440" s="13" t="s">
        <v>1458</v>
      </c>
      <c r="B440" s="4" t="s">
        <v>218</v>
      </c>
      <c r="C440" s="7" t="s">
        <v>138</v>
      </c>
      <c r="D440" s="7" t="s">
        <v>223</v>
      </c>
      <c r="E440" s="8">
        <v>1.2</v>
      </c>
      <c r="F440" s="37"/>
      <c r="G440" s="6">
        <v>437</v>
      </c>
    </row>
    <row r="441" spans="1:7">
      <c r="A441" s="13" t="s">
        <v>1459</v>
      </c>
      <c r="B441" s="4" t="s">
        <v>218</v>
      </c>
      <c r="C441" s="7" t="s">
        <v>245</v>
      </c>
      <c r="D441" s="7" t="s">
        <v>223</v>
      </c>
      <c r="E441" s="8">
        <v>1.4</v>
      </c>
      <c r="F441" s="37"/>
      <c r="G441" s="6">
        <v>438</v>
      </c>
    </row>
    <row r="442" spans="1:7">
      <c r="A442" s="13" t="s">
        <v>1460</v>
      </c>
      <c r="B442" s="4" t="s">
        <v>218</v>
      </c>
      <c r="C442" s="7" t="s">
        <v>351</v>
      </c>
      <c r="D442" s="7" t="s">
        <v>223</v>
      </c>
      <c r="E442" s="8">
        <v>0.9</v>
      </c>
      <c r="F442" s="37"/>
      <c r="G442" s="6">
        <v>439</v>
      </c>
    </row>
    <row r="443" spans="1:7">
      <c r="A443" s="13" t="s">
        <v>1461</v>
      </c>
      <c r="B443" s="4" t="s">
        <v>218</v>
      </c>
      <c r="C443" s="7" t="s">
        <v>348</v>
      </c>
      <c r="D443" s="7" t="s">
        <v>223</v>
      </c>
      <c r="E443" s="8">
        <v>0.6</v>
      </c>
      <c r="F443" s="37"/>
      <c r="G443" s="6">
        <v>440</v>
      </c>
    </row>
    <row r="444" spans="1:7">
      <c r="A444" s="13" t="s">
        <v>1462</v>
      </c>
      <c r="B444" s="4" t="s">
        <v>218</v>
      </c>
      <c r="C444" s="7" t="s">
        <v>337</v>
      </c>
      <c r="D444" s="7" t="s">
        <v>223</v>
      </c>
      <c r="E444" s="8">
        <v>0.5</v>
      </c>
      <c r="F444" s="37"/>
      <c r="G444" s="6">
        <v>441</v>
      </c>
    </row>
    <row r="445" spans="1:7">
      <c r="A445" s="13" t="s">
        <v>1463</v>
      </c>
      <c r="B445" s="4" t="s">
        <v>218</v>
      </c>
      <c r="C445" s="7" t="s">
        <v>337</v>
      </c>
      <c r="D445" s="7" t="s">
        <v>333</v>
      </c>
      <c r="E445" s="8">
        <v>1</v>
      </c>
      <c r="F445" s="37"/>
      <c r="G445" s="6">
        <v>442</v>
      </c>
    </row>
    <row r="446" spans="1:7">
      <c r="A446" s="13" t="s">
        <v>1464</v>
      </c>
      <c r="B446" s="4" t="s">
        <v>218</v>
      </c>
      <c r="C446" s="7" t="s">
        <v>337</v>
      </c>
      <c r="D446" s="7" t="s">
        <v>671</v>
      </c>
      <c r="E446" s="8">
        <v>0.5</v>
      </c>
      <c r="F446" s="37"/>
      <c r="G446" s="6">
        <v>443</v>
      </c>
    </row>
    <row r="447" spans="1:7">
      <c r="A447" s="13" t="s">
        <v>1465</v>
      </c>
      <c r="B447" s="4" t="s">
        <v>218</v>
      </c>
      <c r="C447" s="7" t="s">
        <v>352</v>
      </c>
      <c r="D447" s="7" t="s">
        <v>223</v>
      </c>
      <c r="E447" s="8">
        <v>0.6</v>
      </c>
      <c r="F447" s="37"/>
      <c r="G447" s="6">
        <v>444</v>
      </c>
    </row>
    <row r="448" spans="1:7">
      <c r="A448" s="13" t="s">
        <v>1466</v>
      </c>
      <c r="B448" s="4" t="s">
        <v>218</v>
      </c>
      <c r="C448" s="7" t="s">
        <v>242</v>
      </c>
      <c r="D448" s="7" t="s">
        <v>223</v>
      </c>
      <c r="E448" s="8">
        <v>0.8</v>
      </c>
      <c r="F448" s="37"/>
      <c r="G448" s="6">
        <v>445</v>
      </c>
    </row>
    <row r="449" spans="1:7">
      <c r="A449" s="13" t="s">
        <v>1467</v>
      </c>
      <c r="B449" s="4" t="s">
        <v>218</v>
      </c>
      <c r="C449" s="7" t="s">
        <v>242</v>
      </c>
      <c r="D449" s="7" t="s">
        <v>333</v>
      </c>
      <c r="E449" s="8">
        <v>0.9</v>
      </c>
      <c r="F449" s="37"/>
      <c r="G449" s="6">
        <v>446</v>
      </c>
    </row>
    <row r="450" spans="1:7">
      <c r="A450" s="13" t="s">
        <v>1468</v>
      </c>
      <c r="B450" s="4" t="s">
        <v>218</v>
      </c>
      <c r="C450" s="7" t="s">
        <v>642</v>
      </c>
      <c r="D450" s="7" t="s">
        <v>223</v>
      </c>
      <c r="E450" s="8">
        <v>0.3</v>
      </c>
      <c r="F450" s="37"/>
      <c r="G450" s="6">
        <v>447</v>
      </c>
    </row>
    <row r="451" spans="1:7">
      <c r="A451" s="13" t="s">
        <v>1469</v>
      </c>
      <c r="B451" s="4" t="s">
        <v>218</v>
      </c>
      <c r="C451" s="7" t="s">
        <v>642</v>
      </c>
      <c r="D451" s="7" t="s">
        <v>672</v>
      </c>
      <c r="E451" s="8">
        <v>0.8</v>
      </c>
      <c r="F451" s="37"/>
      <c r="G451" s="6">
        <v>448</v>
      </c>
    </row>
    <row r="452" spans="1:7">
      <c r="A452" s="13" t="s">
        <v>1470</v>
      </c>
      <c r="B452" s="4" t="s">
        <v>218</v>
      </c>
      <c r="C452" s="7" t="s">
        <v>342</v>
      </c>
      <c r="D452" s="7" t="s">
        <v>345</v>
      </c>
      <c r="E452" s="8">
        <v>1.4</v>
      </c>
      <c r="F452" s="37"/>
      <c r="G452" s="6">
        <v>449</v>
      </c>
    </row>
    <row r="453" spans="1:7">
      <c r="A453" s="13" t="s">
        <v>1471</v>
      </c>
      <c r="B453" s="4" t="s">
        <v>218</v>
      </c>
      <c r="C453" s="7" t="s">
        <v>342</v>
      </c>
      <c r="D453" s="7" t="s">
        <v>244</v>
      </c>
      <c r="E453" s="8">
        <v>0.9</v>
      </c>
      <c r="F453" s="37"/>
      <c r="G453" s="6">
        <v>450</v>
      </c>
    </row>
    <row r="454" spans="1:7">
      <c r="A454" s="13" t="s">
        <v>1472</v>
      </c>
      <c r="B454" s="4" t="s">
        <v>218</v>
      </c>
      <c r="C454" s="7" t="s">
        <v>643</v>
      </c>
      <c r="D454" s="7" t="s">
        <v>673</v>
      </c>
      <c r="E454" s="8">
        <v>1.9</v>
      </c>
      <c r="F454" s="37"/>
      <c r="G454" s="6">
        <v>451</v>
      </c>
    </row>
    <row r="455" spans="1:7">
      <c r="A455" s="13" t="s">
        <v>1473</v>
      </c>
      <c r="B455" s="4" t="s">
        <v>218</v>
      </c>
      <c r="C455" s="7" t="s">
        <v>643</v>
      </c>
      <c r="D455" s="7" t="s">
        <v>674</v>
      </c>
      <c r="E455" s="8">
        <v>0.9</v>
      </c>
      <c r="F455" s="37"/>
      <c r="G455" s="6">
        <v>452</v>
      </c>
    </row>
    <row r="456" spans="1:7">
      <c r="A456" s="13" t="s">
        <v>1474</v>
      </c>
      <c r="B456" s="4" t="s">
        <v>218</v>
      </c>
      <c r="C456" s="7" t="s">
        <v>643</v>
      </c>
      <c r="D456" s="7" t="s">
        <v>675</v>
      </c>
      <c r="E456" s="8">
        <v>1.3</v>
      </c>
      <c r="F456" s="37"/>
      <c r="G456" s="6">
        <v>453</v>
      </c>
    </row>
    <row r="457" spans="1:7">
      <c r="A457" s="13" t="s">
        <v>1475</v>
      </c>
      <c r="B457" s="4" t="s">
        <v>218</v>
      </c>
      <c r="C457" s="7" t="s">
        <v>644</v>
      </c>
      <c r="D457" s="7" t="s">
        <v>676</v>
      </c>
      <c r="E457" s="8">
        <v>0.8</v>
      </c>
      <c r="F457" s="37"/>
      <c r="G457" s="6">
        <v>454</v>
      </c>
    </row>
    <row r="458" spans="1:7">
      <c r="A458" s="13" t="s">
        <v>1476</v>
      </c>
      <c r="B458" s="4" t="s">
        <v>218</v>
      </c>
      <c r="C458" s="7" t="s">
        <v>644</v>
      </c>
      <c r="D458" s="7" t="s">
        <v>695</v>
      </c>
      <c r="E458" s="8">
        <v>0.3</v>
      </c>
      <c r="F458" s="37"/>
      <c r="G458" s="6">
        <v>455</v>
      </c>
    </row>
    <row r="459" spans="1:7">
      <c r="A459" s="13" t="s">
        <v>1477</v>
      </c>
      <c r="B459" s="4" t="s">
        <v>218</v>
      </c>
      <c r="C459" s="10" t="s">
        <v>210</v>
      </c>
      <c r="D459" s="7" t="s">
        <v>696</v>
      </c>
      <c r="E459" s="8">
        <v>1.2</v>
      </c>
      <c r="F459" s="37"/>
      <c r="G459" s="6">
        <v>456</v>
      </c>
    </row>
    <row r="460" spans="1:7">
      <c r="A460" s="13" t="s">
        <v>1478</v>
      </c>
      <c r="B460" s="4" t="s">
        <v>218</v>
      </c>
      <c r="C460" s="10" t="s">
        <v>201</v>
      </c>
      <c r="D460" s="7" t="s">
        <v>697</v>
      </c>
      <c r="E460" s="8">
        <v>1.3</v>
      </c>
      <c r="F460" s="37"/>
      <c r="G460" s="6">
        <v>457</v>
      </c>
    </row>
    <row r="461" spans="1:7">
      <c r="A461" s="13" t="s">
        <v>1479</v>
      </c>
      <c r="B461" s="4" t="s">
        <v>218</v>
      </c>
      <c r="C461" s="7" t="s">
        <v>204</v>
      </c>
      <c r="D461" s="7" t="s">
        <v>698</v>
      </c>
      <c r="E461" s="8">
        <v>1.1000000000000001</v>
      </c>
      <c r="F461" s="37"/>
      <c r="G461" s="6">
        <v>458</v>
      </c>
    </row>
    <row r="462" spans="1:7">
      <c r="A462" s="13" t="s">
        <v>1480</v>
      </c>
      <c r="B462" s="4" t="s">
        <v>218</v>
      </c>
      <c r="C462" s="7" t="s">
        <v>204</v>
      </c>
      <c r="D462" s="7" t="s">
        <v>699</v>
      </c>
      <c r="E462" s="8">
        <v>1.7</v>
      </c>
      <c r="F462" s="37"/>
      <c r="G462" s="6">
        <v>459</v>
      </c>
    </row>
    <row r="463" spans="1:7">
      <c r="A463" s="13" t="s">
        <v>1481</v>
      </c>
      <c r="B463" s="4" t="s">
        <v>218</v>
      </c>
      <c r="C463" s="7" t="s">
        <v>204</v>
      </c>
      <c r="D463" s="7" t="s">
        <v>350</v>
      </c>
      <c r="E463" s="8">
        <v>1.2</v>
      </c>
      <c r="F463" s="37"/>
      <c r="G463" s="6">
        <v>460</v>
      </c>
    </row>
    <row r="464" spans="1:7">
      <c r="A464" s="13" t="s">
        <v>1482</v>
      </c>
      <c r="B464" s="4" t="s">
        <v>218</v>
      </c>
      <c r="C464" s="7" t="s">
        <v>239</v>
      </c>
      <c r="D464" s="7" t="s">
        <v>340</v>
      </c>
      <c r="E464" s="8">
        <v>2.7</v>
      </c>
      <c r="F464" s="37"/>
      <c r="G464" s="6">
        <v>461</v>
      </c>
    </row>
    <row r="465" spans="1:7">
      <c r="A465" s="13" t="s">
        <v>1483</v>
      </c>
      <c r="B465" s="4" t="s">
        <v>218</v>
      </c>
      <c r="C465" s="7" t="s">
        <v>239</v>
      </c>
      <c r="D465" s="7" t="s">
        <v>346</v>
      </c>
      <c r="E465" s="8">
        <v>0.8</v>
      </c>
      <c r="F465" s="37"/>
      <c r="G465" s="6">
        <v>462</v>
      </c>
    </row>
    <row r="466" spans="1:7">
      <c r="A466" s="13" t="s">
        <v>1484</v>
      </c>
      <c r="B466" s="4" t="s">
        <v>218</v>
      </c>
      <c r="C466" s="7" t="s">
        <v>239</v>
      </c>
      <c r="D466" s="7" t="s">
        <v>247</v>
      </c>
      <c r="E466" s="8">
        <v>1</v>
      </c>
      <c r="F466" s="37"/>
      <c r="G466" s="6">
        <v>463</v>
      </c>
    </row>
    <row r="467" spans="1:7">
      <c r="A467" s="13" t="s">
        <v>1485</v>
      </c>
      <c r="B467" s="4" t="s">
        <v>218</v>
      </c>
      <c r="C467" s="7" t="s">
        <v>239</v>
      </c>
      <c r="D467" s="7" t="s">
        <v>341</v>
      </c>
      <c r="E467" s="8">
        <v>1.5</v>
      </c>
      <c r="F467" s="37"/>
      <c r="G467" s="6">
        <v>464</v>
      </c>
    </row>
    <row r="468" spans="1:7">
      <c r="A468" s="13" t="s">
        <v>1486</v>
      </c>
      <c r="B468" s="4" t="s">
        <v>218</v>
      </c>
      <c r="C468" s="7" t="s">
        <v>239</v>
      </c>
      <c r="D468" s="7" t="s">
        <v>86</v>
      </c>
      <c r="E468" s="8">
        <v>1.2</v>
      </c>
      <c r="F468" s="37"/>
      <c r="G468" s="6">
        <v>465</v>
      </c>
    </row>
    <row r="469" spans="1:7">
      <c r="A469" s="13" t="s">
        <v>1487</v>
      </c>
      <c r="B469" s="4" t="s">
        <v>218</v>
      </c>
      <c r="C469" s="7" t="s">
        <v>239</v>
      </c>
      <c r="D469" s="7" t="s">
        <v>249</v>
      </c>
      <c r="E469" s="8">
        <v>0.7</v>
      </c>
      <c r="F469" s="37"/>
      <c r="G469" s="6">
        <v>466</v>
      </c>
    </row>
    <row r="470" spans="1:7">
      <c r="A470" s="13" t="s">
        <v>1488</v>
      </c>
      <c r="B470" s="4" t="s">
        <v>218</v>
      </c>
      <c r="C470" s="7" t="s">
        <v>239</v>
      </c>
      <c r="D470" s="7" t="s">
        <v>248</v>
      </c>
      <c r="E470" s="8">
        <v>2.2000000000000002</v>
      </c>
      <c r="F470" s="37"/>
      <c r="G470" s="6">
        <v>467</v>
      </c>
    </row>
    <row r="471" spans="1:7">
      <c r="A471" s="13" t="s">
        <v>1489</v>
      </c>
      <c r="B471" s="4" t="s">
        <v>218</v>
      </c>
      <c r="C471" s="7" t="s">
        <v>239</v>
      </c>
      <c r="D471" s="7" t="s">
        <v>700</v>
      </c>
      <c r="E471" s="8">
        <v>0.6</v>
      </c>
      <c r="F471" s="37"/>
      <c r="G471" s="6">
        <v>468</v>
      </c>
    </row>
    <row r="472" spans="1:7">
      <c r="A472" s="13" t="s">
        <v>1490</v>
      </c>
      <c r="B472" s="4" t="s">
        <v>218</v>
      </c>
      <c r="C472" s="7" t="s">
        <v>239</v>
      </c>
      <c r="D472" s="7" t="s">
        <v>254</v>
      </c>
      <c r="E472" s="8">
        <v>1.4</v>
      </c>
      <c r="F472" s="37"/>
      <c r="G472" s="6">
        <v>469</v>
      </c>
    </row>
    <row r="473" spans="1:7">
      <c r="A473" s="13" t="s">
        <v>1491</v>
      </c>
      <c r="B473" s="4" t="s">
        <v>218</v>
      </c>
      <c r="C473" s="7" t="s">
        <v>239</v>
      </c>
      <c r="D473" s="7" t="s">
        <v>250</v>
      </c>
      <c r="E473" s="8">
        <v>0.9</v>
      </c>
      <c r="F473" s="37"/>
      <c r="G473" s="6">
        <v>470</v>
      </c>
    </row>
    <row r="474" spans="1:7">
      <c r="A474" s="13" t="s">
        <v>1492</v>
      </c>
      <c r="B474" s="4" t="s">
        <v>218</v>
      </c>
      <c r="C474" s="7" t="s">
        <v>239</v>
      </c>
      <c r="D474" s="7" t="s">
        <v>251</v>
      </c>
      <c r="E474" s="8">
        <v>0.4</v>
      </c>
      <c r="F474" s="37"/>
      <c r="G474" s="6">
        <v>471</v>
      </c>
    </row>
    <row r="475" spans="1:7">
      <c r="A475" s="13" t="s">
        <v>1493</v>
      </c>
      <c r="B475" s="4" t="s">
        <v>218</v>
      </c>
      <c r="C475" s="7" t="s">
        <v>239</v>
      </c>
      <c r="D475" s="7" t="s">
        <v>349</v>
      </c>
      <c r="E475" s="8">
        <v>0.6</v>
      </c>
      <c r="F475" s="37"/>
      <c r="G475" s="6">
        <v>472</v>
      </c>
    </row>
    <row r="476" spans="1:7">
      <c r="A476" s="13" t="s">
        <v>1494</v>
      </c>
      <c r="B476" s="4" t="s">
        <v>218</v>
      </c>
      <c r="C476" s="10" t="s">
        <v>229</v>
      </c>
      <c r="D476" s="7" t="s">
        <v>230</v>
      </c>
      <c r="E476" s="8">
        <v>0.7</v>
      </c>
      <c r="F476" s="37"/>
      <c r="G476" s="6">
        <v>473</v>
      </c>
    </row>
    <row r="477" spans="1:7">
      <c r="A477" s="13" t="s">
        <v>1495</v>
      </c>
      <c r="B477" s="4" t="s">
        <v>218</v>
      </c>
      <c r="C477" s="7" t="s">
        <v>693</v>
      </c>
      <c r="D477" s="7" t="s">
        <v>702</v>
      </c>
      <c r="E477" s="8">
        <v>1.2</v>
      </c>
      <c r="F477" s="37"/>
      <c r="G477" s="6">
        <v>474</v>
      </c>
    </row>
    <row r="478" spans="1:7">
      <c r="A478" s="13" t="s">
        <v>1496</v>
      </c>
      <c r="B478" s="4" t="s">
        <v>218</v>
      </c>
      <c r="C478" s="7" t="s">
        <v>693</v>
      </c>
      <c r="D478" s="7" t="s">
        <v>703</v>
      </c>
      <c r="E478" s="8">
        <v>1.7</v>
      </c>
      <c r="F478" s="37"/>
      <c r="G478" s="6">
        <v>475</v>
      </c>
    </row>
    <row r="479" spans="1:7">
      <c r="A479" s="13" t="s">
        <v>1497</v>
      </c>
      <c r="B479" s="4" t="s">
        <v>218</v>
      </c>
      <c r="C479" s="7" t="s">
        <v>693</v>
      </c>
      <c r="D479" s="7" t="s">
        <v>704</v>
      </c>
      <c r="E479" s="8">
        <v>2.1</v>
      </c>
      <c r="F479" s="37"/>
      <c r="G479" s="6">
        <v>476</v>
      </c>
    </row>
    <row r="480" spans="1:7">
      <c r="A480" s="13" t="s">
        <v>1498</v>
      </c>
      <c r="B480" s="4" t="s">
        <v>218</v>
      </c>
      <c r="C480" s="7" t="s">
        <v>693</v>
      </c>
      <c r="D480" s="7" t="s">
        <v>705</v>
      </c>
      <c r="E480" s="8">
        <v>1.2</v>
      </c>
      <c r="F480" s="37"/>
      <c r="G480" s="6">
        <v>477</v>
      </c>
    </row>
    <row r="481" spans="1:7">
      <c r="A481" s="13" t="s">
        <v>1499</v>
      </c>
      <c r="B481" s="4" t="s">
        <v>218</v>
      </c>
      <c r="C481" s="7" t="s">
        <v>693</v>
      </c>
      <c r="D481" s="7" t="s">
        <v>706</v>
      </c>
      <c r="E481" s="8">
        <v>0.5</v>
      </c>
      <c r="F481" s="37"/>
      <c r="G481" s="6">
        <v>478</v>
      </c>
    </row>
    <row r="482" spans="1:7">
      <c r="A482" s="13" t="s">
        <v>1500</v>
      </c>
      <c r="B482" s="4" t="s">
        <v>218</v>
      </c>
      <c r="C482" s="7" t="s">
        <v>224</v>
      </c>
      <c r="D482" s="7" t="s">
        <v>225</v>
      </c>
      <c r="E482" s="8">
        <v>1.1000000000000001</v>
      </c>
      <c r="F482" s="37"/>
      <c r="G482" s="6">
        <v>479</v>
      </c>
    </row>
    <row r="483" spans="1:7">
      <c r="A483" s="13" t="s">
        <v>1501</v>
      </c>
      <c r="B483" s="4" t="s">
        <v>218</v>
      </c>
      <c r="C483" s="10" t="s">
        <v>203</v>
      </c>
      <c r="D483" s="7" t="s">
        <v>226</v>
      </c>
      <c r="E483" s="8">
        <v>1.1000000000000001</v>
      </c>
      <c r="F483" s="37"/>
      <c r="G483" s="6">
        <v>480</v>
      </c>
    </row>
    <row r="484" spans="1:7">
      <c r="A484" s="13" t="s">
        <v>1502</v>
      </c>
      <c r="B484" s="4" t="s">
        <v>218</v>
      </c>
      <c r="C484" s="7" t="s">
        <v>654</v>
      </c>
      <c r="D484" s="7" t="s">
        <v>707</v>
      </c>
      <c r="E484" s="8">
        <v>1</v>
      </c>
      <c r="F484" s="37"/>
      <c r="G484" s="6">
        <v>481</v>
      </c>
    </row>
    <row r="485" spans="1:7">
      <c r="A485" s="13" t="s">
        <v>1503</v>
      </c>
      <c r="B485" s="4" t="s">
        <v>218</v>
      </c>
      <c r="C485" s="7" t="s">
        <v>654</v>
      </c>
      <c r="D485" s="7" t="s">
        <v>708</v>
      </c>
      <c r="E485" s="8">
        <v>1.7</v>
      </c>
      <c r="F485" s="37"/>
      <c r="G485" s="6">
        <v>482</v>
      </c>
    </row>
    <row r="486" spans="1:7">
      <c r="A486" s="13" t="s">
        <v>1504</v>
      </c>
      <c r="B486" s="4" t="s">
        <v>218</v>
      </c>
      <c r="C486" s="7" t="s">
        <v>211</v>
      </c>
      <c r="D486" s="7" t="s">
        <v>223</v>
      </c>
      <c r="E486" s="8">
        <v>1.5</v>
      </c>
      <c r="F486" s="37"/>
      <c r="G486" s="6">
        <v>483</v>
      </c>
    </row>
    <row r="487" spans="1:7">
      <c r="A487" s="13" t="s">
        <v>1505</v>
      </c>
      <c r="B487" s="4" t="s">
        <v>218</v>
      </c>
      <c r="C487" s="7" t="s">
        <v>212</v>
      </c>
      <c r="D487" s="7" t="s">
        <v>223</v>
      </c>
      <c r="E487" s="8">
        <v>1.9</v>
      </c>
      <c r="F487" s="37"/>
      <c r="G487" s="6">
        <v>484</v>
      </c>
    </row>
    <row r="488" spans="1:7">
      <c r="A488" s="13" t="s">
        <v>1506</v>
      </c>
      <c r="B488" s="4" t="s">
        <v>218</v>
      </c>
      <c r="C488" s="10" t="s">
        <v>232</v>
      </c>
      <c r="D488" s="7" t="s">
        <v>233</v>
      </c>
      <c r="E488" s="8">
        <v>1.5</v>
      </c>
      <c r="F488" s="37"/>
      <c r="G488" s="6">
        <v>485</v>
      </c>
    </row>
    <row r="489" spans="1:7">
      <c r="A489" s="13" t="s">
        <v>1507</v>
      </c>
      <c r="B489" s="4" t="s">
        <v>218</v>
      </c>
      <c r="C489" s="7" t="s">
        <v>694</v>
      </c>
      <c r="D489" s="7" t="s">
        <v>709</v>
      </c>
      <c r="E489" s="8">
        <v>2.4</v>
      </c>
      <c r="F489" s="37"/>
      <c r="G489" s="6">
        <v>486</v>
      </c>
    </row>
    <row r="490" spans="1:7">
      <c r="A490" s="13" t="s">
        <v>1508</v>
      </c>
      <c r="B490" s="4" t="s">
        <v>218</v>
      </c>
      <c r="C490" s="7" t="s">
        <v>694</v>
      </c>
      <c r="D490" s="7" t="s">
        <v>710</v>
      </c>
      <c r="E490" s="8">
        <v>0.9</v>
      </c>
      <c r="F490" s="37"/>
      <c r="G490" s="6">
        <v>487</v>
      </c>
    </row>
    <row r="491" spans="1:7">
      <c r="A491" s="13" t="s">
        <v>1509</v>
      </c>
      <c r="B491" s="4" t="s">
        <v>218</v>
      </c>
      <c r="C491" s="10" t="s">
        <v>227</v>
      </c>
      <c r="D491" s="7" t="s">
        <v>253</v>
      </c>
      <c r="E491" s="8">
        <v>1.7</v>
      </c>
      <c r="F491" s="37"/>
      <c r="G491" s="6">
        <v>488</v>
      </c>
    </row>
    <row r="492" spans="1:7">
      <c r="A492" s="13" t="s">
        <v>1510</v>
      </c>
      <c r="B492" s="4" t="s">
        <v>218</v>
      </c>
      <c r="C492" s="10" t="s">
        <v>227</v>
      </c>
      <c r="D492" s="7" t="s">
        <v>339</v>
      </c>
      <c r="E492" s="8">
        <v>1.7</v>
      </c>
      <c r="F492" s="37"/>
      <c r="G492" s="6">
        <v>489</v>
      </c>
    </row>
    <row r="493" spans="1:7">
      <c r="A493" s="13" t="s">
        <v>1511</v>
      </c>
      <c r="B493" s="4" t="s">
        <v>218</v>
      </c>
      <c r="C493" s="7" t="s">
        <v>658</v>
      </c>
      <c r="D493" s="7" t="s">
        <v>711</v>
      </c>
      <c r="E493" s="8">
        <v>2.7</v>
      </c>
      <c r="F493" s="37"/>
      <c r="G493" s="6">
        <v>490</v>
      </c>
    </row>
    <row r="494" spans="1:7">
      <c r="A494" s="13" t="s">
        <v>1512</v>
      </c>
      <c r="B494" s="4" t="s">
        <v>218</v>
      </c>
      <c r="C494" s="7" t="s">
        <v>658</v>
      </c>
      <c r="D494" s="7" t="s">
        <v>712</v>
      </c>
      <c r="E494" s="8">
        <v>2.2999999999999998</v>
      </c>
      <c r="F494" s="37"/>
      <c r="G494" s="6">
        <v>491</v>
      </c>
    </row>
    <row r="495" spans="1:7">
      <c r="A495" s="13" t="s">
        <v>1513</v>
      </c>
      <c r="B495" s="4" t="s">
        <v>218</v>
      </c>
      <c r="C495" s="7" t="s">
        <v>658</v>
      </c>
      <c r="D495" s="7" t="s">
        <v>713</v>
      </c>
      <c r="E495" s="8">
        <v>1.4</v>
      </c>
      <c r="F495" s="37"/>
      <c r="G495" s="6">
        <v>492</v>
      </c>
    </row>
    <row r="496" spans="1:7">
      <c r="A496" s="13" t="s">
        <v>1514</v>
      </c>
      <c r="B496" s="4" t="s">
        <v>218</v>
      </c>
      <c r="C496" s="7" t="s">
        <v>241</v>
      </c>
      <c r="D496" s="7" t="s">
        <v>343</v>
      </c>
      <c r="E496" s="8">
        <v>1.4</v>
      </c>
      <c r="F496" s="37"/>
      <c r="G496" s="6">
        <v>493</v>
      </c>
    </row>
    <row r="497" spans="1:7">
      <c r="A497" s="13" t="s">
        <v>1515</v>
      </c>
      <c r="B497" s="4" t="s">
        <v>218</v>
      </c>
      <c r="C497" s="7" t="s">
        <v>241</v>
      </c>
      <c r="D497" s="7" t="s">
        <v>334</v>
      </c>
      <c r="E497" s="8">
        <v>0.9</v>
      </c>
      <c r="F497" s="37"/>
      <c r="G497" s="6">
        <v>494</v>
      </c>
    </row>
    <row r="498" spans="1:7">
      <c r="A498" s="13" t="s">
        <v>1516</v>
      </c>
      <c r="B498" s="4" t="s">
        <v>218</v>
      </c>
      <c r="C498" s="7" t="s">
        <v>207</v>
      </c>
      <c r="D498" s="7" t="s">
        <v>231</v>
      </c>
      <c r="E498" s="8">
        <v>0.2</v>
      </c>
      <c r="F498" s="37"/>
      <c r="G498" s="6">
        <v>495</v>
      </c>
    </row>
    <row r="499" spans="1:7">
      <c r="A499" s="13" t="s">
        <v>1517</v>
      </c>
      <c r="B499" s="4" t="s">
        <v>218</v>
      </c>
      <c r="C499" s="7" t="s">
        <v>78</v>
      </c>
      <c r="D499" s="7" t="s">
        <v>717</v>
      </c>
      <c r="E499" s="8">
        <v>0.6</v>
      </c>
      <c r="F499" s="37"/>
      <c r="G499" s="6">
        <v>496</v>
      </c>
    </row>
    <row r="500" spans="1:7">
      <c r="A500" s="13" t="s">
        <v>1518</v>
      </c>
      <c r="B500" s="4" t="s">
        <v>218</v>
      </c>
      <c r="C500" s="7" t="s">
        <v>78</v>
      </c>
      <c r="D500" s="7" t="s">
        <v>718</v>
      </c>
      <c r="E500" s="8">
        <v>1</v>
      </c>
      <c r="F500" s="37"/>
      <c r="G500" s="6">
        <v>497</v>
      </c>
    </row>
    <row r="501" spans="1:7">
      <c r="A501" s="13" t="s">
        <v>1519</v>
      </c>
      <c r="B501" s="4" t="s">
        <v>218</v>
      </c>
      <c r="C501" s="7" t="s">
        <v>78</v>
      </c>
      <c r="D501" s="7" t="s">
        <v>719</v>
      </c>
      <c r="E501" s="8">
        <v>1.5</v>
      </c>
      <c r="F501" s="37"/>
      <c r="G501" s="6">
        <v>498</v>
      </c>
    </row>
    <row r="502" spans="1:7">
      <c r="A502" s="13" t="s">
        <v>1520</v>
      </c>
      <c r="B502" s="4" t="s">
        <v>218</v>
      </c>
      <c r="C502" s="10" t="s">
        <v>213</v>
      </c>
      <c r="D502" s="10" t="s">
        <v>223</v>
      </c>
      <c r="E502" s="8">
        <v>0</v>
      </c>
      <c r="F502" s="37"/>
      <c r="G502" s="6">
        <v>499</v>
      </c>
    </row>
    <row r="503" spans="1:7">
      <c r="A503" s="13" t="s">
        <v>1521</v>
      </c>
      <c r="B503" s="4" t="s">
        <v>218</v>
      </c>
      <c r="C503" s="7" t="s">
        <v>228</v>
      </c>
      <c r="D503" s="7" t="s">
        <v>223</v>
      </c>
      <c r="E503" s="8">
        <v>0</v>
      </c>
      <c r="F503" s="37"/>
      <c r="G503" s="6">
        <v>500</v>
      </c>
    </row>
    <row r="504" spans="1:7">
      <c r="A504" s="21" t="s">
        <v>1012</v>
      </c>
      <c r="B504" s="2" t="s">
        <v>408</v>
      </c>
      <c r="C504" s="22" t="s">
        <v>240</v>
      </c>
      <c r="D504" s="22" t="s">
        <v>358</v>
      </c>
      <c r="E504" s="23">
        <v>3</v>
      </c>
      <c r="F504" s="21"/>
      <c r="G504" s="6">
        <v>501</v>
      </c>
    </row>
    <row r="505" spans="1:7">
      <c r="A505" s="21" t="s">
        <v>1522</v>
      </c>
      <c r="B505" s="2" t="s">
        <v>408</v>
      </c>
      <c r="C505" s="22" t="s">
        <v>240</v>
      </c>
      <c r="D505" s="22" t="s">
        <v>359</v>
      </c>
      <c r="E505" s="23">
        <v>3</v>
      </c>
      <c r="F505" s="21"/>
      <c r="G505" s="6">
        <v>502</v>
      </c>
    </row>
    <row r="506" spans="1:7">
      <c r="A506" s="21" t="s">
        <v>1523</v>
      </c>
      <c r="B506" s="2" t="s">
        <v>408</v>
      </c>
      <c r="C506" s="22" t="s">
        <v>240</v>
      </c>
      <c r="D506" s="22" t="s">
        <v>360</v>
      </c>
      <c r="E506" s="23">
        <v>3</v>
      </c>
      <c r="F506" s="21"/>
      <c r="G506" s="6">
        <v>503</v>
      </c>
    </row>
    <row r="507" spans="1:7">
      <c r="A507" s="21" t="s">
        <v>1524</v>
      </c>
      <c r="B507" s="2" t="s">
        <v>408</v>
      </c>
      <c r="C507" s="22" t="s">
        <v>240</v>
      </c>
      <c r="D507" s="22" t="s">
        <v>361</v>
      </c>
      <c r="E507" s="23">
        <v>1.2</v>
      </c>
      <c r="F507" s="21"/>
      <c r="G507" s="6">
        <v>504</v>
      </c>
    </row>
    <row r="508" spans="1:7">
      <c r="A508" s="21" t="s">
        <v>1525</v>
      </c>
      <c r="B508" s="2" t="s">
        <v>408</v>
      </c>
      <c r="C508" s="22" t="s">
        <v>240</v>
      </c>
      <c r="D508" s="22" t="s">
        <v>362</v>
      </c>
      <c r="E508" s="23">
        <v>0.6</v>
      </c>
      <c r="F508" s="21"/>
      <c r="G508" s="6">
        <v>505</v>
      </c>
    </row>
    <row r="509" spans="1:7">
      <c r="A509" s="21" t="s">
        <v>1013</v>
      </c>
      <c r="B509" s="2" t="s">
        <v>408</v>
      </c>
      <c r="C509" s="22" t="s">
        <v>240</v>
      </c>
      <c r="D509" s="22" t="s">
        <v>363</v>
      </c>
      <c r="E509" s="23">
        <v>0.5</v>
      </c>
      <c r="F509" s="21"/>
      <c r="G509" s="6">
        <v>506</v>
      </c>
    </row>
    <row r="510" spans="1:7">
      <c r="A510" s="21" t="s">
        <v>1526</v>
      </c>
      <c r="B510" s="2" t="s">
        <v>408</v>
      </c>
      <c r="C510" s="22" t="s">
        <v>240</v>
      </c>
      <c r="D510" s="22" t="s">
        <v>364</v>
      </c>
      <c r="E510" s="23">
        <v>3</v>
      </c>
      <c r="F510" s="21"/>
      <c r="G510" s="6">
        <v>507</v>
      </c>
    </row>
    <row r="511" spans="1:7">
      <c r="A511" s="21" t="s">
        <v>1527</v>
      </c>
      <c r="B511" s="2" t="s">
        <v>408</v>
      </c>
      <c r="C511" s="22" t="s">
        <v>240</v>
      </c>
      <c r="D511" s="22" t="s">
        <v>365</v>
      </c>
      <c r="E511" s="23">
        <v>0.5</v>
      </c>
      <c r="F511" s="21"/>
      <c r="G511" s="6">
        <v>508</v>
      </c>
    </row>
    <row r="512" spans="1:7">
      <c r="A512" s="21" t="s">
        <v>1014</v>
      </c>
      <c r="B512" s="2" t="s">
        <v>408</v>
      </c>
      <c r="C512" s="22" t="s">
        <v>240</v>
      </c>
      <c r="D512" s="22" t="s">
        <v>366</v>
      </c>
      <c r="E512" s="23">
        <v>1.2</v>
      </c>
      <c r="F512" s="21"/>
      <c r="G512" s="6">
        <v>509</v>
      </c>
    </row>
    <row r="513" spans="1:7">
      <c r="A513" s="21" t="s">
        <v>1528</v>
      </c>
      <c r="B513" s="2" t="s">
        <v>408</v>
      </c>
      <c r="C513" s="22" t="s">
        <v>240</v>
      </c>
      <c r="D513" s="22" t="s">
        <v>367</v>
      </c>
      <c r="E513" s="23">
        <v>1.2</v>
      </c>
      <c r="F513" s="21"/>
      <c r="G513" s="6">
        <v>510</v>
      </c>
    </row>
    <row r="514" spans="1:7">
      <c r="A514" s="21" t="s">
        <v>1529</v>
      </c>
      <c r="B514" s="2" t="s">
        <v>408</v>
      </c>
      <c r="C514" s="22" t="s">
        <v>240</v>
      </c>
      <c r="D514" s="22" t="s">
        <v>96</v>
      </c>
      <c r="E514" s="23">
        <v>0.6</v>
      </c>
      <c r="F514" s="21"/>
      <c r="G514" s="6">
        <v>511</v>
      </c>
    </row>
    <row r="515" spans="1:7">
      <c r="A515" s="21" t="s">
        <v>1530</v>
      </c>
      <c r="B515" s="2" t="s">
        <v>408</v>
      </c>
      <c r="C515" s="22" t="s">
        <v>240</v>
      </c>
      <c r="D515" s="22" t="s">
        <v>368</v>
      </c>
      <c r="E515" s="23">
        <v>3</v>
      </c>
      <c r="F515" s="21"/>
      <c r="G515" s="6">
        <v>512</v>
      </c>
    </row>
    <row r="516" spans="1:7">
      <c r="A516" s="21" t="s">
        <v>1531</v>
      </c>
      <c r="B516" s="2" t="s">
        <v>408</v>
      </c>
      <c r="C516" s="22" t="s">
        <v>240</v>
      </c>
      <c r="D516" s="22" t="s">
        <v>369</v>
      </c>
      <c r="E516" s="23">
        <v>0.3</v>
      </c>
      <c r="F516" s="21"/>
      <c r="G516" s="6">
        <v>513</v>
      </c>
    </row>
    <row r="517" spans="1:7">
      <c r="A517" s="21" t="s">
        <v>1532</v>
      </c>
      <c r="B517" s="2" t="s">
        <v>408</v>
      </c>
      <c r="C517" s="22" t="s">
        <v>240</v>
      </c>
      <c r="D517" s="22" t="s">
        <v>370</v>
      </c>
      <c r="E517" s="23">
        <v>1.2</v>
      </c>
      <c r="F517" s="21"/>
      <c r="G517" s="6">
        <v>514</v>
      </c>
    </row>
    <row r="518" spans="1:7">
      <c r="A518" s="21" t="s">
        <v>1533</v>
      </c>
      <c r="B518" s="2" t="s">
        <v>408</v>
      </c>
      <c r="C518" s="22" t="s">
        <v>240</v>
      </c>
      <c r="D518" s="22" t="s">
        <v>371</v>
      </c>
      <c r="E518" s="23">
        <v>4.5</v>
      </c>
      <c r="F518" s="21"/>
      <c r="G518" s="6">
        <v>515</v>
      </c>
    </row>
    <row r="519" spans="1:7">
      <c r="A519" s="21" t="s">
        <v>1534</v>
      </c>
      <c r="B519" s="2" t="s">
        <v>408</v>
      </c>
      <c r="C519" s="22" t="s">
        <v>240</v>
      </c>
      <c r="D519" s="22" t="s">
        <v>372</v>
      </c>
      <c r="E519" s="23">
        <v>0.5</v>
      </c>
      <c r="F519" s="21"/>
      <c r="G519" s="6">
        <v>516</v>
      </c>
    </row>
    <row r="520" spans="1:7">
      <c r="A520" s="21" t="s">
        <v>1535</v>
      </c>
      <c r="B520" s="2" t="s">
        <v>408</v>
      </c>
      <c r="C520" s="22" t="s">
        <v>240</v>
      </c>
      <c r="D520" s="22" t="s">
        <v>373</v>
      </c>
      <c r="E520" s="23">
        <v>1.1000000000000001</v>
      </c>
      <c r="F520" s="21"/>
      <c r="G520" s="6">
        <v>517</v>
      </c>
    </row>
    <row r="521" spans="1:7">
      <c r="A521" s="21" t="s">
        <v>1536</v>
      </c>
      <c r="B521" s="2" t="s">
        <v>408</v>
      </c>
      <c r="C521" s="22" t="s">
        <v>240</v>
      </c>
      <c r="D521" s="22" t="s">
        <v>374</v>
      </c>
      <c r="E521" s="23">
        <v>1.7</v>
      </c>
      <c r="F521" s="21"/>
      <c r="G521" s="6">
        <v>518</v>
      </c>
    </row>
    <row r="522" spans="1:7">
      <c r="A522" s="21" t="s">
        <v>1537</v>
      </c>
      <c r="B522" s="2" t="s">
        <v>408</v>
      </c>
      <c r="C522" s="22" t="s">
        <v>240</v>
      </c>
      <c r="D522" s="22" t="s">
        <v>375</v>
      </c>
      <c r="E522" s="23">
        <v>3</v>
      </c>
      <c r="F522" s="21"/>
      <c r="G522" s="6">
        <v>519</v>
      </c>
    </row>
    <row r="523" spans="1:7">
      <c r="A523" s="21" t="s">
        <v>1538</v>
      </c>
      <c r="B523" s="2" t="s">
        <v>408</v>
      </c>
      <c r="C523" s="22" t="s">
        <v>240</v>
      </c>
      <c r="D523" s="22" t="s">
        <v>376</v>
      </c>
      <c r="E523" s="23">
        <v>4.5</v>
      </c>
      <c r="F523" s="21"/>
      <c r="G523" s="6">
        <v>520</v>
      </c>
    </row>
    <row r="524" spans="1:7">
      <c r="A524" s="21" t="s">
        <v>1539</v>
      </c>
      <c r="B524" s="2" t="s">
        <v>408</v>
      </c>
      <c r="C524" s="22" t="s">
        <v>240</v>
      </c>
      <c r="D524" s="22" t="s">
        <v>377</v>
      </c>
      <c r="E524" s="23">
        <v>0.5</v>
      </c>
      <c r="F524" s="21"/>
      <c r="G524" s="6">
        <v>521</v>
      </c>
    </row>
    <row r="525" spans="1:7">
      <c r="A525" s="21" t="s">
        <v>1017</v>
      </c>
      <c r="B525" s="2" t="s">
        <v>408</v>
      </c>
      <c r="C525" s="22" t="s">
        <v>240</v>
      </c>
      <c r="D525" s="22" t="s">
        <v>378</v>
      </c>
      <c r="E525" s="23">
        <v>0.5</v>
      </c>
      <c r="F525" s="21"/>
      <c r="G525" s="6">
        <v>522</v>
      </c>
    </row>
    <row r="526" spans="1:7">
      <c r="A526" s="21" t="s">
        <v>1540</v>
      </c>
      <c r="B526" s="2" t="s">
        <v>408</v>
      </c>
      <c r="C526" s="22" t="s">
        <v>240</v>
      </c>
      <c r="D526" s="22" t="s">
        <v>379</v>
      </c>
      <c r="E526" s="23">
        <v>1.7</v>
      </c>
      <c r="F526" s="21"/>
      <c r="G526" s="6">
        <v>523</v>
      </c>
    </row>
    <row r="527" spans="1:7">
      <c r="A527" s="21" t="s">
        <v>1541</v>
      </c>
      <c r="B527" s="2" t="s">
        <v>408</v>
      </c>
      <c r="C527" s="22" t="s">
        <v>240</v>
      </c>
      <c r="D527" s="22" t="s">
        <v>380</v>
      </c>
      <c r="E527" s="23">
        <v>4.5</v>
      </c>
      <c r="F527" s="21"/>
      <c r="G527" s="6">
        <v>524</v>
      </c>
    </row>
    <row r="528" spans="1:7">
      <c r="A528" s="21" t="s">
        <v>1542</v>
      </c>
      <c r="B528" s="2" t="s">
        <v>408</v>
      </c>
      <c r="C528" s="22" t="s">
        <v>240</v>
      </c>
      <c r="D528" s="22" t="s">
        <v>381</v>
      </c>
      <c r="E528" s="23">
        <v>0.7</v>
      </c>
      <c r="F528" s="21"/>
      <c r="G528" s="6">
        <v>525</v>
      </c>
    </row>
    <row r="529" spans="1:7">
      <c r="A529" s="21" t="s">
        <v>1543</v>
      </c>
      <c r="B529" s="2" t="s">
        <v>408</v>
      </c>
      <c r="C529" s="22" t="s">
        <v>240</v>
      </c>
      <c r="D529" s="22" t="s">
        <v>245</v>
      </c>
      <c r="E529" s="23">
        <v>3</v>
      </c>
      <c r="F529" s="21"/>
      <c r="G529" s="6">
        <v>526</v>
      </c>
    </row>
    <row r="530" spans="1:7">
      <c r="A530" s="21" t="s">
        <v>1544</v>
      </c>
      <c r="B530" s="2" t="s">
        <v>408</v>
      </c>
      <c r="C530" s="22" t="s">
        <v>240</v>
      </c>
      <c r="D530" s="22" t="s">
        <v>382</v>
      </c>
      <c r="E530" s="23">
        <v>0.5</v>
      </c>
      <c r="F530" s="21"/>
      <c r="G530" s="6">
        <v>527</v>
      </c>
    </row>
    <row r="531" spans="1:7">
      <c r="A531" s="21" t="s">
        <v>1545</v>
      </c>
      <c r="B531" s="2" t="s">
        <v>408</v>
      </c>
      <c r="C531" s="22" t="s">
        <v>240</v>
      </c>
      <c r="D531" s="22" t="s">
        <v>246</v>
      </c>
      <c r="E531" s="23">
        <v>1.1000000000000001</v>
      </c>
      <c r="F531" s="21"/>
      <c r="G531" s="6">
        <v>528</v>
      </c>
    </row>
    <row r="532" spans="1:7">
      <c r="A532" s="21" t="s">
        <v>1018</v>
      </c>
      <c r="B532" s="2" t="s">
        <v>408</v>
      </c>
      <c r="C532" s="22" t="s">
        <v>240</v>
      </c>
      <c r="D532" s="22" t="s">
        <v>383</v>
      </c>
      <c r="E532" s="23">
        <v>0.7</v>
      </c>
      <c r="F532" s="21"/>
      <c r="G532" s="6">
        <v>529</v>
      </c>
    </row>
    <row r="533" spans="1:7">
      <c r="A533" s="21" t="s">
        <v>1546</v>
      </c>
      <c r="B533" s="2" t="s">
        <v>408</v>
      </c>
      <c r="C533" s="22" t="s">
        <v>240</v>
      </c>
      <c r="D533" s="22" t="s">
        <v>384</v>
      </c>
      <c r="E533" s="23">
        <v>3</v>
      </c>
      <c r="F533" s="21"/>
      <c r="G533" s="6">
        <v>530</v>
      </c>
    </row>
    <row r="534" spans="1:7">
      <c r="A534" s="21" t="s">
        <v>1015</v>
      </c>
      <c r="B534" s="2" t="s">
        <v>408</v>
      </c>
      <c r="C534" s="22" t="s">
        <v>240</v>
      </c>
      <c r="D534" s="22" t="s">
        <v>385</v>
      </c>
      <c r="E534" s="23">
        <v>0.7</v>
      </c>
      <c r="F534" s="21"/>
      <c r="G534" s="6">
        <v>531</v>
      </c>
    </row>
    <row r="535" spans="1:7">
      <c r="A535" s="21" t="s">
        <v>1547</v>
      </c>
      <c r="B535" s="2" t="s">
        <v>408</v>
      </c>
      <c r="C535" s="22" t="s">
        <v>240</v>
      </c>
      <c r="D535" s="22" t="s">
        <v>386</v>
      </c>
      <c r="E535" s="23">
        <v>3</v>
      </c>
      <c r="F535" s="21"/>
      <c r="G535" s="6">
        <v>532</v>
      </c>
    </row>
    <row r="536" spans="1:7">
      <c r="A536" s="21" t="s">
        <v>1548</v>
      </c>
      <c r="B536" s="2" t="s">
        <v>408</v>
      </c>
      <c r="C536" s="22" t="s">
        <v>240</v>
      </c>
      <c r="D536" s="22" t="s">
        <v>387</v>
      </c>
      <c r="E536" s="23">
        <v>1.2</v>
      </c>
      <c r="F536" s="21"/>
      <c r="G536" s="6">
        <v>533</v>
      </c>
    </row>
    <row r="537" spans="1:7">
      <c r="A537" s="21" t="s">
        <v>1549</v>
      </c>
      <c r="B537" s="2" t="s">
        <v>408</v>
      </c>
      <c r="C537" s="22" t="s">
        <v>240</v>
      </c>
      <c r="D537" s="22" t="s">
        <v>388</v>
      </c>
      <c r="E537" s="23">
        <v>3</v>
      </c>
      <c r="F537" s="21"/>
      <c r="G537" s="6">
        <v>534</v>
      </c>
    </row>
    <row r="538" spans="1:7">
      <c r="A538" s="21" t="s">
        <v>1550</v>
      </c>
      <c r="B538" s="2" t="s">
        <v>408</v>
      </c>
      <c r="C538" s="22" t="s">
        <v>240</v>
      </c>
      <c r="D538" s="22" t="s">
        <v>389</v>
      </c>
      <c r="E538" s="23">
        <v>0.7</v>
      </c>
      <c r="F538" s="21"/>
      <c r="G538" s="6">
        <v>535</v>
      </c>
    </row>
    <row r="539" spans="1:7">
      <c r="A539" s="21" t="s">
        <v>1551</v>
      </c>
      <c r="B539" s="2" t="s">
        <v>408</v>
      </c>
      <c r="C539" s="22" t="s">
        <v>240</v>
      </c>
      <c r="D539" s="22" t="s">
        <v>390</v>
      </c>
      <c r="E539" s="23">
        <v>1.2</v>
      </c>
      <c r="F539" s="21"/>
      <c r="G539" s="6">
        <v>536</v>
      </c>
    </row>
    <row r="540" spans="1:7">
      <c r="A540" s="21" t="s">
        <v>1552</v>
      </c>
      <c r="B540" s="2" t="s">
        <v>408</v>
      </c>
      <c r="C540" s="22" t="s">
        <v>240</v>
      </c>
      <c r="D540" s="22" t="s">
        <v>248</v>
      </c>
      <c r="E540" s="23">
        <v>4.5</v>
      </c>
      <c r="F540" s="21"/>
      <c r="G540" s="6">
        <v>537</v>
      </c>
    </row>
    <row r="541" spans="1:7">
      <c r="A541" s="21" t="s">
        <v>1553</v>
      </c>
      <c r="B541" s="2" t="s">
        <v>408</v>
      </c>
      <c r="C541" s="22" t="s">
        <v>240</v>
      </c>
      <c r="D541" s="22" t="s">
        <v>391</v>
      </c>
      <c r="E541" s="23">
        <v>3</v>
      </c>
      <c r="F541" s="21"/>
      <c r="G541" s="6">
        <v>538</v>
      </c>
    </row>
    <row r="542" spans="1:7">
      <c r="A542" s="21" t="s">
        <v>1021</v>
      </c>
      <c r="B542" s="2" t="s">
        <v>408</v>
      </c>
      <c r="C542" s="22" t="s">
        <v>240</v>
      </c>
      <c r="D542" s="22" t="s">
        <v>249</v>
      </c>
      <c r="E542" s="23">
        <v>0.5</v>
      </c>
      <c r="F542" s="21"/>
      <c r="G542" s="6">
        <v>539</v>
      </c>
    </row>
    <row r="543" spans="1:7">
      <c r="A543" s="21" t="s">
        <v>1554</v>
      </c>
      <c r="B543" s="2" t="s">
        <v>408</v>
      </c>
      <c r="C543" s="22" t="s">
        <v>240</v>
      </c>
      <c r="D543" s="22" t="s">
        <v>392</v>
      </c>
      <c r="E543" s="23">
        <v>3</v>
      </c>
      <c r="F543" s="21"/>
      <c r="G543" s="6">
        <v>540</v>
      </c>
    </row>
    <row r="544" spans="1:7">
      <c r="A544" s="21" t="s">
        <v>1555</v>
      </c>
      <c r="B544" s="2" t="s">
        <v>408</v>
      </c>
      <c r="C544" s="22" t="s">
        <v>240</v>
      </c>
      <c r="D544" s="22" t="s">
        <v>393</v>
      </c>
      <c r="E544" s="23">
        <v>1.2</v>
      </c>
      <c r="F544" s="21"/>
      <c r="G544" s="6">
        <v>541</v>
      </c>
    </row>
    <row r="545" spans="1:7">
      <c r="A545" s="21" t="s">
        <v>1020</v>
      </c>
      <c r="B545" s="2" t="s">
        <v>408</v>
      </c>
      <c r="C545" s="22" t="s">
        <v>240</v>
      </c>
      <c r="D545" s="22" t="s">
        <v>346</v>
      </c>
      <c r="E545" s="23">
        <v>3</v>
      </c>
      <c r="F545" s="21"/>
      <c r="G545" s="6">
        <v>542</v>
      </c>
    </row>
    <row r="546" spans="1:7">
      <c r="A546" s="21" t="s">
        <v>1556</v>
      </c>
      <c r="B546" s="2" t="s">
        <v>408</v>
      </c>
      <c r="C546" s="22" t="s">
        <v>240</v>
      </c>
      <c r="D546" s="22" t="s">
        <v>394</v>
      </c>
      <c r="E546" s="23">
        <v>4.5</v>
      </c>
      <c r="F546" s="21"/>
      <c r="G546" s="6">
        <v>543</v>
      </c>
    </row>
    <row r="547" spans="1:7">
      <c r="A547" s="21" t="s">
        <v>1022</v>
      </c>
      <c r="B547" s="2" t="s">
        <v>408</v>
      </c>
      <c r="C547" s="22" t="s">
        <v>240</v>
      </c>
      <c r="D547" s="22" t="s">
        <v>395</v>
      </c>
      <c r="E547" s="23">
        <v>1.2</v>
      </c>
      <c r="F547" s="21"/>
      <c r="G547" s="6">
        <v>544</v>
      </c>
    </row>
    <row r="548" spans="1:7">
      <c r="A548" s="21" t="s">
        <v>1016</v>
      </c>
      <c r="B548" s="2" t="s">
        <v>408</v>
      </c>
      <c r="C548" s="22" t="s">
        <v>240</v>
      </c>
      <c r="D548" s="22" t="s">
        <v>396</v>
      </c>
      <c r="E548" s="23">
        <v>3</v>
      </c>
      <c r="F548" s="21"/>
      <c r="G548" s="6">
        <v>545</v>
      </c>
    </row>
    <row r="549" spans="1:7">
      <c r="A549" s="21" t="s">
        <v>1557</v>
      </c>
      <c r="B549" s="2" t="s">
        <v>408</v>
      </c>
      <c r="C549" s="22" t="s">
        <v>240</v>
      </c>
      <c r="D549" s="22" t="s">
        <v>397</v>
      </c>
      <c r="E549" s="23">
        <v>3</v>
      </c>
      <c r="F549" s="21"/>
      <c r="G549" s="6">
        <v>546</v>
      </c>
    </row>
    <row r="550" spans="1:7">
      <c r="A550" s="21" t="s">
        <v>1558</v>
      </c>
      <c r="B550" s="2" t="s">
        <v>408</v>
      </c>
      <c r="C550" s="22" t="s">
        <v>240</v>
      </c>
      <c r="D550" s="22" t="s">
        <v>398</v>
      </c>
      <c r="E550" s="23">
        <v>0.6</v>
      </c>
      <c r="F550" s="21"/>
      <c r="G550" s="6">
        <v>547</v>
      </c>
    </row>
    <row r="551" spans="1:7">
      <c r="A551" s="21" t="s">
        <v>1559</v>
      </c>
      <c r="B551" s="2" t="s">
        <v>408</v>
      </c>
      <c r="C551" s="22" t="s">
        <v>240</v>
      </c>
      <c r="D551" s="22" t="s">
        <v>399</v>
      </c>
      <c r="E551" s="23">
        <v>1.2</v>
      </c>
      <c r="F551" s="21"/>
      <c r="G551" s="6">
        <v>548</v>
      </c>
    </row>
    <row r="552" spans="1:7">
      <c r="A552" s="21" t="s">
        <v>1560</v>
      </c>
      <c r="B552" s="2" t="s">
        <v>408</v>
      </c>
      <c r="C552" s="22" t="s">
        <v>240</v>
      </c>
      <c r="D552" s="22" t="s">
        <v>400</v>
      </c>
      <c r="E552" s="23">
        <v>0.7</v>
      </c>
      <c r="F552" s="21"/>
      <c r="G552" s="6">
        <v>549</v>
      </c>
    </row>
    <row r="553" spans="1:7">
      <c r="A553" s="21" t="s">
        <v>1561</v>
      </c>
      <c r="B553" s="2" t="s">
        <v>408</v>
      </c>
      <c r="C553" s="22" t="s">
        <v>240</v>
      </c>
      <c r="D553" s="22" t="s">
        <v>401</v>
      </c>
      <c r="E553" s="23">
        <v>1.2</v>
      </c>
      <c r="F553" s="21"/>
      <c r="G553" s="6">
        <v>550</v>
      </c>
    </row>
    <row r="554" spans="1:7">
      <c r="A554" s="21" t="s">
        <v>1562</v>
      </c>
      <c r="B554" s="2" t="s">
        <v>408</v>
      </c>
      <c r="C554" s="22" t="s">
        <v>240</v>
      </c>
      <c r="D554" s="22" t="s">
        <v>402</v>
      </c>
      <c r="E554" s="23">
        <v>0.5</v>
      </c>
      <c r="F554" s="21"/>
      <c r="G554" s="6">
        <v>551</v>
      </c>
    </row>
    <row r="555" spans="1:7">
      <c r="A555" s="21" t="s">
        <v>1563</v>
      </c>
      <c r="B555" s="2" t="s">
        <v>408</v>
      </c>
      <c r="C555" s="22" t="s">
        <v>240</v>
      </c>
      <c r="D555" s="22" t="s">
        <v>403</v>
      </c>
      <c r="E555" s="23">
        <v>3</v>
      </c>
      <c r="F555" s="21"/>
      <c r="G555" s="6">
        <v>552</v>
      </c>
    </row>
    <row r="556" spans="1:7">
      <c r="A556" s="21" t="s">
        <v>1564</v>
      </c>
      <c r="B556" s="2" t="s">
        <v>408</v>
      </c>
      <c r="C556" s="22" t="s">
        <v>240</v>
      </c>
      <c r="D556" s="22" t="s">
        <v>404</v>
      </c>
      <c r="E556" s="23">
        <v>1.2</v>
      </c>
      <c r="F556" s="21"/>
      <c r="G556" s="6">
        <v>553</v>
      </c>
    </row>
    <row r="557" spans="1:7">
      <c r="A557" s="21" t="s">
        <v>1565</v>
      </c>
      <c r="B557" s="2" t="s">
        <v>408</v>
      </c>
      <c r="C557" s="22" t="s">
        <v>240</v>
      </c>
      <c r="D557" s="22" t="s">
        <v>405</v>
      </c>
      <c r="E557" s="23">
        <v>0.5</v>
      </c>
      <c r="F557" s="21"/>
      <c r="G557" s="6">
        <v>554</v>
      </c>
    </row>
    <row r="558" spans="1:7">
      <c r="A558" s="21" t="s">
        <v>1566</v>
      </c>
      <c r="B558" s="2" t="s">
        <v>408</v>
      </c>
      <c r="C558" s="22" t="s">
        <v>240</v>
      </c>
      <c r="D558" s="22" t="s">
        <v>406</v>
      </c>
      <c r="E558" s="23">
        <v>1.1000000000000001</v>
      </c>
      <c r="F558" s="21"/>
      <c r="G558" s="6">
        <v>555</v>
      </c>
    </row>
    <row r="559" spans="1:7">
      <c r="A559" s="24" t="s">
        <v>1019</v>
      </c>
      <c r="B559" s="2" t="s">
        <v>408</v>
      </c>
      <c r="C559" s="22" t="s">
        <v>240</v>
      </c>
      <c r="D559" s="25" t="s">
        <v>407</v>
      </c>
      <c r="E559" s="26">
        <v>3</v>
      </c>
      <c r="F559" s="21"/>
      <c r="G559" s="6">
        <v>556</v>
      </c>
    </row>
    <row r="560" spans="1:7">
      <c r="A560" s="13" t="s">
        <v>1567</v>
      </c>
      <c r="B560" s="2" t="s">
        <v>435</v>
      </c>
      <c r="C560" s="10" t="s">
        <v>221</v>
      </c>
      <c r="D560" s="7" t="s">
        <v>200</v>
      </c>
      <c r="E560" s="8">
        <v>0.81</v>
      </c>
      <c r="F560" s="37"/>
      <c r="G560" s="12"/>
    </row>
    <row r="561" spans="1:7">
      <c r="A561" s="13" t="s">
        <v>1568</v>
      </c>
      <c r="B561" s="2" t="s">
        <v>435</v>
      </c>
      <c r="C561" s="10" t="s">
        <v>221</v>
      </c>
      <c r="D561" s="7" t="s">
        <v>201</v>
      </c>
      <c r="E561" s="8">
        <v>1.08</v>
      </c>
      <c r="F561" s="37"/>
      <c r="G561" s="12"/>
    </row>
    <row r="562" spans="1:7">
      <c r="A562" s="13" t="s">
        <v>1569</v>
      </c>
      <c r="B562" s="2" t="s">
        <v>435</v>
      </c>
      <c r="C562" s="10" t="s">
        <v>221</v>
      </c>
      <c r="D562" s="7" t="s">
        <v>202</v>
      </c>
      <c r="E562" s="8">
        <v>1.08</v>
      </c>
      <c r="F562" s="37"/>
      <c r="G562" s="12"/>
    </row>
    <row r="563" spans="1:7">
      <c r="A563" s="13" t="s">
        <v>1570</v>
      </c>
      <c r="B563" s="2" t="s">
        <v>435</v>
      </c>
      <c r="C563" s="10" t="s">
        <v>221</v>
      </c>
      <c r="D563" s="7" t="s">
        <v>645</v>
      </c>
      <c r="E563" s="8">
        <v>1.1700000000000002</v>
      </c>
      <c r="F563" s="37"/>
      <c r="G563" s="12"/>
    </row>
    <row r="564" spans="1:7">
      <c r="A564" s="13" t="s">
        <v>1571</v>
      </c>
      <c r="B564" s="2" t="s">
        <v>435</v>
      </c>
      <c r="C564" s="10" t="s">
        <v>221</v>
      </c>
      <c r="D564" s="7" t="s">
        <v>646</v>
      </c>
      <c r="E564" s="8">
        <v>1.26</v>
      </c>
      <c r="F564" s="37"/>
      <c r="G564" s="12"/>
    </row>
    <row r="565" spans="1:7">
      <c r="A565" s="13" t="s">
        <v>1572</v>
      </c>
      <c r="B565" s="2" t="s">
        <v>435</v>
      </c>
      <c r="C565" s="10" t="s">
        <v>221</v>
      </c>
      <c r="D565" s="7" t="s">
        <v>647</v>
      </c>
      <c r="E565" s="8">
        <v>1.4400000000000002</v>
      </c>
      <c r="F565" s="37"/>
      <c r="G565" s="12"/>
    </row>
    <row r="566" spans="1:7">
      <c r="A566" s="13" t="s">
        <v>1573</v>
      </c>
      <c r="B566" s="2" t="s">
        <v>435</v>
      </c>
      <c r="C566" s="10" t="s">
        <v>221</v>
      </c>
      <c r="D566" s="7" t="s">
        <v>203</v>
      </c>
      <c r="E566" s="8">
        <v>0.9</v>
      </c>
      <c r="F566" s="37"/>
      <c r="G566" s="12"/>
    </row>
    <row r="567" spans="1:7">
      <c r="A567" s="13" t="s">
        <v>1574</v>
      </c>
      <c r="B567" s="2" t="s">
        <v>435</v>
      </c>
      <c r="C567" s="10" t="s">
        <v>221</v>
      </c>
      <c r="D567" s="7" t="s">
        <v>648</v>
      </c>
      <c r="E567" s="8">
        <v>0.9</v>
      </c>
      <c r="F567" s="37"/>
      <c r="G567" s="12"/>
    </row>
    <row r="568" spans="1:7">
      <c r="A568" s="13" t="s">
        <v>1575</v>
      </c>
      <c r="B568" s="2" t="s">
        <v>435</v>
      </c>
      <c r="C568" s="10" t="s">
        <v>221</v>
      </c>
      <c r="D568" s="7" t="s">
        <v>649</v>
      </c>
      <c r="E568" s="8">
        <v>0.9900000000000001</v>
      </c>
      <c r="F568" s="37"/>
      <c r="G568" s="12"/>
    </row>
    <row r="569" spans="1:7">
      <c r="A569" s="13" t="s">
        <v>1576</v>
      </c>
      <c r="B569" s="2" t="s">
        <v>435</v>
      </c>
      <c r="C569" s="10" t="s">
        <v>221</v>
      </c>
      <c r="D569" s="7" t="s">
        <v>650</v>
      </c>
      <c r="E569" s="8">
        <v>0.9</v>
      </c>
      <c r="F569" s="37"/>
      <c r="G569" s="12"/>
    </row>
    <row r="570" spans="1:7">
      <c r="A570" s="13" t="s">
        <v>1577</v>
      </c>
      <c r="B570" s="2" t="s">
        <v>435</v>
      </c>
      <c r="C570" s="10" t="s">
        <v>221</v>
      </c>
      <c r="D570" s="7" t="s">
        <v>239</v>
      </c>
      <c r="E570" s="8">
        <v>1.08</v>
      </c>
      <c r="F570" s="37"/>
      <c r="G570" s="12"/>
    </row>
    <row r="571" spans="1:7">
      <c r="A571" s="13" t="s">
        <v>1578</v>
      </c>
      <c r="B571" s="2" t="s">
        <v>435</v>
      </c>
      <c r="C571" s="10" t="s">
        <v>221</v>
      </c>
      <c r="D571" s="7" t="s">
        <v>651</v>
      </c>
      <c r="E571" s="8">
        <v>0.9</v>
      </c>
      <c r="F571" s="37"/>
      <c r="G571" s="12"/>
    </row>
    <row r="572" spans="1:7">
      <c r="A572" s="13" t="s">
        <v>1579</v>
      </c>
      <c r="B572" s="2" t="s">
        <v>435</v>
      </c>
      <c r="C572" s="10" t="s">
        <v>221</v>
      </c>
      <c r="D572" s="7" t="s">
        <v>204</v>
      </c>
      <c r="E572" s="8">
        <v>1.1700000000000002</v>
      </c>
      <c r="F572" s="37"/>
      <c r="G572" s="12"/>
    </row>
    <row r="573" spans="1:7">
      <c r="A573" s="13" t="s">
        <v>1580</v>
      </c>
      <c r="B573" s="2" t="s">
        <v>435</v>
      </c>
      <c r="C573" s="10" t="s">
        <v>221</v>
      </c>
      <c r="D573" s="7" t="s">
        <v>205</v>
      </c>
      <c r="E573" s="8">
        <v>1.1700000000000002</v>
      </c>
      <c r="F573" s="37"/>
      <c r="G573" s="12"/>
    </row>
    <row r="574" spans="1:7">
      <c r="A574" s="13" t="s">
        <v>1581</v>
      </c>
      <c r="B574" s="2" t="s">
        <v>435</v>
      </c>
      <c r="C574" s="10" t="s">
        <v>221</v>
      </c>
      <c r="D574" s="7" t="s">
        <v>652</v>
      </c>
      <c r="E574" s="8">
        <v>0.9</v>
      </c>
      <c r="F574" s="37"/>
      <c r="G574" s="12"/>
    </row>
    <row r="575" spans="1:7">
      <c r="A575" s="13" t="s">
        <v>1582</v>
      </c>
      <c r="B575" s="2" t="s">
        <v>435</v>
      </c>
      <c r="C575" s="10" t="s">
        <v>221</v>
      </c>
      <c r="D575" s="7" t="s">
        <v>653</v>
      </c>
      <c r="E575" s="8">
        <v>1.08</v>
      </c>
      <c r="F575" s="37"/>
      <c r="G575" s="12"/>
    </row>
    <row r="576" spans="1:7">
      <c r="A576" s="13" t="s">
        <v>1583</v>
      </c>
      <c r="B576" s="2" t="s">
        <v>435</v>
      </c>
      <c r="C576" s="10" t="s">
        <v>221</v>
      </c>
      <c r="D576" s="7" t="s">
        <v>206</v>
      </c>
      <c r="E576" s="8">
        <v>0.63</v>
      </c>
      <c r="F576" s="37"/>
      <c r="G576" s="12"/>
    </row>
    <row r="577" spans="1:7">
      <c r="A577" s="13" t="s">
        <v>1584</v>
      </c>
      <c r="B577" s="2" t="s">
        <v>435</v>
      </c>
      <c r="C577" s="10" t="s">
        <v>221</v>
      </c>
      <c r="D577" s="7" t="s">
        <v>654</v>
      </c>
      <c r="E577" s="8">
        <v>0.9900000000000001</v>
      </c>
      <c r="F577" s="37"/>
      <c r="G577" s="12"/>
    </row>
    <row r="578" spans="1:7">
      <c r="A578" s="13" t="s">
        <v>1585</v>
      </c>
      <c r="B578" s="2" t="s">
        <v>435</v>
      </c>
      <c r="C578" s="10" t="s">
        <v>221</v>
      </c>
      <c r="D578" s="7" t="s">
        <v>222</v>
      </c>
      <c r="E578" s="8">
        <v>0.9</v>
      </c>
      <c r="F578" s="37"/>
      <c r="G578" s="12"/>
    </row>
    <row r="579" spans="1:7">
      <c r="A579" s="13" t="s">
        <v>1586</v>
      </c>
      <c r="B579" s="2" t="s">
        <v>435</v>
      </c>
      <c r="C579" s="10" t="s">
        <v>221</v>
      </c>
      <c r="D579" s="7" t="s">
        <v>207</v>
      </c>
      <c r="E579" s="8">
        <v>0.27</v>
      </c>
      <c r="F579" s="37"/>
      <c r="G579" s="12"/>
    </row>
    <row r="580" spans="1:7">
      <c r="A580" s="13" t="s">
        <v>1587</v>
      </c>
      <c r="B580" s="2" t="s">
        <v>435</v>
      </c>
      <c r="C580" s="10" t="s">
        <v>221</v>
      </c>
      <c r="D580" s="7" t="s">
        <v>208</v>
      </c>
      <c r="E580" s="8">
        <v>0.9</v>
      </c>
      <c r="F580" s="37"/>
      <c r="G580" s="12"/>
    </row>
    <row r="581" spans="1:7">
      <c r="A581" s="13" t="s">
        <v>1588</v>
      </c>
      <c r="B581" s="2" t="s">
        <v>435</v>
      </c>
      <c r="C581" s="10" t="s">
        <v>221</v>
      </c>
      <c r="D581" s="7" t="s">
        <v>655</v>
      </c>
      <c r="E581" s="8">
        <v>1.4400000000000002</v>
      </c>
      <c r="F581" s="37"/>
      <c r="G581" s="12"/>
    </row>
    <row r="582" spans="1:7">
      <c r="A582" s="13" t="s">
        <v>1589</v>
      </c>
      <c r="B582" s="2" t="s">
        <v>435</v>
      </c>
      <c r="C582" s="10" t="s">
        <v>221</v>
      </c>
      <c r="D582" s="7" t="s">
        <v>209</v>
      </c>
      <c r="E582" s="8">
        <v>0.9</v>
      </c>
      <c r="F582" s="37"/>
      <c r="G582" s="12"/>
    </row>
    <row r="583" spans="1:7">
      <c r="A583" s="13" t="s">
        <v>1590</v>
      </c>
      <c r="B583" s="2" t="s">
        <v>435</v>
      </c>
      <c r="C583" s="10" t="s">
        <v>221</v>
      </c>
      <c r="D583" s="7" t="s">
        <v>210</v>
      </c>
      <c r="E583" s="8">
        <v>0.9900000000000001</v>
      </c>
      <c r="F583" s="37"/>
      <c r="G583" s="12"/>
    </row>
    <row r="584" spans="1:7">
      <c r="A584" s="13" t="s">
        <v>1591</v>
      </c>
      <c r="B584" s="2" t="s">
        <v>435</v>
      </c>
      <c r="C584" s="10" t="s">
        <v>221</v>
      </c>
      <c r="D584" s="7" t="s">
        <v>656</v>
      </c>
      <c r="E584" s="8">
        <v>1.1700000000000002</v>
      </c>
      <c r="F584" s="37"/>
      <c r="G584" s="12"/>
    </row>
    <row r="585" spans="1:7">
      <c r="A585" s="13" t="s">
        <v>1592</v>
      </c>
      <c r="B585" s="2" t="s">
        <v>435</v>
      </c>
      <c r="C585" s="10" t="s">
        <v>221</v>
      </c>
      <c r="D585" s="7" t="s">
        <v>238</v>
      </c>
      <c r="E585" s="8">
        <v>1.35</v>
      </c>
      <c r="F585" s="37"/>
      <c r="G585" s="12"/>
    </row>
    <row r="586" spans="1:7">
      <c r="A586" s="13" t="s">
        <v>1593</v>
      </c>
      <c r="B586" s="2" t="s">
        <v>435</v>
      </c>
      <c r="C586" s="10" t="s">
        <v>221</v>
      </c>
      <c r="D586" s="7" t="s">
        <v>657</v>
      </c>
      <c r="E586" s="8">
        <v>1.08</v>
      </c>
      <c r="F586" s="37"/>
      <c r="G586" s="12"/>
    </row>
    <row r="587" spans="1:7">
      <c r="A587" s="13" t="s">
        <v>1594</v>
      </c>
      <c r="B587" s="2" t="s">
        <v>435</v>
      </c>
      <c r="C587" s="10" t="s">
        <v>221</v>
      </c>
      <c r="D587" s="7" t="s">
        <v>658</v>
      </c>
      <c r="E587" s="8">
        <v>0.9900000000000001</v>
      </c>
      <c r="F587" s="37"/>
      <c r="G587" s="12"/>
    </row>
    <row r="588" spans="1:7">
      <c r="A588" s="13" t="s">
        <v>1595</v>
      </c>
      <c r="B588" s="2" t="s">
        <v>435</v>
      </c>
      <c r="C588" s="10" t="s">
        <v>221</v>
      </c>
      <c r="D588" s="7" t="s">
        <v>659</v>
      </c>
      <c r="E588" s="8">
        <v>0.9900000000000001</v>
      </c>
      <c r="F588" s="37"/>
      <c r="G588" s="12"/>
    </row>
    <row r="589" spans="1:7">
      <c r="A589" s="13" t="s">
        <v>1596</v>
      </c>
      <c r="B589" s="2" t="s">
        <v>435</v>
      </c>
      <c r="C589" s="10" t="s">
        <v>221</v>
      </c>
      <c r="D589" s="7" t="s">
        <v>78</v>
      </c>
      <c r="E589" s="8">
        <v>0.9</v>
      </c>
      <c r="F589" s="37"/>
      <c r="G589" s="12"/>
    </row>
    <row r="590" spans="1:7">
      <c r="A590" s="13" t="s">
        <v>1597</v>
      </c>
      <c r="B590" s="2" t="s">
        <v>435</v>
      </c>
      <c r="C590" s="10" t="s">
        <v>221</v>
      </c>
      <c r="D590" s="7" t="s">
        <v>241</v>
      </c>
      <c r="E590" s="8">
        <v>0.72000000000000008</v>
      </c>
      <c r="F590" s="37"/>
      <c r="G590" s="12"/>
    </row>
    <row r="591" spans="1:7">
      <c r="A591" s="13" t="s">
        <v>1598</v>
      </c>
      <c r="B591" s="2" t="s">
        <v>435</v>
      </c>
      <c r="C591" s="10" t="s">
        <v>221</v>
      </c>
      <c r="D591" s="7" t="s">
        <v>212</v>
      </c>
      <c r="E591" s="8">
        <v>1.26</v>
      </c>
      <c r="F591" s="37"/>
      <c r="G591" s="12"/>
    </row>
    <row r="592" spans="1:7">
      <c r="A592" s="13" t="s">
        <v>1599</v>
      </c>
      <c r="B592" s="2" t="s">
        <v>435</v>
      </c>
      <c r="C592" s="7" t="s">
        <v>347</v>
      </c>
      <c r="D592" s="7" t="s">
        <v>223</v>
      </c>
      <c r="E592" s="8">
        <v>0.9900000000000001</v>
      </c>
      <c r="F592" s="37"/>
      <c r="G592" s="12"/>
    </row>
    <row r="593" spans="1:7">
      <c r="A593" s="13" t="s">
        <v>1600</v>
      </c>
      <c r="B593" s="2" t="s">
        <v>435</v>
      </c>
      <c r="C593" s="7" t="s">
        <v>442</v>
      </c>
      <c r="D593" s="7" t="s">
        <v>223</v>
      </c>
      <c r="E593" s="8">
        <v>0.9900000000000001</v>
      </c>
      <c r="F593" s="37"/>
      <c r="G593" s="12"/>
    </row>
    <row r="594" spans="1:7">
      <c r="A594" s="13" t="s">
        <v>1601</v>
      </c>
      <c r="B594" s="2" t="s">
        <v>435</v>
      </c>
      <c r="C594" s="7" t="s">
        <v>332</v>
      </c>
      <c r="D594" s="7" t="s">
        <v>223</v>
      </c>
      <c r="E594" s="8">
        <v>1.1700000000000002</v>
      </c>
      <c r="F594" s="37"/>
      <c r="G594" s="12"/>
    </row>
    <row r="595" spans="1:7">
      <c r="A595" s="13" t="s">
        <v>1602</v>
      </c>
      <c r="B595" s="2" t="s">
        <v>435</v>
      </c>
      <c r="C595" s="7" t="s">
        <v>336</v>
      </c>
      <c r="D595" s="7" t="s">
        <v>223</v>
      </c>
      <c r="E595" s="8">
        <v>1.26</v>
      </c>
      <c r="F595" s="37"/>
      <c r="G595" s="12"/>
    </row>
    <row r="596" spans="1:7">
      <c r="A596" s="13" t="s">
        <v>1603</v>
      </c>
      <c r="B596" s="2" t="s">
        <v>435</v>
      </c>
      <c r="C596" s="7" t="s">
        <v>336</v>
      </c>
      <c r="D596" s="7" t="s">
        <v>660</v>
      </c>
      <c r="E596" s="8">
        <v>1.1700000000000002</v>
      </c>
      <c r="F596" s="37"/>
      <c r="G596" s="12"/>
    </row>
    <row r="597" spans="1:7">
      <c r="A597" s="13" t="s">
        <v>1604</v>
      </c>
      <c r="B597" s="2" t="s">
        <v>435</v>
      </c>
      <c r="C597" s="7" t="s">
        <v>246</v>
      </c>
      <c r="D597" s="7" t="s">
        <v>223</v>
      </c>
      <c r="E597" s="8">
        <v>1.1700000000000002</v>
      </c>
      <c r="F597" s="37"/>
      <c r="G597" s="12"/>
    </row>
    <row r="598" spans="1:7">
      <c r="A598" s="13" t="s">
        <v>1605</v>
      </c>
      <c r="B598" s="2" t="s">
        <v>435</v>
      </c>
      <c r="C598" s="7" t="s">
        <v>246</v>
      </c>
      <c r="D598" s="7" t="s">
        <v>335</v>
      </c>
      <c r="E598" s="8">
        <v>0.9900000000000001</v>
      </c>
      <c r="F598" s="37"/>
      <c r="G598" s="12"/>
    </row>
    <row r="599" spans="1:7">
      <c r="A599" s="13" t="s">
        <v>1606</v>
      </c>
      <c r="B599" s="2" t="s">
        <v>435</v>
      </c>
      <c r="C599" s="7" t="s">
        <v>246</v>
      </c>
      <c r="D599" s="7" t="s">
        <v>661</v>
      </c>
      <c r="E599" s="8">
        <v>2.9699999999999998</v>
      </c>
      <c r="F599" s="37"/>
      <c r="G599" s="12"/>
    </row>
    <row r="600" spans="1:7">
      <c r="A600" s="13" t="s">
        <v>1607</v>
      </c>
      <c r="B600" s="2" t="s">
        <v>435</v>
      </c>
      <c r="C600" s="7" t="s">
        <v>246</v>
      </c>
      <c r="D600" s="7" t="s">
        <v>662</v>
      </c>
      <c r="E600" s="8">
        <v>0.9900000000000001</v>
      </c>
      <c r="F600" s="37"/>
      <c r="G600" s="12"/>
    </row>
    <row r="601" spans="1:7">
      <c r="A601" s="13" t="s">
        <v>1608</v>
      </c>
      <c r="B601" s="2" t="s">
        <v>435</v>
      </c>
      <c r="C601" s="7" t="s">
        <v>331</v>
      </c>
      <c r="D601" s="7" t="s">
        <v>223</v>
      </c>
      <c r="E601" s="8">
        <v>0.81</v>
      </c>
      <c r="F601" s="37"/>
      <c r="G601" s="12"/>
    </row>
    <row r="602" spans="1:7">
      <c r="A602" s="13" t="s">
        <v>1609</v>
      </c>
      <c r="B602" s="2" t="s">
        <v>435</v>
      </c>
      <c r="C602" s="7" t="s">
        <v>331</v>
      </c>
      <c r="D602" s="7" t="s">
        <v>663</v>
      </c>
      <c r="E602" s="8">
        <v>0.36000000000000004</v>
      </c>
      <c r="F602" s="37"/>
      <c r="G602" s="12"/>
    </row>
    <row r="603" spans="1:7">
      <c r="A603" s="13" t="s">
        <v>1610</v>
      </c>
      <c r="B603" s="2" t="s">
        <v>435</v>
      </c>
      <c r="C603" s="7" t="s">
        <v>331</v>
      </c>
      <c r="D603" s="7" t="s">
        <v>664</v>
      </c>
      <c r="E603" s="8">
        <v>0.27</v>
      </c>
      <c r="F603" s="37"/>
      <c r="G603" s="12"/>
    </row>
    <row r="604" spans="1:7">
      <c r="A604" s="13" t="s">
        <v>1611</v>
      </c>
      <c r="B604" s="2" t="s">
        <v>435</v>
      </c>
      <c r="C604" s="7" t="s">
        <v>331</v>
      </c>
      <c r="D604" s="7" t="s">
        <v>665</v>
      </c>
      <c r="E604" s="8">
        <v>0.63</v>
      </c>
      <c r="F604" s="37"/>
      <c r="G604" s="12"/>
    </row>
    <row r="605" spans="1:7">
      <c r="A605" s="13" t="s">
        <v>1612</v>
      </c>
      <c r="B605" s="2" t="s">
        <v>435</v>
      </c>
      <c r="C605" s="7" t="s">
        <v>331</v>
      </c>
      <c r="D605" s="7" t="s">
        <v>660</v>
      </c>
      <c r="E605" s="8">
        <v>0.63</v>
      </c>
      <c r="F605" s="37"/>
      <c r="G605" s="12"/>
    </row>
    <row r="606" spans="1:7">
      <c r="A606" s="13" t="s">
        <v>1613</v>
      </c>
      <c r="B606" s="2" t="s">
        <v>435</v>
      </c>
      <c r="C606" s="7" t="s">
        <v>331</v>
      </c>
      <c r="D606" s="7" t="s">
        <v>666</v>
      </c>
      <c r="E606" s="8">
        <v>1.53</v>
      </c>
      <c r="F606" s="37"/>
      <c r="G606" s="12"/>
    </row>
    <row r="607" spans="1:7">
      <c r="A607" s="13" t="s">
        <v>1614</v>
      </c>
      <c r="B607" s="2" t="s">
        <v>435</v>
      </c>
      <c r="C607" s="7" t="s">
        <v>331</v>
      </c>
      <c r="D607" s="7" t="s">
        <v>667</v>
      </c>
      <c r="E607" s="8">
        <v>0.36000000000000004</v>
      </c>
      <c r="F607" s="37"/>
      <c r="G607" s="12"/>
    </row>
    <row r="608" spans="1:7">
      <c r="A608" s="13" t="s">
        <v>1615</v>
      </c>
      <c r="B608" s="2" t="s">
        <v>435</v>
      </c>
      <c r="C608" s="7" t="s">
        <v>331</v>
      </c>
      <c r="D608" s="7" t="s">
        <v>661</v>
      </c>
      <c r="E608" s="8">
        <v>2.3400000000000003</v>
      </c>
      <c r="F608" s="37"/>
      <c r="G608" s="12"/>
    </row>
    <row r="609" spans="1:7">
      <c r="A609" s="13" t="s">
        <v>1616</v>
      </c>
      <c r="B609" s="2" t="s">
        <v>435</v>
      </c>
      <c r="C609" s="7" t="s">
        <v>331</v>
      </c>
      <c r="D609" s="7" t="s">
        <v>662</v>
      </c>
      <c r="E609" s="8">
        <v>1.08</v>
      </c>
      <c r="F609" s="37"/>
      <c r="G609" s="12"/>
    </row>
    <row r="610" spans="1:7">
      <c r="A610" s="13" t="s">
        <v>1617</v>
      </c>
      <c r="B610" s="2" t="s">
        <v>435</v>
      </c>
      <c r="C610" s="7" t="s">
        <v>331</v>
      </c>
      <c r="D610" s="7" t="s">
        <v>668</v>
      </c>
      <c r="E610" s="8">
        <v>0.45</v>
      </c>
      <c r="F610" s="37"/>
      <c r="G610" s="12"/>
    </row>
    <row r="611" spans="1:7">
      <c r="A611" s="13" t="s">
        <v>1618</v>
      </c>
      <c r="B611" s="2" t="s">
        <v>435</v>
      </c>
      <c r="C611" s="10" t="s">
        <v>234</v>
      </c>
      <c r="D611" s="7" t="s">
        <v>235</v>
      </c>
      <c r="E611" s="8">
        <v>0.54</v>
      </c>
      <c r="F611" s="37"/>
      <c r="G611" s="12"/>
    </row>
    <row r="612" spans="1:7">
      <c r="A612" s="13" t="s">
        <v>1619</v>
      </c>
      <c r="B612" s="2" t="s">
        <v>435</v>
      </c>
      <c r="C612" s="10" t="s">
        <v>234</v>
      </c>
      <c r="D612" s="7" t="s">
        <v>236</v>
      </c>
      <c r="E612" s="8">
        <v>0.18000000000000002</v>
      </c>
      <c r="F612" s="37"/>
      <c r="G612" s="12"/>
    </row>
    <row r="613" spans="1:7">
      <c r="A613" s="13" t="s">
        <v>1620</v>
      </c>
      <c r="B613" s="2" t="s">
        <v>435</v>
      </c>
      <c r="C613" s="7" t="s">
        <v>344</v>
      </c>
      <c r="D613" s="7" t="s">
        <v>223</v>
      </c>
      <c r="E613" s="8">
        <v>1.08</v>
      </c>
      <c r="F613" s="37"/>
      <c r="G613" s="12"/>
    </row>
    <row r="614" spans="1:7">
      <c r="A614" s="13" t="s">
        <v>1621</v>
      </c>
      <c r="B614" s="2" t="s">
        <v>435</v>
      </c>
      <c r="C614" s="7" t="s">
        <v>344</v>
      </c>
      <c r="D614" s="7" t="s">
        <v>333</v>
      </c>
      <c r="E614" s="8">
        <v>0.72000000000000008</v>
      </c>
      <c r="F614" s="37"/>
      <c r="G614" s="12"/>
    </row>
    <row r="615" spans="1:7">
      <c r="A615" s="13" t="s">
        <v>1622</v>
      </c>
      <c r="B615" s="2" t="s">
        <v>435</v>
      </c>
      <c r="C615" s="7" t="s">
        <v>243</v>
      </c>
      <c r="D615" s="7" t="s">
        <v>223</v>
      </c>
      <c r="E615" s="8">
        <v>0.81</v>
      </c>
      <c r="F615" s="37"/>
      <c r="G615" s="12"/>
    </row>
    <row r="616" spans="1:7">
      <c r="A616" s="13" t="s">
        <v>1623</v>
      </c>
      <c r="B616" s="2" t="s">
        <v>435</v>
      </c>
      <c r="C616" s="7" t="s">
        <v>243</v>
      </c>
      <c r="D616" s="7" t="s">
        <v>660</v>
      </c>
      <c r="E616" s="8">
        <v>1.1700000000000002</v>
      </c>
      <c r="F616" s="37"/>
      <c r="G616" s="12"/>
    </row>
    <row r="617" spans="1:7">
      <c r="A617" s="13" t="s">
        <v>1624</v>
      </c>
      <c r="B617" s="2" t="s">
        <v>435</v>
      </c>
      <c r="C617" s="7" t="s">
        <v>243</v>
      </c>
      <c r="D617" s="7" t="s">
        <v>335</v>
      </c>
      <c r="E617" s="8">
        <v>1.1700000000000002</v>
      </c>
      <c r="F617" s="37"/>
      <c r="G617" s="12"/>
    </row>
    <row r="618" spans="1:7">
      <c r="A618" s="13" t="s">
        <v>1625</v>
      </c>
      <c r="B618" s="2" t="s">
        <v>435</v>
      </c>
      <c r="C618" s="7" t="s">
        <v>243</v>
      </c>
      <c r="D618" s="7" t="s">
        <v>669</v>
      </c>
      <c r="E618" s="8">
        <v>1.08</v>
      </c>
      <c r="F618" s="37"/>
      <c r="G618" s="12"/>
    </row>
    <row r="619" spans="1:7">
      <c r="A619" s="13" t="s">
        <v>1626</v>
      </c>
      <c r="B619" s="2" t="s">
        <v>435</v>
      </c>
      <c r="C619" s="7" t="s">
        <v>243</v>
      </c>
      <c r="D619" s="7" t="s">
        <v>670</v>
      </c>
      <c r="E619" s="8">
        <v>1.26</v>
      </c>
      <c r="F619" s="37"/>
      <c r="G619" s="12"/>
    </row>
    <row r="620" spans="1:7">
      <c r="A620" s="13" t="s">
        <v>1627</v>
      </c>
      <c r="B620" s="2" t="s">
        <v>435</v>
      </c>
      <c r="C620" s="7" t="s">
        <v>243</v>
      </c>
      <c r="D620" s="7" t="s">
        <v>338</v>
      </c>
      <c r="E620" s="8">
        <v>1.8900000000000001</v>
      </c>
      <c r="F620" s="37"/>
      <c r="G620" s="12"/>
    </row>
    <row r="621" spans="1:7">
      <c r="A621" s="13" t="s">
        <v>1628</v>
      </c>
      <c r="B621" s="2" t="s">
        <v>435</v>
      </c>
      <c r="C621" s="7" t="s">
        <v>138</v>
      </c>
      <c r="D621" s="7" t="s">
        <v>223</v>
      </c>
      <c r="E621" s="8">
        <v>1.08</v>
      </c>
      <c r="F621" s="37"/>
      <c r="G621" s="12"/>
    </row>
    <row r="622" spans="1:7">
      <c r="A622" s="13" t="s">
        <v>1629</v>
      </c>
      <c r="B622" s="2" t="s">
        <v>435</v>
      </c>
      <c r="C622" s="7" t="s">
        <v>245</v>
      </c>
      <c r="D622" s="7" t="s">
        <v>223</v>
      </c>
      <c r="E622" s="8">
        <v>1.26</v>
      </c>
      <c r="F622" s="37"/>
      <c r="G622" s="12"/>
    </row>
    <row r="623" spans="1:7">
      <c r="A623" s="13" t="s">
        <v>1630</v>
      </c>
      <c r="B623" s="2" t="s">
        <v>435</v>
      </c>
      <c r="C623" s="7" t="s">
        <v>351</v>
      </c>
      <c r="D623" s="7" t="s">
        <v>223</v>
      </c>
      <c r="E623" s="8">
        <v>0.81</v>
      </c>
      <c r="F623" s="37"/>
      <c r="G623" s="12"/>
    </row>
    <row r="624" spans="1:7">
      <c r="A624" s="13" t="s">
        <v>1631</v>
      </c>
      <c r="B624" s="2" t="s">
        <v>435</v>
      </c>
      <c r="C624" s="7" t="s">
        <v>348</v>
      </c>
      <c r="D624" s="7" t="s">
        <v>223</v>
      </c>
      <c r="E624" s="8">
        <v>0.54</v>
      </c>
      <c r="F624" s="37"/>
      <c r="G624" s="12"/>
    </row>
    <row r="625" spans="1:7">
      <c r="A625" s="13" t="s">
        <v>1632</v>
      </c>
      <c r="B625" s="2" t="s">
        <v>435</v>
      </c>
      <c r="C625" s="7" t="s">
        <v>337</v>
      </c>
      <c r="D625" s="7" t="s">
        <v>223</v>
      </c>
      <c r="E625" s="8">
        <v>0.45</v>
      </c>
      <c r="F625" s="37"/>
      <c r="G625" s="12"/>
    </row>
    <row r="626" spans="1:7">
      <c r="A626" s="13" t="s">
        <v>1633</v>
      </c>
      <c r="B626" s="2" t="s">
        <v>435</v>
      </c>
      <c r="C626" s="7" t="s">
        <v>337</v>
      </c>
      <c r="D626" s="7" t="s">
        <v>333</v>
      </c>
      <c r="E626" s="8">
        <v>0.9</v>
      </c>
      <c r="F626" s="37"/>
      <c r="G626" s="12"/>
    </row>
    <row r="627" spans="1:7">
      <c r="A627" s="13" t="s">
        <v>1634</v>
      </c>
      <c r="B627" s="2" t="s">
        <v>435</v>
      </c>
      <c r="C627" s="7" t="s">
        <v>337</v>
      </c>
      <c r="D627" s="7" t="s">
        <v>671</v>
      </c>
      <c r="E627" s="8">
        <v>0.45</v>
      </c>
      <c r="F627" s="37"/>
      <c r="G627" s="12"/>
    </row>
    <row r="628" spans="1:7">
      <c r="A628" s="13" t="s">
        <v>1635</v>
      </c>
      <c r="B628" s="2" t="s">
        <v>435</v>
      </c>
      <c r="C628" s="7" t="s">
        <v>352</v>
      </c>
      <c r="D628" s="7" t="s">
        <v>223</v>
      </c>
      <c r="E628" s="8">
        <v>0.54</v>
      </c>
      <c r="F628" s="37"/>
      <c r="G628" s="12"/>
    </row>
    <row r="629" spans="1:7">
      <c r="A629" s="13" t="s">
        <v>1636</v>
      </c>
      <c r="B629" s="2" t="s">
        <v>435</v>
      </c>
      <c r="C629" s="7" t="s">
        <v>242</v>
      </c>
      <c r="D629" s="7" t="s">
        <v>223</v>
      </c>
      <c r="E629" s="8">
        <v>0.72000000000000008</v>
      </c>
      <c r="F629" s="37"/>
      <c r="G629" s="12"/>
    </row>
    <row r="630" spans="1:7">
      <c r="A630" s="13" t="s">
        <v>1637</v>
      </c>
      <c r="B630" s="2" t="s">
        <v>435</v>
      </c>
      <c r="C630" s="7" t="s">
        <v>242</v>
      </c>
      <c r="D630" s="7" t="s">
        <v>333</v>
      </c>
      <c r="E630" s="8">
        <v>0.81</v>
      </c>
      <c r="F630" s="37"/>
      <c r="G630" s="12"/>
    </row>
    <row r="631" spans="1:7">
      <c r="A631" s="13" t="s">
        <v>1638</v>
      </c>
      <c r="B631" s="2" t="s">
        <v>435</v>
      </c>
      <c r="C631" s="7" t="s">
        <v>642</v>
      </c>
      <c r="D631" s="7" t="s">
        <v>223</v>
      </c>
      <c r="E631" s="8">
        <v>0.27</v>
      </c>
      <c r="F631" s="37"/>
      <c r="G631" s="12"/>
    </row>
    <row r="632" spans="1:7">
      <c r="A632" s="13" t="s">
        <v>1639</v>
      </c>
      <c r="B632" s="2" t="s">
        <v>435</v>
      </c>
      <c r="C632" s="7" t="s">
        <v>642</v>
      </c>
      <c r="D632" s="7" t="s">
        <v>672</v>
      </c>
      <c r="E632" s="8">
        <v>0.72000000000000008</v>
      </c>
      <c r="F632" s="37"/>
      <c r="G632" s="12"/>
    </row>
    <row r="633" spans="1:7">
      <c r="A633" s="13" t="s">
        <v>1640</v>
      </c>
      <c r="B633" s="2" t="s">
        <v>435</v>
      </c>
      <c r="C633" s="7" t="s">
        <v>342</v>
      </c>
      <c r="D633" s="7" t="s">
        <v>345</v>
      </c>
      <c r="E633" s="8">
        <v>1.26</v>
      </c>
      <c r="F633" s="37"/>
      <c r="G633" s="12"/>
    </row>
    <row r="634" spans="1:7">
      <c r="A634" s="13" t="s">
        <v>1641</v>
      </c>
      <c r="B634" s="2" t="s">
        <v>435</v>
      </c>
      <c r="C634" s="7" t="s">
        <v>342</v>
      </c>
      <c r="D634" s="7" t="s">
        <v>244</v>
      </c>
      <c r="E634" s="8">
        <v>0.81</v>
      </c>
      <c r="F634" s="37"/>
      <c r="G634" s="12"/>
    </row>
    <row r="635" spans="1:7">
      <c r="A635" s="13" t="s">
        <v>1642</v>
      </c>
      <c r="B635" s="2" t="s">
        <v>435</v>
      </c>
      <c r="C635" s="7" t="s">
        <v>643</v>
      </c>
      <c r="D635" s="7" t="s">
        <v>673</v>
      </c>
      <c r="E635" s="8">
        <v>1.71</v>
      </c>
      <c r="F635" s="37"/>
      <c r="G635" s="12"/>
    </row>
    <row r="636" spans="1:7">
      <c r="A636" s="13" t="s">
        <v>1643</v>
      </c>
      <c r="B636" s="2" t="s">
        <v>435</v>
      </c>
      <c r="C636" s="7" t="s">
        <v>643</v>
      </c>
      <c r="D636" s="7" t="s">
        <v>674</v>
      </c>
      <c r="E636" s="8">
        <v>0.81</v>
      </c>
      <c r="F636" s="37"/>
      <c r="G636" s="12"/>
    </row>
    <row r="637" spans="1:7">
      <c r="A637" s="13" t="s">
        <v>1644</v>
      </c>
      <c r="B637" s="2" t="s">
        <v>435</v>
      </c>
      <c r="C637" s="7" t="s">
        <v>643</v>
      </c>
      <c r="D637" s="7" t="s">
        <v>675</v>
      </c>
      <c r="E637" s="8">
        <v>1.1700000000000002</v>
      </c>
      <c r="F637" s="37"/>
      <c r="G637" s="12"/>
    </row>
    <row r="638" spans="1:7">
      <c r="A638" s="13" t="s">
        <v>1645</v>
      </c>
      <c r="B638" s="2" t="s">
        <v>435</v>
      </c>
      <c r="C638" s="7" t="s">
        <v>644</v>
      </c>
      <c r="D638" s="7" t="s">
        <v>676</v>
      </c>
      <c r="E638" s="8">
        <v>0.72000000000000008</v>
      </c>
      <c r="F638" s="37"/>
      <c r="G638" s="12"/>
    </row>
    <row r="639" spans="1:7">
      <c r="A639" s="13" t="s">
        <v>1646</v>
      </c>
      <c r="B639" s="2" t="s">
        <v>435</v>
      </c>
      <c r="C639" s="7" t="s">
        <v>644</v>
      </c>
      <c r="D639" s="7" t="s">
        <v>695</v>
      </c>
      <c r="E639" s="8">
        <v>0.27</v>
      </c>
      <c r="F639" s="37"/>
      <c r="G639" s="12"/>
    </row>
    <row r="640" spans="1:7">
      <c r="A640" s="13" t="s">
        <v>1647</v>
      </c>
      <c r="B640" s="2" t="s">
        <v>435</v>
      </c>
      <c r="C640" s="10" t="s">
        <v>210</v>
      </c>
      <c r="D640" s="7" t="s">
        <v>696</v>
      </c>
      <c r="E640" s="8">
        <v>1.08</v>
      </c>
      <c r="F640" s="37"/>
      <c r="G640" s="12"/>
    </row>
    <row r="641" spans="1:7">
      <c r="A641" s="13" t="s">
        <v>1648</v>
      </c>
      <c r="B641" s="2" t="s">
        <v>435</v>
      </c>
      <c r="C641" s="10" t="s">
        <v>201</v>
      </c>
      <c r="D641" s="7" t="s">
        <v>697</v>
      </c>
      <c r="E641" s="8">
        <v>1.1700000000000002</v>
      </c>
      <c r="F641" s="37"/>
      <c r="G641" s="12"/>
    </row>
    <row r="642" spans="1:7">
      <c r="A642" s="13" t="s">
        <v>1649</v>
      </c>
      <c r="B642" s="2" t="s">
        <v>435</v>
      </c>
      <c r="C642" s="7" t="s">
        <v>204</v>
      </c>
      <c r="D642" s="7" t="s">
        <v>698</v>
      </c>
      <c r="E642" s="8">
        <v>0.9900000000000001</v>
      </c>
      <c r="F642" s="37"/>
      <c r="G642" s="12"/>
    </row>
    <row r="643" spans="1:7">
      <c r="A643" s="13" t="s">
        <v>1650</v>
      </c>
      <c r="B643" s="2" t="s">
        <v>435</v>
      </c>
      <c r="C643" s="7" t="s">
        <v>204</v>
      </c>
      <c r="D643" s="7" t="s">
        <v>699</v>
      </c>
      <c r="E643" s="8">
        <v>1.53</v>
      </c>
      <c r="F643" s="37"/>
      <c r="G643" s="12"/>
    </row>
    <row r="644" spans="1:7">
      <c r="A644" s="13" t="s">
        <v>1651</v>
      </c>
      <c r="B644" s="2" t="s">
        <v>435</v>
      </c>
      <c r="C644" s="7" t="s">
        <v>204</v>
      </c>
      <c r="D644" s="7" t="s">
        <v>350</v>
      </c>
      <c r="E644" s="8">
        <v>1.08</v>
      </c>
      <c r="F644" s="37"/>
      <c r="G644" s="12"/>
    </row>
    <row r="645" spans="1:7">
      <c r="A645" s="13" t="s">
        <v>1652</v>
      </c>
      <c r="B645" s="2" t="s">
        <v>435</v>
      </c>
      <c r="C645" s="7" t="s">
        <v>239</v>
      </c>
      <c r="D645" s="7" t="s">
        <v>340</v>
      </c>
      <c r="E645" s="8">
        <v>2.4300000000000002</v>
      </c>
      <c r="F645" s="37"/>
      <c r="G645" s="12"/>
    </row>
    <row r="646" spans="1:7">
      <c r="A646" s="13" t="s">
        <v>1653</v>
      </c>
      <c r="B646" s="2" t="s">
        <v>435</v>
      </c>
      <c r="C646" s="7" t="s">
        <v>239</v>
      </c>
      <c r="D646" s="7" t="s">
        <v>346</v>
      </c>
      <c r="E646" s="8">
        <v>0.72000000000000008</v>
      </c>
      <c r="F646" s="37"/>
      <c r="G646" s="12"/>
    </row>
    <row r="647" spans="1:7">
      <c r="A647" s="13" t="s">
        <v>1654</v>
      </c>
      <c r="B647" s="2" t="s">
        <v>435</v>
      </c>
      <c r="C647" s="7" t="s">
        <v>239</v>
      </c>
      <c r="D647" s="7" t="s">
        <v>247</v>
      </c>
      <c r="E647" s="8">
        <v>0.9</v>
      </c>
      <c r="F647" s="37"/>
      <c r="G647" s="12"/>
    </row>
    <row r="648" spans="1:7">
      <c r="A648" s="13" t="s">
        <v>1655</v>
      </c>
      <c r="B648" s="2" t="s">
        <v>435</v>
      </c>
      <c r="C648" s="7" t="s">
        <v>239</v>
      </c>
      <c r="D648" s="7" t="s">
        <v>341</v>
      </c>
      <c r="E648" s="8">
        <v>1.35</v>
      </c>
      <c r="F648" s="37"/>
      <c r="G648" s="12"/>
    </row>
    <row r="649" spans="1:7">
      <c r="A649" s="13" t="s">
        <v>1656</v>
      </c>
      <c r="B649" s="2" t="s">
        <v>435</v>
      </c>
      <c r="C649" s="7" t="s">
        <v>239</v>
      </c>
      <c r="D649" s="7" t="s">
        <v>86</v>
      </c>
      <c r="E649" s="8">
        <v>1.08</v>
      </c>
      <c r="F649" s="37"/>
      <c r="G649" s="12"/>
    </row>
    <row r="650" spans="1:7">
      <c r="A650" s="13" t="s">
        <v>1657</v>
      </c>
      <c r="B650" s="2" t="s">
        <v>435</v>
      </c>
      <c r="C650" s="7" t="s">
        <v>239</v>
      </c>
      <c r="D650" s="7" t="s">
        <v>249</v>
      </c>
      <c r="E650" s="8">
        <v>0.63</v>
      </c>
      <c r="F650" s="37"/>
      <c r="G650" s="12"/>
    </row>
    <row r="651" spans="1:7">
      <c r="A651" s="13" t="s">
        <v>1658</v>
      </c>
      <c r="B651" s="2" t="s">
        <v>435</v>
      </c>
      <c r="C651" s="7" t="s">
        <v>239</v>
      </c>
      <c r="D651" s="7" t="s">
        <v>248</v>
      </c>
      <c r="E651" s="8">
        <v>1.9800000000000002</v>
      </c>
      <c r="F651" s="37"/>
      <c r="G651" s="12"/>
    </row>
    <row r="652" spans="1:7">
      <c r="A652" s="13" t="s">
        <v>1659</v>
      </c>
      <c r="B652" s="2" t="s">
        <v>435</v>
      </c>
      <c r="C652" s="7" t="s">
        <v>239</v>
      </c>
      <c r="D652" s="7" t="s">
        <v>700</v>
      </c>
      <c r="E652" s="8">
        <v>0.54</v>
      </c>
      <c r="F652" s="37"/>
      <c r="G652" s="12"/>
    </row>
    <row r="653" spans="1:7">
      <c r="A653" s="13" t="s">
        <v>1660</v>
      </c>
      <c r="B653" s="2" t="s">
        <v>435</v>
      </c>
      <c r="C653" s="7" t="s">
        <v>239</v>
      </c>
      <c r="D653" s="7" t="s">
        <v>254</v>
      </c>
      <c r="E653" s="8">
        <v>1.26</v>
      </c>
      <c r="F653" s="37"/>
      <c r="G653" s="12"/>
    </row>
    <row r="654" spans="1:7">
      <c r="A654" s="13" t="s">
        <v>1661</v>
      </c>
      <c r="B654" s="2" t="s">
        <v>435</v>
      </c>
      <c r="C654" s="7" t="s">
        <v>239</v>
      </c>
      <c r="D654" s="7" t="s">
        <v>250</v>
      </c>
      <c r="E654" s="8">
        <v>0.81</v>
      </c>
      <c r="F654" s="37"/>
      <c r="G654" s="12"/>
    </row>
    <row r="655" spans="1:7">
      <c r="A655" s="13" t="s">
        <v>1662</v>
      </c>
      <c r="B655" s="2" t="s">
        <v>435</v>
      </c>
      <c r="C655" s="7" t="s">
        <v>239</v>
      </c>
      <c r="D655" s="7" t="s">
        <v>251</v>
      </c>
      <c r="E655" s="8">
        <v>0.36000000000000004</v>
      </c>
      <c r="F655" s="37"/>
      <c r="G655" s="12"/>
    </row>
    <row r="656" spans="1:7">
      <c r="A656" s="13" t="s">
        <v>1663</v>
      </c>
      <c r="B656" s="2" t="s">
        <v>435</v>
      </c>
      <c r="C656" s="7" t="s">
        <v>239</v>
      </c>
      <c r="D656" s="7" t="s">
        <v>349</v>
      </c>
      <c r="E656" s="8">
        <v>0.54</v>
      </c>
      <c r="F656" s="37"/>
      <c r="G656" s="12"/>
    </row>
    <row r="657" spans="1:7">
      <c r="A657" s="13" t="s">
        <v>1664</v>
      </c>
      <c r="B657" s="2" t="s">
        <v>435</v>
      </c>
      <c r="C657" s="10" t="s">
        <v>229</v>
      </c>
      <c r="D657" s="7" t="s">
        <v>230</v>
      </c>
      <c r="E657" s="8">
        <v>0.63</v>
      </c>
      <c r="F657" s="37"/>
      <c r="G657" s="12"/>
    </row>
    <row r="658" spans="1:7">
      <c r="A658" s="13" t="s">
        <v>1665</v>
      </c>
      <c r="B658" s="2" t="s">
        <v>435</v>
      </c>
      <c r="C658" s="7" t="s">
        <v>693</v>
      </c>
      <c r="D658" s="7" t="s">
        <v>702</v>
      </c>
      <c r="E658" s="8">
        <v>1.08</v>
      </c>
      <c r="F658" s="37"/>
      <c r="G658" s="12"/>
    </row>
    <row r="659" spans="1:7">
      <c r="A659" s="13" t="s">
        <v>1666</v>
      </c>
      <c r="B659" s="2" t="s">
        <v>435</v>
      </c>
      <c r="C659" s="7" t="s">
        <v>693</v>
      </c>
      <c r="D659" s="7" t="s">
        <v>703</v>
      </c>
      <c r="E659" s="8">
        <v>1.53</v>
      </c>
      <c r="F659" s="37"/>
      <c r="G659" s="12"/>
    </row>
    <row r="660" spans="1:7">
      <c r="A660" s="13" t="s">
        <v>1667</v>
      </c>
      <c r="B660" s="2" t="s">
        <v>435</v>
      </c>
      <c r="C660" s="7" t="s">
        <v>693</v>
      </c>
      <c r="D660" s="7" t="s">
        <v>704</v>
      </c>
      <c r="E660" s="8">
        <v>1.8900000000000001</v>
      </c>
      <c r="F660" s="37"/>
      <c r="G660" s="12"/>
    </row>
    <row r="661" spans="1:7">
      <c r="A661" s="13" t="s">
        <v>1668</v>
      </c>
      <c r="B661" s="2" t="s">
        <v>435</v>
      </c>
      <c r="C661" s="7" t="s">
        <v>693</v>
      </c>
      <c r="D661" s="7" t="s">
        <v>705</v>
      </c>
      <c r="E661" s="8">
        <v>1.08</v>
      </c>
      <c r="F661" s="37"/>
      <c r="G661" s="12"/>
    </row>
    <row r="662" spans="1:7">
      <c r="A662" s="13" t="s">
        <v>1669</v>
      </c>
      <c r="B662" s="2" t="s">
        <v>435</v>
      </c>
      <c r="C662" s="7" t="s">
        <v>693</v>
      </c>
      <c r="D662" s="7" t="s">
        <v>706</v>
      </c>
      <c r="E662" s="8">
        <v>0.45</v>
      </c>
      <c r="F662" s="37"/>
      <c r="G662" s="12"/>
    </row>
    <row r="663" spans="1:7">
      <c r="A663" s="13" t="s">
        <v>1670</v>
      </c>
      <c r="B663" s="2" t="s">
        <v>435</v>
      </c>
      <c r="C663" s="7" t="s">
        <v>224</v>
      </c>
      <c r="D663" s="7" t="s">
        <v>225</v>
      </c>
      <c r="E663" s="8">
        <v>0.9900000000000001</v>
      </c>
      <c r="F663" s="37"/>
      <c r="G663" s="12"/>
    </row>
    <row r="664" spans="1:7">
      <c r="A664" s="13" t="s">
        <v>1671</v>
      </c>
      <c r="B664" s="2" t="s">
        <v>435</v>
      </c>
      <c r="C664" s="10" t="s">
        <v>203</v>
      </c>
      <c r="D664" s="7" t="s">
        <v>226</v>
      </c>
      <c r="E664" s="8">
        <v>0.9900000000000001</v>
      </c>
      <c r="F664" s="37"/>
      <c r="G664" s="12"/>
    </row>
    <row r="665" spans="1:7">
      <c r="A665" s="13" t="s">
        <v>1672</v>
      </c>
      <c r="B665" s="2" t="s">
        <v>435</v>
      </c>
      <c r="C665" s="7" t="s">
        <v>654</v>
      </c>
      <c r="D665" s="7" t="s">
        <v>707</v>
      </c>
      <c r="E665" s="8">
        <v>0.9</v>
      </c>
      <c r="F665" s="37"/>
      <c r="G665" s="12"/>
    </row>
    <row r="666" spans="1:7">
      <c r="A666" s="13" t="s">
        <v>1673</v>
      </c>
      <c r="B666" s="2" t="s">
        <v>435</v>
      </c>
      <c r="C666" s="7" t="s">
        <v>654</v>
      </c>
      <c r="D666" s="7" t="s">
        <v>708</v>
      </c>
      <c r="E666" s="8">
        <v>1.53</v>
      </c>
      <c r="F666" s="37"/>
      <c r="G666" s="12"/>
    </row>
    <row r="667" spans="1:7">
      <c r="A667" s="13" t="s">
        <v>1674</v>
      </c>
      <c r="B667" s="2" t="s">
        <v>435</v>
      </c>
      <c r="C667" s="7" t="s">
        <v>211</v>
      </c>
      <c r="D667" s="7" t="s">
        <v>223</v>
      </c>
      <c r="E667" s="8">
        <v>1.35</v>
      </c>
      <c r="F667" s="37"/>
      <c r="G667" s="12"/>
    </row>
    <row r="668" spans="1:7">
      <c r="A668" s="13" t="s">
        <v>1675</v>
      </c>
      <c r="B668" s="2" t="s">
        <v>435</v>
      </c>
      <c r="C668" s="7" t="s">
        <v>212</v>
      </c>
      <c r="D668" s="7" t="s">
        <v>223</v>
      </c>
      <c r="E668" s="8">
        <v>1.71</v>
      </c>
      <c r="F668" s="37"/>
      <c r="G668" s="12"/>
    </row>
    <row r="669" spans="1:7">
      <c r="A669" s="13" t="s">
        <v>1676</v>
      </c>
      <c r="B669" s="2" t="s">
        <v>435</v>
      </c>
      <c r="C669" s="10" t="s">
        <v>232</v>
      </c>
      <c r="D669" s="7" t="s">
        <v>233</v>
      </c>
      <c r="E669" s="8">
        <v>1.35</v>
      </c>
      <c r="F669" s="37"/>
      <c r="G669" s="12"/>
    </row>
    <row r="670" spans="1:7">
      <c r="A670" s="13" t="s">
        <v>1677</v>
      </c>
      <c r="B670" s="2" t="s">
        <v>435</v>
      </c>
      <c r="C670" s="7" t="s">
        <v>694</v>
      </c>
      <c r="D670" s="7" t="s">
        <v>709</v>
      </c>
      <c r="E670" s="8">
        <v>2.16</v>
      </c>
      <c r="F670" s="37"/>
      <c r="G670" s="12"/>
    </row>
    <row r="671" spans="1:7">
      <c r="A671" s="13" t="s">
        <v>1678</v>
      </c>
      <c r="B671" s="2" t="s">
        <v>435</v>
      </c>
      <c r="C671" s="7" t="s">
        <v>694</v>
      </c>
      <c r="D671" s="7" t="s">
        <v>710</v>
      </c>
      <c r="E671" s="8">
        <v>0.81</v>
      </c>
      <c r="F671" s="37"/>
      <c r="G671" s="12"/>
    </row>
    <row r="672" spans="1:7">
      <c r="A672" s="13" t="s">
        <v>1679</v>
      </c>
      <c r="B672" s="2" t="s">
        <v>435</v>
      </c>
      <c r="C672" s="10" t="s">
        <v>227</v>
      </c>
      <c r="D672" s="7" t="s">
        <v>253</v>
      </c>
      <c r="E672" s="8">
        <v>1.53</v>
      </c>
      <c r="F672" s="37"/>
      <c r="G672" s="12"/>
    </row>
    <row r="673" spans="1:7">
      <c r="A673" s="13" t="s">
        <v>1680</v>
      </c>
      <c r="B673" s="2" t="s">
        <v>435</v>
      </c>
      <c r="C673" s="10" t="s">
        <v>227</v>
      </c>
      <c r="D673" s="7" t="s">
        <v>339</v>
      </c>
      <c r="E673" s="8">
        <v>1.53</v>
      </c>
      <c r="F673" s="37"/>
      <c r="G673" s="12"/>
    </row>
    <row r="674" spans="1:7">
      <c r="A674" s="13" t="s">
        <v>1681</v>
      </c>
      <c r="B674" s="2" t="s">
        <v>435</v>
      </c>
      <c r="C674" s="7" t="s">
        <v>658</v>
      </c>
      <c r="D674" s="7" t="s">
        <v>711</v>
      </c>
      <c r="E674" s="8">
        <v>2.4300000000000002</v>
      </c>
      <c r="F674" s="37"/>
      <c r="G674" s="12"/>
    </row>
    <row r="675" spans="1:7">
      <c r="A675" s="13" t="s">
        <v>1682</v>
      </c>
      <c r="B675" s="2" t="s">
        <v>435</v>
      </c>
      <c r="C675" s="7" t="s">
        <v>658</v>
      </c>
      <c r="D675" s="7" t="s">
        <v>712</v>
      </c>
      <c r="E675" s="8">
        <v>2.0699999999999998</v>
      </c>
      <c r="F675" s="37"/>
      <c r="G675" s="12"/>
    </row>
    <row r="676" spans="1:7">
      <c r="A676" s="13" t="s">
        <v>1683</v>
      </c>
      <c r="B676" s="2" t="s">
        <v>435</v>
      </c>
      <c r="C676" s="7" t="s">
        <v>658</v>
      </c>
      <c r="D676" s="7" t="s">
        <v>713</v>
      </c>
      <c r="E676" s="8">
        <v>1.26</v>
      </c>
      <c r="F676" s="37"/>
      <c r="G676" s="12"/>
    </row>
    <row r="677" spans="1:7">
      <c r="A677" s="13" t="s">
        <v>1684</v>
      </c>
      <c r="B677" s="2" t="s">
        <v>435</v>
      </c>
      <c r="C677" s="7" t="s">
        <v>241</v>
      </c>
      <c r="D677" s="7" t="s">
        <v>343</v>
      </c>
      <c r="E677" s="8">
        <v>1.26</v>
      </c>
      <c r="F677" s="37"/>
      <c r="G677" s="12"/>
    </row>
    <row r="678" spans="1:7">
      <c r="A678" s="13" t="s">
        <v>1685</v>
      </c>
      <c r="B678" s="2" t="s">
        <v>435</v>
      </c>
      <c r="C678" s="7" t="s">
        <v>241</v>
      </c>
      <c r="D678" s="7" t="s">
        <v>334</v>
      </c>
      <c r="E678" s="8">
        <v>0.81</v>
      </c>
      <c r="F678" s="37"/>
      <c r="G678" s="12"/>
    </row>
    <row r="679" spans="1:7">
      <c r="A679" s="13" t="s">
        <v>1686</v>
      </c>
      <c r="B679" s="2" t="s">
        <v>435</v>
      </c>
      <c r="C679" s="7" t="s">
        <v>207</v>
      </c>
      <c r="D679" s="7" t="s">
        <v>231</v>
      </c>
      <c r="E679" s="8">
        <v>0.18000000000000002</v>
      </c>
      <c r="F679" s="37"/>
      <c r="G679" s="12"/>
    </row>
    <row r="680" spans="1:7">
      <c r="A680" s="13" t="s">
        <v>1687</v>
      </c>
      <c r="B680" s="2" t="s">
        <v>435</v>
      </c>
      <c r="C680" s="7" t="s">
        <v>78</v>
      </c>
      <c r="D680" s="7" t="s">
        <v>717</v>
      </c>
      <c r="E680" s="8">
        <v>0.54</v>
      </c>
      <c r="F680" s="37"/>
      <c r="G680" s="12"/>
    </row>
    <row r="681" spans="1:7">
      <c r="A681" s="13" t="s">
        <v>1688</v>
      </c>
      <c r="B681" s="2" t="s">
        <v>435</v>
      </c>
      <c r="C681" s="7" t="s">
        <v>78</v>
      </c>
      <c r="D681" s="7" t="s">
        <v>718</v>
      </c>
      <c r="E681" s="8">
        <v>0.9</v>
      </c>
      <c r="F681" s="37"/>
      <c r="G681" s="12"/>
    </row>
    <row r="682" spans="1:7">
      <c r="A682" s="13" t="s">
        <v>1689</v>
      </c>
      <c r="B682" s="2" t="s">
        <v>435</v>
      </c>
      <c r="C682" s="7" t="s">
        <v>78</v>
      </c>
      <c r="D682" s="7" t="s">
        <v>719</v>
      </c>
      <c r="E682" s="8">
        <v>1.35</v>
      </c>
      <c r="F682" s="37"/>
      <c r="G682" s="12"/>
    </row>
    <row r="683" spans="1:7">
      <c r="A683" s="13" t="s">
        <v>1690</v>
      </c>
      <c r="B683" s="2" t="s">
        <v>435</v>
      </c>
      <c r="C683" s="10" t="s">
        <v>213</v>
      </c>
      <c r="D683" s="10" t="s">
        <v>223</v>
      </c>
      <c r="E683" s="8">
        <v>0</v>
      </c>
      <c r="F683" s="37"/>
      <c r="G683" s="12"/>
    </row>
    <row r="684" spans="1:7">
      <c r="A684" s="37" t="s">
        <v>1691</v>
      </c>
      <c r="B684" s="2" t="s">
        <v>435</v>
      </c>
      <c r="C684" s="7" t="s">
        <v>228</v>
      </c>
      <c r="D684" s="7" t="s">
        <v>223</v>
      </c>
      <c r="E684" s="8">
        <v>0</v>
      </c>
      <c r="F684" s="37"/>
      <c r="G684" s="8"/>
    </row>
    <row r="685" spans="1:7" s="58" customFormat="1">
      <c r="A685" t="s">
        <v>1692</v>
      </c>
      <c r="B685" s="4" t="s">
        <v>981</v>
      </c>
      <c r="C685" s="10" t="s">
        <v>221</v>
      </c>
      <c r="D685" s="7" t="s">
        <v>200</v>
      </c>
      <c r="E685" s="8">
        <v>0.82</v>
      </c>
      <c r="F685" s="37"/>
      <c r="G685" s="8"/>
    </row>
    <row r="686" spans="1:7" s="58" customFormat="1">
      <c r="A686" t="s">
        <v>1693</v>
      </c>
      <c r="B686" s="4" t="s">
        <v>981</v>
      </c>
      <c r="C686" s="10" t="s">
        <v>221</v>
      </c>
      <c r="D686" s="7" t="s">
        <v>201</v>
      </c>
      <c r="E686" s="8">
        <v>1.08</v>
      </c>
      <c r="F686" s="37"/>
      <c r="G686" s="8"/>
    </row>
    <row r="687" spans="1:7" s="58" customFormat="1">
      <c r="A687" t="s">
        <v>1694</v>
      </c>
      <c r="B687" s="4" t="s">
        <v>981</v>
      </c>
      <c r="C687" s="10" t="s">
        <v>221</v>
      </c>
      <c r="D687" s="7" t="s">
        <v>202</v>
      </c>
      <c r="E687" s="8">
        <v>1.05</v>
      </c>
      <c r="F687" s="37"/>
      <c r="G687" s="8"/>
    </row>
    <row r="688" spans="1:7" s="58" customFormat="1">
      <c r="A688" t="s">
        <v>1695</v>
      </c>
      <c r="B688" s="4" t="s">
        <v>981</v>
      </c>
      <c r="C688" s="10" t="s">
        <v>221</v>
      </c>
      <c r="D688" s="7" t="s">
        <v>645</v>
      </c>
      <c r="E688" s="8">
        <v>0.99</v>
      </c>
      <c r="F688" s="37"/>
      <c r="G688" s="8"/>
    </row>
    <row r="689" spans="1:7" s="58" customFormat="1">
      <c r="A689" t="s">
        <v>1696</v>
      </c>
      <c r="B689" s="4" t="s">
        <v>981</v>
      </c>
      <c r="C689" s="10" t="s">
        <v>221</v>
      </c>
      <c r="D689" s="7" t="s">
        <v>646</v>
      </c>
      <c r="E689" s="8">
        <v>0.9</v>
      </c>
      <c r="F689" s="37"/>
      <c r="G689" s="8"/>
    </row>
    <row r="690" spans="1:7" s="58" customFormat="1">
      <c r="A690" t="s">
        <v>1697</v>
      </c>
      <c r="B690" s="4" t="s">
        <v>981</v>
      </c>
      <c r="C690" s="10" t="s">
        <v>221</v>
      </c>
      <c r="D690" s="7" t="s">
        <v>647</v>
      </c>
      <c r="E690" s="8">
        <v>0.89</v>
      </c>
      <c r="F690" s="37"/>
      <c r="G690" s="8"/>
    </row>
    <row r="691" spans="1:7" s="58" customFormat="1">
      <c r="A691" t="s">
        <v>1698</v>
      </c>
      <c r="B691" s="4" t="s">
        <v>981</v>
      </c>
      <c r="C691" s="10" t="s">
        <v>221</v>
      </c>
      <c r="D691" s="7" t="s">
        <v>203</v>
      </c>
      <c r="E691" s="8">
        <v>0.61</v>
      </c>
      <c r="F691" s="37"/>
      <c r="G691" s="8"/>
    </row>
    <row r="692" spans="1:7" s="58" customFormat="1">
      <c r="A692" t="s">
        <v>1699</v>
      </c>
      <c r="B692" s="4" t="s">
        <v>981</v>
      </c>
      <c r="C692" s="10" t="s">
        <v>221</v>
      </c>
      <c r="D692" s="7" t="s">
        <v>648</v>
      </c>
      <c r="E692" s="8">
        <v>0.88</v>
      </c>
      <c r="F692" s="37"/>
      <c r="G692" s="8"/>
    </row>
    <row r="693" spans="1:7" s="58" customFormat="1">
      <c r="A693" t="s">
        <v>1700</v>
      </c>
      <c r="B693" s="4" t="s">
        <v>981</v>
      </c>
      <c r="C693" s="10" t="s">
        <v>221</v>
      </c>
      <c r="D693" s="7" t="s">
        <v>987</v>
      </c>
      <c r="E693" s="8">
        <v>0.71</v>
      </c>
      <c r="F693" s="37"/>
      <c r="G693" s="8"/>
    </row>
    <row r="694" spans="1:7" s="58" customFormat="1">
      <c r="A694" t="s">
        <v>1701</v>
      </c>
      <c r="B694" s="4" t="s">
        <v>981</v>
      </c>
      <c r="C694" s="10" t="s">
        <v>221</v>
      </c>
      <c r="D694" s="7" t="s">
        <v>649</v>
      </c>
      <c r="E694" s="8">
        <v>1</v>
      </c>
      <c r="F694" s="37"/>
      <c r="G694" s="8"/>
    </row>
    <row r="695" spans="1:7" s="58" customFormat="1">
      <c r="A695" t="s">
        <v>1702</v>
      </c>
      <c r="B695" s="4" t="s">
        <v>981</v>
      </c>
      <c r="C695" s="10" t="s">
        <v>221</v>
      </c>
      <c r="D695" s="7" t="s">
        <v>650</v>
      </c>
      <c r="E695" s="8">
        <v>0.87</v>
      </c>
      <c r="F695" s="37"/>
      <c r="G695" s="8"/>
    </row>
    <row r="696" spans="1:7" s="58" customFormat="1">
      <c r="A696" t="s">
        <v>1703</v>
      </c>
      <c r="B696" s="4" t="s">
        <v>981</v>
      </c>
      <c r="C696" s="10" t="s">
        <v>221</v>
      </c>
      <c r="D696" s="7" t="s">
        <v>239</v>
      </c>
      <c r="E696" s="8">
        <v>1.21</v>
      </c>
      <c r="F696" s="37"/>
      <c r="G696" s="8"/>
    </row>
    <row r="697" spans="1:7" s="58" customFormat="1">
      <c r="A697" t="s">
        <v>1704</v>
      </c>
      <c r="B697" s="4" t="s">
        <v>981</v>
      </c>
      <c r="C697" s="10" t="s">
        <v>221</v>
      </c>
      <c r="D697" s="7" t="s">
        <v>651</v>
      </c>
      <c r="E697" s="8">
        <v>1</v>
      </c>
      <c r="F697" s="37"/>
      <c r="G697" s="8"/>
    </row>
    <row r="698" spans="1:7" s="58" customFormat="1">
      <c r="A698" t="s">
        <v>1705</v>
      </c>
      <c r="B698" s="4" t="s">
        <v>981</v>
      </c>
      <c r="C698" s="10" t="s">
        <v>221</v>
      </c>
      <c r="D698" s="7" t="s">
        <v>204</v>
      </c>
      <c r="E698" s="8">
        <v>1.18</v>
      </c>
      <c r="F698" s="37"/>
      <c r="G698" s="8"/>
    </row>
    <row r="699" spans="1:7" s="58" customFormat="1">
      <c r="A699" t="s">
        <v>1706</v>
      </c>
      <c r="B699" s="4" t="s">
        <v>981</v>
      </c>
      <c r="C699" s="10" t="s">
        <v>221</v>
      </c>
      <c r="D699" s="7" t="s">
        <v>205</v>
      </c>
      <c r="E699" s="8">
        <v>1.1100000000000001</v>
      </c>
      <c r="F699" s="37"/>
      <c r="G699" s="8"/>
    </row>
    <row r="700" spans="1:7" s="58" customFormat="1">
      <c r="A700" t="s">
        <v>1707</v>
      </c>
      <c r="B700" s="4" t="s">
        <v>981</v>
      </c>
      <c r="C700" s="10" t="s">
        <v>221</v>
      </c>
      <c r="D700" s="7" t="s">
        <v>652</v>
      </c>
      <c r="E700" s="8">
        <v>0.88</v>
      </c>
      <c r="F700" s="37"/>
      <c r="G700" s="8"/>
    </row>
    <row r="701" spans="1:7" s="58" customFormat="1">
      <c r="A701" t="s">
        <v>1708</v>
      </c>
      <c r="B701" s="4" t="s">
        <v>981</v>
      </c>
      <c r="C701" s="10" t="s">
        <v>221</v>
      </c>
      <c r="D701" s="7" t="s">
        <v>653</v>
      </c>
      <c r="E701" s="8">
        <v>0.83</v>
      </c>
      <c r="F701" s="37"/>
      <c r="G701" s="8"/>
    </row>
    <row r="702" spans="1:7" s="58" customFormat="1">
      <c r="A702" t="s">
        <v>1709</v>
      </c>
      <c r="B702" s="4" t="s">
        <v>981</v>
      </c>
      <c r="C702" s="10" t="s">
        <v>221</v>
      </c>
      <c r="D702" s="7" t="s">
        <v>206</v>
      </c>
      <c r="E702" s="8">
        <v>0.6</v>
      </c>
      <c r="F702" s="37"/>
      <c r="G702" s="8"/>
    </row>
    <row r="703" spans="1:7" s="58" customFormat="1">
      <c r="A703" t="s">
        <v>1710</v>
      </c>
      <c r="B703" s="4" t="s">
        <v>981</v>
      </c>
      <c r="C703" s="10" t="s">
        <v>221</v>
      </c>
      <c r="D703" s="7" t="s">
        <v>654</v>
      </c>
      <c r="E703" s="8">
        <v>1.06</v>
      </c>
      <c r="F703" s="37"/>
      <c r="G703" s="8"/>
    </row>
    <row r="704" spans="1:7" s="58" customFormat="1">
      <c r="A704" t="s">
        <v>1711</v>
      </c>
      <c r="B704" s="4" t="s">
        <v>981</v>
      </c>
      <c r="C704" s="10" t="s">
        <v>221</v>
      </c>
      <c r="D704" s="7" t="s">
        <v>222</v>
      </c>
      <c r="E704" s="8">
        <v>0.9</v>
      </c>
      <c r="F704" s="37"/>
      <c r="G704" s="8"/>
    </row>
    <row r="705" spans="1:7" s="58" customFormat="1">
      <c r="A705" t="s">
        <v>1712</v>
      </c>
      <c r="B705" s="4" t="s">
        <v>981</v>
      </c>
      <c r="C705" s="10" t="s">
        <v>221</v>
      </c>
      <c r="D705" s="7" t="s">
        <v>207</v>
      </c>
      <c r="E705" s="8">
        <v>0.25</v>
      </c>
      <c r="F705" s="37"/>
      <c r="G705" s="8"/>
    </row>
    <row r="706" spans="1:7" s="58" customFormat="1">
      <c r="A706" t="s">
        <v>1713</v>
      </c>
      <c r="B706" s="4" t="s">
        <v>981</v>
      </c>
      <c r="C706" s="10" t="s">
        <v>221</v>
      </c>
      <c r="D706" s="7" t="s">
        <v>208</v>
      </c>
      <c r="E706" s="8">
        <v>0.97</v>
      </c>
      <c r="F706" s="37"/>
      <c r="G706" s="8"/>
    </row>
    <row r="707" spans="1:7" s="58" customFormat="1">
      <c r="A707" t="s">
        <v>1714</v>
      </c>
      <c r="B707" s="4" t="s">
        <v>981</v>
      </c>
      <c r="C707" s="10" t="s">
        <v>221</v>
      </c>
      <c r="D707" s="7" t="s">
        <v>655</v>
      </c>
      <c r="E707" s="8">
        <v>1.39</v>
      </c>
      <c r="F707" s="37"/>
      <c r="G707" s="8"/>
    </row>
    <row r="708" spans="1:7" s="58" customFormat="1">
      <c r="A708" t="s">
        <v>1715</v>
      </c>
      <c r="B708" s="4" t="s">
        <v>981</v>
      </c>
      <c r="C708" s="10" t="s">
        <v>221</v>
      </c>
      <c r="D708" s="7" t="s">
        <v>988</v>
      </c>
      <c r="E708" s="8">
        <v>0.96</v>
      </c>
      <c r="F708" s="37"/>
      <c r="G708" s="8"/>
    </row>
    <row r="709" spans="1:7" s="58" customFormat="1">
      <c r="A709" t="s">
        <v>1716</v>
      </c>
      <c r="B709" s="4" t="s">
        <v>981</v>
      </c>
      <c r="C709" s="10" t="s">
        <v>221</v>
      </c>
      <c r="D709" s="7" t="s">
        <v>210</v>
      </c>
      <c r="E709" s="8">
        <v>0.87</v>
      </c>
      <c r="F709" s="37"/>
      <c r="G709" s="8"/>
    </row>
    <row r="710" spans="1:7" s="58" customFormat="1">
      <c r="A710" t="s">
        <v>1717</v>
      </c>
      <c r="B710" s="4" t="s">
        <v>981</v>
      </c>
      <c r="C710" s="10" t="s">
        <v>221</v>
      </c>
      <c r="D710" s="7" t="s">
        <v>656</v>
      </c>
      <c r="E710" s="8">
        <v>1.05</v>
      </c>
      <c r="F710" s="37"/>
      <c r="G710" s="8"/>
    </row>
    <row r="711" spans="1:7" s="58" customFormat="1">
      <c r="A711" t="s">
        <v>1718</v>
      </c>
      <c r="B711" s="4" t="s">
        <v>981</v>
      </c>
      <c r="C711" s="10" t="s">
        <v>221</v>
      </c>
      <c r="D711" s="7" t="s">
        <v>238</v>
      </c>
      <c r="E711" s="8">
        <v>1.4</v>
      </c>
      <c r="F711" s="37"/>
      <c r="G711" s="8"/>
    </row>
    <row r="712" spans="1:7" s="58" customFormat="1">
      <c r="A712" t="s">
        <v>1719</v>
      </c>
      <c r="B712" s="4" t="s">
        <v>981</v>
      </c>
      <c r="C712" s="10" t="s">
        <v>221</v>
      </c>
      <c r="D712" s="7" t="s">
        <v>657</v>
      </c>
      <c r="E712" s="8">
        <v>0.99</v>
      </c>
      <c r="F712" s="37"/>
      <c r="G712" s="8"/>
    </row>
    <row r="713" spans="1:7" s="58" customFormat="1">
      <c r="A713" t="s">
        <v>1720</v>
      </c>
      <c r="B713" s="4" t="s">
        <v>981</v>
      </c>
      <c r="C713" s="10" t="s">
        <v>221</v>
      </c>
      <c r="D713" s="7" t="s">
        <v>658</v>
      </c>
      <c r="E713" s="8">
        <v>0.78</v>
      </c>
      <c r="F713" s="37"/>
      <c r="G713" s="8"/>
    </row>
    <row r="714" spans="1:7" s="58" customFormat="1">
      <c r="A714" t="s">
        <v>1721</v>
      </c>
      <c r="B714" s="4" t="s">
        <v>981</v>
      </c>
      <c r="C714" s="10" t="s">
        <v>221</v>
      </c>
      <c r="D714" s="7" t="s">
        <v>659</v>
      </c>
      <c r="E714" s="8">
        <v>0.92</v>
      </c>
      <c r="F714" s="37"/>
      <c r="G714" s="8"/>
    </row>
    <row r="715" spans="1:7" s="58" customFormat="1">
      <c r="A715" t="s">
        <v>1722</v>
      </c>
      <c r="B715" s="4" t="s">
        <v>981</v>
      </c>
      <c r="C715" s="10" t="s">
        <v>221</v>
      </c>
      <c r="D715" s="7" t="s">
        <v>78</v>
      </c>
      <c r="E715" s="8">
        <v>0.77</v>
      </c>
      <c r="F715" s="37"/>
      <c r="G715" s="8"/>
    </row>
    <row r="716" spans="1:7" s="58" customFormat="1">
      <c r="A716" t="s">
        <v>1723</v>
      </c>
      <c r="B716" s="4" t="s">
        <v>981</v>
      </c>
      <c r="C716" s="10" t="s">
        <v>221</v>
      </c>
      <c r="D716" s="7" t="s">
        <v>241</v>
      </c>
      <c r="E716" s="8">
        <v>0.66</v>
      </c>
      <c r="F716" s="37"/>
      <c r="G716" s="8"/>
    </row>
    <row r="717" spans="1:7" s="58" customFormat="1">
      <c r="A717" t="s">
        <v>1724</v>
      </c>
      <c r="B717" s="4" t="s">
        <v>981</v>
      </c>
      <c r="C717" s="10" t="s">
        <v>221</v>
      </c>
      <c r="D717" s="7" t="s">
        <v>212</v>
      </c>
      <c r="E717" s="8">
        <v>1.2</v>
      </c>
      <c r="F717" s="37"/>
      <c r="G717" s="8"/>
    </row>
    <row r="718" spans="1:7" s="58" customFormat="1">
      <c r="A718" t="s">
        <v>1725</v>
      </c>
      <c r="B718" s="4" t="s">
        <v>981</v>
      </c>
      <c r="C718" s="7" t="s">
        <v>347</v>
      </c>
      <c r="D718" s="7" t="s">
        <v>223</v>
      </c>
      <c r="E718" s="8">
        <v>1.1100000000000001</v>
      </c>
      <c r="F718" s="37"/>
      <c r="G718" s="8"/>
    </row>
    <row r="719" spans="1:7" s="58" customFormat="1">
      <c r="A719" t="s">
        <v>1726</v>
      </c>
      <c r="B719" s="4" t="s">
        <v>981</v>
      </c>
      <c r="C719" s="7" t="s">
        <v>442</v>
      </c>
      <c r="D719" s="7" t="s">
        <v>223</v>
      </c>
      <c r="E719" s="8">
        <v>0.98</v>
      </c>
      <c r="F719" s="37"/>
      <c r="G719" s="8"/>
    </row>
    <row r="720" spans="1:7" s="58" customFormat="1">
      <c r="A720" t="s">
        <v>1727</v>
      </c>
      <c r="B720" s="4" t="s">
        <v>981</v>
      </c>
      <c r="C720" s="7" t="s">
        <v>332</v>
      </c>
      <c r="D720" s="7" t="s">
        <v>223</v>
      </c>
      <c r="E720" s="8">
        <v>1.23</v>
      </c>
      <c r="F720" s="37"/>
      <c r="G720" s="8"/>
    </row>
    <row r="721" spans="1:7" s="58" customFormat="1">
      <c r="A721" t="s">
        <v>1728</v>
      </c>
      <c r="B721" s="4" t="s">
        <v>981</v>
      </c>
      <c r="C721" s="7" t="s">
        <v>336</v>
      </c>
      <c r="D721" s="7" t="s">
        <v>223</v>
      </c>
      <c r="E721" s="8">
        <v>1.24</v>
      </c>
      <c r="F721" s="37"/>
      <c r="G721" s="8"/>
    </row>
    <row r="722" spans="1:7" s="58" customFormat="1">
      <c r="A722" t="s">
        <v>1729</v>
      </c>
      <c r="B722" s="4" t="s">
        <v>981</v>
      </c>
      <c r="C722" s="7" t="s">
        <v>336</v>
      </c>
      <c r="D722" s="7" t="s">
        <v>660</v>
      </c>
      <c r="E722" s="8">
        <v>1.34</v>
      </c>
      <c r="F722" s="37"/>
      <c r="G722" s="8"/>
    </row>
    <row r="723" spans="1:7" s="58" customFormat="1">
      <c r="A723" t="s">
        <v>1730</v>
      </c>
      <c r="B723" s="4" t="s">
        <v>981</v>
      </c>
      <c r="C723" s="7" t="s">
        <v>246</v>
      </c>
      <c r="D723" s="7" t="s">
        <v>223</v>
      </c>
      <c r="E723" s="8">
        <v>0.9</v>
      </c>
      <c r="F723" s="37"/>
      <c r="G723" s="8"/>
    </row>
    <row r="724" spans="1:7" s="58" customFormat="1">
      <c r="A724" t="s">
        <v>1731</v>
      </c>
      <c r="B724" s="4" t="s">
        <v>981</v>
      </c>
      <c r="C724" s="7" t="s">
        <v>246</v>
      </c>
      <c r="D724" s="7" t="s">
        <v>989</v>
      </c>
      <c r="E724" s="8">
        <v>0.64</v>
      </c>
      <c r="F724" s="37"/>
      <c r="G724" s="8"/>
    </row>
    <row r="725" spans="1:7" s="58" customFormat="1">
      <c r="A725" t="s">
        <v>1732</v>
      </c>
      <c r="B725" s="4" t="s">
        <v>981</v>
      </c>
      <c r="C725" s="7" t="s">
        <v>246</v>
      </c>
      <c r="D725" s="7" t="s">
        <v>335</v>
      </c>
      <c r="E725" s="8">
        <v>1.06</v>
      </c>
      <c r="F725" s="37"/>
      <c r="G725" s="8"/>
    </row>
    <row r="726" spans="1:7" s="58" customFormat="1">
      <c r="A726" t="s">
        <v>1733</v>
      </c>
      <c r="B726" s="4" t="s">
        <v>981</v>
      </c>
      <c r="C726" s="7" t="s">
        <v>246</v>
      </c>
      <c r="D726" s="7" t="s">
        <v>661</v>
      </c>
      <c r="E726" s="8">
        <v>2</v>
      </c>
      <c r="F726" s="37"/>
      <c r="G726" s="8"/>
    </row>
    <row r="727" spans="1:7" s="58" customFormat="1">
      <c r="A727" t="s">
        <v>1734</v>
      </c>
      <c r="B727" s="4" t="s">
        <v>981</v>
      </c>
      <c r="C727" s="7" t="s">
        <v>246</v>
      </c>
      <c r="D727" s="7" t="s">
        <v>662</v>
      </c>
      <c r="E727" s="8">
        <v>0.52</v>
      </c>
      <c r="F727" s="37"/>
      <c r="G727" s="8"/>
    </row>
    <row r="728" spans="1:7" s="58" customFormat="1">
      <c r="A728" t="s">
        <v>1735</v>
      </c>
      <c r="B728" s="4" t="s">
        <v>981</v>
      </c>
      <c r="C728" s="7" t="s">
        <v>331</v>
      </c>
      <c r="D728" s="7" t="s">
        <v>990</v>
      </c>
      <c r="E728" s="8">
        <v>0.79</v>
      </c>
      <c r="F728" s="37"/>
      <c r="G728" s="8"/>
    </row>
    <row r="729" spans="1:7" s="58" customFormat="1">
      <c r="A729" t="s">
        <v>1736</v>
      </c>
      <c r="B729" s="4" t="s">
        <v>981</v>
      </c>
      <c r="C729" s="7" t="s">
        <v>331</v>
      </c>
      <c r="D729" s="7" t="s">
        <v>663</v>
      </c>
      <c r="E729" s="8">
        <v>0.43</v>
      </c>
      <c r="F729" s="37"/>
      <c r="G729" s="8"/>
    </row>
    <row r="730" spans="1:7" s="58" customFormat="1">
      <c r="A730" t="s">
        <v>1737</v>
      </c>
      <c r="B730" s="4" t="s">
        <v>981</v>
      </c>
      <c r="C730" s="7" t="s">
        <v>331</v>
      </c>
      <c r="D730" s="7" t="s">
        <v>664</v>
      </c>
      <c r="E730" s="8"/>
      <c r="F730" s="37"/>
      <c r="G730" s="8"/>
    </row>
    <row r="731" spans="1:7" s="58" customFormat="1">
      <c r="A731" t="s">
        <v>1738</v>
      </c>
      <c r="B731" s="4" t="s">
        <v>981</v>
      </c>
      <c r="C731" s="7" t="s">
        <v>331</v>
      </c>
      <c r="D731" s="7" t="s">
        <v>665</v>
      </c>
      <c r="E731" s="8">
        <v>0.82</v>
      </c>
      <c r="F731" s="37"/>
      <c r="G731" s="8"/>
    </row>
    <row r="732" spans="1:7" s="58" customFormat="1">
      <c r="A732" t="s">
        <v>1739</v>
      </c>
      <c r="B732" s="4" t="s">
        <v>981</v>
      </c>
      <c r="C732" s="7" t="s">
        <v>331</v>
      </c>
      <c r="D732" s="7" t="s">
        <v>660</v>
      </c>
      <c r="E732" s="8">
        <v>0.43</v>
      </c>
      <c r="F732" s="37"/>
      <c r="G732" s="8"/>
    </row>
    <row r="733" spans="1:7" s="58" customFormat="1">
      <c r="A733" t="s">
        <v>1740</v>
      </c>
      <c r="B733" s="4" t="s">
        <v>981</v>
      </c>
      <c r="C733" s="7" t="s">
        <v>331</v>
      </c>
      <c r="D733" s="7" t="s">
        <v>666</v>
      </c>
      <c r="E733" s="8">
        <v>1.53</v>
      </c>
      <c r="F733" s="37"/>
      <c r="G733" s="8"/>
    </row>
    <row r="734" spans="1:7" s="58" customFormat="1">
      <c r="A734" t="s">
        <v>1741</v>
      </c>
      <c r="B734" s="4" t="s">
        <v>981</v>
      </c>
      <c r="C734" s="7" t="s">
        <v>331</v>
      </c>
      <c r="D734" s="7" t="s">
        <v>667</v>
      </c>
      <c r="E734" s="8">
        <v>0.43</v>
      </c>
      <c r="F734" s="37"/>
      <c r="G734" s="8"/>
    </row>
    <row r="735" spans="1:7" s="58" customFormat="1">
      <c r="A735" t="s">
        <v>1742</v>
      </c>
      <c r="B735" s="4" t="s">
        <v>981</v>
      </c>
      <c r="C735" s="7" t="s">
        <v>331</v>
      </c>
      <c r="D735" s="7" t="s">
        <v>661</v>
      </c>
      <c r="E735" s="8">
        <v>2.4300000000000002</v>
      </c>
      <c r="F735" s="37"/>
      <c r="G735" s="8"/>
    </row>
    <row r="736" spans="1:7" s="58" customFormat="1">
      <c r="A736" t="s">
        <v>1743</v>
      </c>
      <c r="B736" s="4" t="s">
        <v>981</v>
      </c>
      <c r="C736" s="7" t="s">
        <v>331</v>
      </c>
      <c r="D736" s="7" t="s">
        <v>662</v>
      </c>
      <c r="E736" s="8">
        <v>1.1399999999999999</v>
      </c>
      <c r="F736" s="37"/>
      <c r="G736" s="8"/>
    </row>
    <row r="737" spans="1:7" s="58" customFormat="1">
      <c r="A737" t="s">
        <v>1744</v>
      </c>
      <c r="B737" s="4" t="s">
        <v>981</v>
      </c>
      <c r="C737" s="7" t="s">
        <v>331</v>
      </c>
      <c r="D737" s="7" t="s">
        <v>668</v>
      </c>
      <c r="E737" s="8">
        <v>0.54</v>
      </c>
      <c r="F737" s="37"/>
      <c r="G737" s="8"/>
    </row>
    <row r="738" spans="1:7" s="58" customFormat="1">
      <c r="A738" t="s">
        <v>1745</v>
      </c>
      <c r="B738" s="4" t="s">
        <v>981</v>
      </c>
      <c r="C738" s="10" t="s">
        <v>234</v>
      </c>
      <c r="D738" s="7" t="s">
        <v>991</v>
      </c>
      <c r="E738" s="8">
        <v>0.03</v>
      </c>
      <c r="F738" s="37"/>
      <c r="G738" s="8"/>
    </row>
    <row r="739" spans="1:7" s="58" customFormat="1">
      <c r="A739" t="s">
        <v>1746</v>
      </c>
      <c r="B739" s="4" t="s">
        <v>981</v>
      </c>
      <c r="C739" s="10" t="s">
        <v>234</v>
      </c>
      <c r="D739" s="7" t="s">
        <v>992</v>
      </c>
      <c r="E739" s="8">
        <v>0.02</v>
      </c>
      <c r="F739" s="37"/>
      <c r="G739" s="8"/>
    </row>
    <row r="740" spans="1:7" s="58" customFormat="1">
      <c r="A740" t="s">
        <v>1747</v>
      </c>
      <c r="B740" s="4" t="s">
        <v>981</v>
      </c>
      <c r="C740" s="7" t="s">
        <v>344</v>
      </c>
      <c r="D740" s="7" t="s">
        <v>223</v>
      </c>
      <c r="E740" s="8">
        <v>0.73</v>
      </c>
      <c r="F740" s="37"/>
      <c r="G740" s="8"/>
    </row>
    <row r="741" spans="1:7" s="58" customFormat="1">
      <c r="A741" t="s">
        <v>1748</v>
      </c>
      <c r="B741" s="4" t="s">
        <v>981</v>
      </c>
      <c r="C741" s="7" t="s">
        <v>344</v>
      </c>
      <c r="D741" s="7" t="s">
        <v>333</v>
      </c>
      <c r="E741" s="8">
        <v>1.07</v>
      </c>
      <c r="F741" s="37"/>
      <c r="G741" s="8"/>
    </row>
    <row r="742" spans="1:7" s="58" customFormat="1">
      <c r="A742" t="s">
        <v>1749</v>
      </c>
      <c r="B742" s="4" t="s">
        <v>981</v>
      </c>
      <c r="C742" s="7" t="s">
        <v>243</v>
      </c>
      <c r="D742" s="7" t="s">
        <v>223</v>
      </c>
      <c r="E742" s="8">
        <v>0.65</v>
      </c>
      <c r="F742" s="37"/>
      <c r="G742" s="8"/>
    </row>
    <row r="743" spans="1:7" s="58" customFormat="1">
      <c r="A743" t="s">
        <v>1750</v>
      </c>
      <c r="B743" s="4" t="s">
        <v>981</v>
      </c>
      <c r="C743" s="7" t="s">
        <v>243</v>
      </c>
      <c r="D743" s="7" t="s">
        <v>660</v>
      </c>
      <c r="E743" s="8">
        <v>1.07</v>
      </c>
      <c r="F743" s="37"/>
      <c r="G743" s="8"/>
    </row>
    <row r="744" spans="1:7" s="58" customFormat="1">
      <c r="A744" t="s">
        <v>1751</v>
      </c>
      <c r="B744" s="4" t="s">
        <v>981</v>
      </c>
      <c r="C744" s="7" t="s">
        <v>243</v>
      </c>
      <c r="D744" s="7" t="s">
        <v>335</v>
      </c>
      <c r="E744" s="8">
        <v>0.82</v>
      </c>
      <c r="F744" s="37"/>
      <c r="G744" s="8"/>
    </row>
    <row r="745" spans="1:7" s="58" customFormat="1">
      <c r="A745" t="s">
        <v>1752</v>
      </c>
      <c r="B745" s="4" t="s">
        <v>981</v>
      </c>
      <c r="C745" s="7" t="s">
        <v>243</v>
      </c>
      <c r="D745" s="7" t="s">
        <v>993</v>
      </c>
      <c r="E745" s="8">
        <v>0.88</v>
      </c>
      <c r="F745" s="37"/>
      <c r="G745" s="8"/>
    </row>
    <row r="746" spans="1:7" s="58" customFormat="1">
      <c r="A746" t="s">
        <v>1753</v>
      </c>
      <c r="B746" s="4" t="s">
        <v>981</v>
      </c>
      <c r="C746" s="7" t="s">
        <v>243</v>
      </c>
      <c r="D746" s="7" t="s">
        <v>670</v>
      </c>
      <c r="E746" s="8">
        <v>1.31</v>
      </c>
      <c r="F746" s="37"/>
      <c r="G746" s="8"/>
    </row>
    <row r="747" spans="1:7" s="58" customFormat="1">
      <c r="A747" t="s">
        <v>1754</v>
      </c>
      <c r="B747" s="4" t="s">
        <v>981</v>
      </c>
      <c r="C747" s="7" t="s">
        <v>243</v>
      </c>
      <c r="D747" s="7" t="s">
        <v>338</v>
      </c>
      <c r="E747" s="8">
        <v>0.89</v>
      </c>
      <c r="F747" s="37"/>
      <c r="G747" s="8"/>
    </row>
    <row r="748" spans="1:7" s="58" customFormat="1">
      <c r="A748" t="s">
        <v>1755</v>
      </c>
      <c r="B748" s="4" t="s">
        <v>981</v>
      </c>
      <c r="C748" s="7" t="s">
        <v>138</v>
      </c>
      <c r="D748" s="7" t="s">
        <v>223</v>
      </c>
      <c r="E748" s="8">
        <v>0.99</v>
      </c>
      <c r="F748" s="37"/>
      <c r="G748" s="8"/>
    </row>
    <row r="749" spans="1:7" s="58" customFormat="1">
      <c r="A749" t="s">
        <v>1756</v>
      </c>
      <c r="B749" s="4" t="s">
        <v>981</v>
      </c>
      <c r="C749" s="7" t="s">
        <v>245</v>
      </c>
      <c r="D749" s="7" t="s">
        <v>994</v>
      </c>
      <c r="E749" s="8">
        <v>1.28</v>
      </c>
      <c r="F749" s="37"/>
      <c r="G749" s="8"/>
    </row>
    <row r="750" spans="1:7" s="58" customFormat="1">
      <c r="A750" t="s">
        <v>1757</v>
      </c>
      <c r="B750" s="4" t="s">
        <v>981</v>
      </c>
      <c r="C750" s="7" t="s">
        <v>245</v>
      </c>
      <c r="D750" s="7" t="s">
        <v>995</v>
      </c>
      <c r="E750" s="8">
        <v>1.81</v>
      </c>
      <c r="F750" s="37"/>
      <c r="G750" s="8"/>
    </row>
    <row r="751" spans="1:7" s="58" customFormat="1">
      <c r="A751" t="s">
        <v>1758</v>
      </c>
      <c r="B751" s="4" t="s">
        <v>981</v>
      </c>
      <c r="C751" s="7" t="s">
        <v>351</v>
      </c>
      <c r="D751" s="7" t="s">
        <v>223</v>
      </c>
      <c r="E751" s="8">
        <v>0.98</v>
      </c>
      <c r="F751" s="37"/>
      <c r="G751" s="8"/>
    </row>
    <row r="752" spans="1:7" s="58" customFormat="1">
      <c r="A752" t="s">
        <v>1759</v>
      </c>
      <c r="B752" s="4" t="s">
        <v>981</v>
      </c>
      <c r="C752" s="7" t="s">
        <v>996</v>
      </c>
      <c r="D752" s="7" t="s">
        <v>661</v>
      </c>
      <c r="E752" s="8">
        <v>0.4</v>
      </c>
      <c r="F752" s="37"/>
      <c r="G752" s="8"/>
    </row>
    <row r="753" spans="1:7" s="58" customFormat="1">
      <c r="A753" t="s">
        <v>1760</v>
      </c>
      <c r="B753" s="4" t="s">
        <v>981</v>
      </c>
      <c r="C753" s="7" t="s">
        <v>996</v>
      </c>
      <c r="D753" s="7" t="s">
        <v>997</v>
      </c>
      <c r="E753" s="8">
        <v>0.87</v>
      </c>
      <c r="F753" s="37"/>
      <c r="G753" s="8"/>
    </row>
    <row r="754" spans="1:7" s="58" customFormat="1">
      <c r="A754" t="s">
        <v>1761</v>
      </c>
      <c r="B754" s="4" t="s">
        <v>981</v>
      </c>
      <c r="C754" s="7" t="s">
        <v>998</v>
      </c>
      <c r="D754" s="7" t="s">
        <v>223</v>
      </c>
      <c r="E754" s="8">
        <v>0.75</v>
      </c>
      <c r="F754" s="37"/>
      <c r="G754" s="8"/>
    </row>
    <row r="755" spans="1:7" s="58" customFormat="1">
      <c r="A755" t="s">
        <v>1762</v>
      </c>
      <c r="B755" s="4" t="s">
        <v>981</v>
      </c>
      <c r="C755" s="7" t="s">
        <v>337</v>
      </c>
      <c r="D755" s="7" t="s">
        <v>223</v>
      </c>
      <c r="E755" s="8">
        <v>0.66</v>
      </c>
      <c r="F755" s="37"/>
      <c r="G755" s="8"/>
    </row>
    <row r="756" spans="1:7" s="58" customFormat="1">
      <c r="A756" t="s">
        <v>1763</v>
      </c>
      <c r="B756" s="4" t="s">
        <v>981</v>
      </c>
      <c r="C756" s="7" t="s">
        <v>337</v>
      </c>
      <c r="D756" s="7" t="s">
        <v>333</v>
      </c>
      <c r="E756" s="8">
        <v>0.89</v>
      </c>
      <c r="F756" s="37"/>
      <c r="G756" s="8"/>
    </row>
    <row r="757" spans="1:7" s="58" customFormat="1">
      <c r="A757" t="s">
        <v>1764</v>
      </c>
      <c r="B757" s="4" t="s">
        <v>981</v>
      </c>
      <c r="C757" s="7" t="s">
        <v>337</v>
      </c>
      <c r="D757" s="7" t="s">
        <v>671</v>
      </c>
      <c r="E757" s="8">
        <v>0.41</v>
      </c>
      <c r="F757" s="37"/>
      <c r="G757" s="8"/>
    </row>
    <row r="758" spans="1:7" s="58" customFormat="1">
      <c r="A758" t="s">
        <v>1765</v>
      </c>
      <c r="B758" s="4" t="s">
        <v>981</v>
      </c>
      <c r="C758" s="7" t="s">
        <v>999</v>
      </c>
      <c r="D758" s="7" t="s">
        <v>223</v>
      </c>
      <c r="E758" s="8">
        <v>0.69</v>
      </c>
      <c r="F758" s="37"/>
      <c r="G758" s="8"/>
    </row>
    <row r="759" spans="1:7" s="58" customFormat="1">
      <c r="A759" t="s">
        <v>1766</v>
      </c>
      <c r="B759" s="4" t="s">
        <v>981</v>
      </c>
      <c r="C759" s="7" t="s">
        <v>308</v>
      </c>
      <c r="D759" s="7" t="s">
        <v>223</v>
      </c>
      <c r="E759" s="8">
        <v>0.63</v>
      </c>
      <c r="F759" s="37"/>
      <c r="G759" s="8"/>
    </row>
    <row r="760" spans="1:7" s="58" customFormat="1">
      <c r="A760" t="s">
        <v>1767</v>
      </c>
      <c r="B760" s="4" t="s">
        <v>981</v>
      </c>
      <c r="C760" s="7" t="s">
        <v>1000</v>
      </c>
      <c r="D760" s="7" t="s">
        <v>345</v>
      </c>
      <c r="E760" s="8">
        <v>1.2</v>
      </c>
      <c r="F760" s="37"/>
      <c r="G760" s="8"/>
    </row>
    <row r="761" spans="1:7" s="58" customFormat="1">
      <c r="A761" t="s">
        <v>1768</v>
      </c>
      <c r="B761" s="4" t="s">
        <v>981</v>
      </c>
      <c r="C761" s="7" t="s">
        <v>1000</v>
      </c>
      <c r="D761" s="7" t="s">
        <v>1001</v>
      </c>
      <c r="E761" s="8">
        <v>0.72</v>
      </c>
      <c r="F761" s="37"/>
      <c r="G761" s="8"/>
    </row>
    <row r="762" spans="1:7" s="58" customFormat="1">
      <c r="A762" t="s">
        <v>1769</v>
      </c>
      <c r="B762" s="4" t="s">
        <v>981</v>
      </c>
      <c r="C762" s="7" t="s">
        <v>643</v>
      </c>
      <c r="D762" s="7" t="s">
        <v>673</v>
      </c>
      <c r="E762" s="8">
        <v>1.72</v>
      </c>
      <c r="F762" s="37"/>
      <c r="G762" s="8"/>
    </row>
    <row r="763" spans="1:7" s="58" customFormat="1">
      <c r="A763" t="s">
        <v>1770</v>
      </c>
      <c r="B763" s="4" t="s">
        <v>981</v>
      </c>
      <c r="C763" s="7" t="s">
        <v>643</v>
      </c>
      <c r="D763" s="7" t="s">
        <v>674</v>
      </c>
      <c r="E763" s="8">
        <v>1.1000000000000001</v>
      </c>
      <c r="F763" s="37"/>
      <c r="G763" s="8"/>
    </row>
    <row r="764" spans="1:7" s="58" customFormat="1">
      <c r="A764" t="s">
        <v>1771</v>
      </c>
      <c r="B764" s="4" t="s">
        <v>981</v>
      </c>
      <c r="C764" s="7" t="s">
        <v>643</v>
      </c>
      <c r="D764" s="7" t="s">
        <v>675</v>
      </c>
      <c r="E764" s="8">
        <v>1.17</v>
      </c>
      <c r="F764" s="37"/>
      <c r="G764" s="8"/>
    </row>
    <row r="765" spans="1:7" s="58" customFormat="1">
      <c r="A765" t="s">
        <v>1772</v>
      </c>
      <c r="B765" s="4" t="s">
        <v>981</v>
      </c>
      <c r="C765" s="7" t="s">
        <v>987</v>
      </c>
      <c r="D765" s="7" t="s">
        <v>1002</v>
      </c>
      <c r="E765" s="8">
        <v>0.56000000000000005</v>
      </c>
      <c r="F765" s="37"/>
      <c r="G765" s="8"/>
    </row>
    <row r="766" spans="1:7" s="58" customFormat="1">
      <c r="A766" t="s">
        <v>1773</v>
      </c>
      <c r="B766" s="4" t="s">
        <v>981</v>
      </c>
      <c r="C766" s="7" t="s">
        <v>987</v>
      </c>
      <c r="D766" s="7" t="s">
        <v>695</v>
      </c>
      <c r="E766" s="8">
        <v>0.25</v>
      </c>
      <c r="F766" s="37"/>
      <c r="G766" s="8"/>
    </row>
    <row r="767" spans="1:7" s="58" customFormat="1">
      <c r="A767" t="s">
        <v>1774</v>
      </c>
      <c r="B767" s="4" t="s">
        <v>981</v>
      </c>
      <c r="C767" s="10" t="s">
        <v>210</v>
      </c>
      <c r="D767" s="7" t="s">
        <v>696</v>
      </c>
      <c r="E767" s="8">
        <v>0.94</v>
      </c>
      <c r="F767" s="37"/>
      <c r="G767" s="8"/>
    </row>
    <row r="768" spans="1:7" s="58" customFormat="1">
      <c r="A768" t="s">
        <v>1775</v>
      </c>
      <c r="B768" s="4" t="s">
        <v>981</v>
      </c>
      <c r="C768" s="10" t="s">
        <v>201</v>
      </c>
      <c r="D768" s="7" t="s">
        <v>697</v>
      </c>
      <c r="E768" s="8">
        <v>1.45</v>
      </c>
      <c r="F768" s="37"/>
      <c r="G768" s="8"/>
    </row>
    <row r="769" spans="1:7" s="58" customFormat="1">
      <c r="A769" t="s">
        <v>1776</v>
      </c>
      <c r="B769" s="4" t="s">
        <v>981</v>
      </c>
      <c r="C769" s="7" t="s">
        <v>204</v>
      </c>
      <c r="D769" s="7" t="s">
        <v>698</v>
      </c>
      <c r="E769" s="8">
        <v>0.72</v>
      </c>
      <c r="F769" s="37"/>
      <c r="G769" s="8"/>
    </row>
    <row r="770" spans="1:7" s="58" customFormat="1">
      <c r="A770" t="s">
        <v>1777</v>
      </c>
      <c r="B770" s="4" t="s">
        <v>981</v>
      </c>
      <c r="C770" s="7" t="s">
        <v>204</v>
      </c>
      <c r="D770" s="7" t="s">
        <v>699</v>
      </c>
      <c r="E770" s="8">
        <v>1.71</v>
      </c>
      <c r="F770" s="37"/>
      <c r="G770" s="8"/>
    </row>
    <row r="771" spans="1:7" s="58" customFormat="1">
      <c r="A771" t="s">
        <v>1778</v>
      </c>
      <c r="B771" s="4" t="s">
        <v>981</v>
      </c>
      <c r="C771" s="7" t="s">
        <v>204</v>
      </c>
      <c r="D771" s="7" t="s">
        <v>350</v>
      </c>
      <c r="E771" s="8">
        <v>0.93</v>
      </c>
      <c r="F771" s="37"/>
      <c r="G771" s="8"/>
    </row>
    <row r="772" spans="1:7" s="58" customFormat="1">
      <c r="A772" t="s">
        <v>1779</v>
      </c>
      <c r="B772" s="4" t="s">
        <v>981</v>
      </c>
      <c r="C772" s="7" t="s">
        <v>239</v>
      </c>
      <c r="D772" s="7" t="s">
        <v>340</v>
      </c>
      <c r="E772" s="8">
        <v>2.2599999999999998</v>
      </c>
      <c r="F772" s="37"/>
      <c r="G772" s="8"/>
    </row>
    <row r="773" spans="1:7" s="58" customFormat="1">
      <c r="A773" t="s">
        <v>1780</v>
      </c>
      <c r="B773" s="4" t="s">
        <v>981</v>
      </c>
      <c r="C773" s="7" t="s">
        <v>239</v>
      </c>
      <c r="D773" s="7" t="s">
        <v>346</v>
      </c>
      <c r="E773" s="8">
        <v>1.1499999999999999</v>
      </c>
      <c r="F773" s="37"/>
      <c r="G773" s="8"/>
    </row>
    <row r="774" spans="1:7" s="58" customFormat="1">
      <c r="A774" t="s">
        <v>1781</v>
      </c>
      <c r="B774" s="4" t="s">
        <v>981</v>
      </c>
      <c r="C774" s="7" t="s">
        <v>239</v>
      </c>
      <c r="D774" s="7" t="s">
        <v>247</v>
      </c>
      <c r="E774" s="8">
        <v>0.87</v>
      </c>
      <c r="F774" s="37"/>
      <c r="G774" s="8"/>
    </row>
    <row r="775" spans="1:7" s="58" customFormat="1">
      <c r="A775" t="s">
        <v>1782</v>
      </c>
      <c r="B775" s="4" t="s">
        <v>981</v>
      </c>
      <c r="C775" s="7" t="s">
        <v>239</v>
      </c>
      <c r="D775" s="7" t="s">
        <v>341</v>
      </c>
      <c r="E775" s="8">
        <v>1.66</v>
      </c>
      <c r="F775" s="37"/>
      <c r="G775" s="8"/>
    </row>
    <row r="776" spans="1:7" s="58" customFormat="1">
      <c r="A776" t="s">
        <v>1783</v>
      </c>
      <c r="B776" s="4" t="s">
        <v>981</v>
      </c>
      <c r="C776" s="7" t="s">
        <v>239</v>
      </c>
      <c r="D776" s="7" t="s">
        <v>86</v>
      </c>
      <c r="E776" s="8">
        <v>1.1399999999999999</v>
      </c>
      <c r="F776" s="37"/>
      <c r="G776" s="8"/>
    </row>
    <row r="777" spans="1:7" s="58" customFormat="1">
      <c r="A777" t="s">
        <v>1784</v>
      </c>
      <c r="B777" s="4" t="s">
        <v>981</v>
      </c>
      <c r="C777" s="7" t="s">
        <v>239</v>
      </c>
      <c r="D777" s="7" t="s">
        <v>249</v>
      </c>
      <c r="E777" s="8">
        <v>0.62</v>
      </c>
      <c r="F777" s="37"/>
      <c r="G777" s="8"/>
    </row>
    <row r="778" spans="1:7" s="58" customFormat="1">
      <c r="A778" t="s">
        <v>1785</v>
      </c>
      <c r="B778" s="4" t="s">
        <v>981</v>
      </c>
      <c r="C778" s="7" t="s">
        <v>239</v>
      </c>
      <c r="D778" s="7" t="s">
        <v>248</v>
      </c>
      <c r="E778" s="8">
        <v>1.89</v>
      </c>
      <c r="F778" s="37"/>
      <c r="G778" s="8"/>
    </row>
    <row r="779" spans="1:7" s="58" customFormat="1">
      <c r="A779" t="s">
        <v>1786</v>
      </c>
      <c r="B779" s="4" t="s">
        <v>981</v>
      </c>
      <c r="C779" s="7" t="s">
        <v>239</v>
      </c>
      <c r="D779" s="7" t="s">
        <v>700</v>
      </c>
      <c r="E779" s="8">
        <v>0.88</v>
      </c>
      <c r="F779" s="37"/>
      <c r="G779" s="8"/>
    </row>
    <row r="780" spans="1:7" s="58" customFormat="1">
      <c r="A780" t="s">
        <v>1787</v>
      </c>
      <c r="B780" s="4" t="s">
        <v>981</v>
      </c>
      <c r="C780" s="7" t="s">
        <v>239</v>
      </c>
      <c r="D780" s="7" t="s">
        <v>254</v>
      </c>
      <c r="E780" s="8">
        <v>1.27</v>
      </c>
      <c r="F780" s="37"/>
      <c r="G780" s="8"/>
    </row>
    <row r="781" spans="1:7" s="58" customFormat="1">
      <c r="A781" t="s">
        <v>1788</v>
      </c>
      <c r="B781" s="4" t="s">
        <v>981</v>
      </c>
      <c r="C781" s="7" t="s">
        <v>239</v>
      </c>
      <c r="D781" s="7" t="s">
        <v>250</v>
      </c>
      <c r="E781" s="8">
        <v>0.91</v>
      </c>
      <c r="F781" s="37"/>
      <c r="G781" s="8"/>
    </row>
    <row r="782" spans="1:7" s="58" customFormat="1">
      <c r="A782" t="s">
        <v>1789</v>
      </c>
      <c r="B782" s="4" t="s">
        <v>981</v>
      </c>
      <c r="C782" s="7" t="s">
        <v>239</v>
      </c>
      <c r="D782" s="7" t="s">
        <v>1003</v>
      </c>
      <c r="E782" s="8">
        <v>1.32</v>
      </c>
      <c r="F782" s="37"/>
      <c r="G782" s="8"/>
    </row>
    <row r="783" spans="1:7" s="58" customFormat="1">
      <c r="A783" t="s">
        <v>1790</v>
      </c>
      <c r="B783" s="4" t="s">
        <v>981</v>
      </c>
      <c r="C783" s="7" t="s">
        <v>239</v>
      </c>
      <c r="D783" s="7" t="s">
        <v>349</v>
      </c>
      <c r="E783" s="8">
        <v>0.6</v>
      </c>
      <c r="F783" s="37"/>
      <c r="G783" s="8"/>
    </row>
    <row r="784" spans="1:7" s="58" customFormat="1">
      <c r="A784" t="s">
        <v>1791</v>
      </c>
      <c r="B784" s="4" t="s">
        <v>981</v>
      </c>
      <c r="C784" s="10" t="s">
        <v>229</v>
      </c>
      <c r="D784" s="7" t="s">
        <v>230</v>
      </c>
      <c r="E784" s="8">
        <v>0.67</v>
      </c>
      <c r="F784" s="37"/>
      <c r="G784" s="8"/>
    </row>
    <row r="785" spans="1:7" s="58" customFormat="1">
      <c r="A785" t="s">
        <v>1792</v>
      </c>
      <c r="B785" s="4" t="s">
        <v>981</v>
      </c>
      <c r="C785" s="7" t="s">
        <v>693</v>
      </c>
      <c r="D785" s="7" t="s">
        <v>702</v>
      </c>
      <c r="E785" s="8">
        <v>1.19</v>
      </c>
      <c r="F785" s="37"/>
      <c r="G785" s="8"/>
    </row>
    <row r="786" spans="1:7" s="58" customFormat="1">
      <c r="A786" t="s">
        <v>1793</v>
      </c>
      <c r="B786" s="4" t="s">
        <v>981</v>
      </c>
      <c r="C786" s="7" t="s">
        <v>693</v>
      </c>
      <c r="D786" s="7" t="s">
        <v>1004</v>
      </c>
      <c r="E786" s="8">
        <v>1.23</v>
      </c>
      <c r="F786" s="37"/>
      <c r="G786" s="8"/>
    </row>
    <row r="787" spans="1:7" s="58" customFormat="1">
      <c r="A787" t="s">
        <v>1794</v>
      </c>
      <c r="B787" s="4" t="s">
        <v>981</v>
      </c>
      <c r="C787" s="7" t="s">
        <v>693</v>
      </c>
      <c r="D787" s="7" t="s">
        <v>1005</v>
      </c>
      <c r="E787" s="8">
        <v>1.05</v>
      </c>
      <c r="F787" s="37"/>
      <c r="G787" s="8"/>
    </row>
    <row r="788" spans="1:7" s="58" customFormat="1">
      <c r="A788" t="s">
        <v>1795</v>
      </c>
      <c r="B788" s="4" t="s">
        <v>981</v>
      </c>
      <c r="C788" s="7" t="s">
        <v>693</v>
      </c>
      <c r="D788" s="7" t="s">
        <v>704</v>
      </c>
      <c r="E788" s="8">
        <v>1.29</v>
      </c>
      <c r="F788" s="37"/>
      <c r="G788" s="8"/>
    </row>
    <row r="789" spans="1:7" s="58" customFormat="1">
      <c r="A789" t="s">
        <v>1796</v>
      </c>
      <c r="B789" s="4" t="s">
        <v>981</v>
      </c>
      <c r="C789" s="7" t="s">
        <v>693</v>
      </c>
      <c r="D789" s="7" t="s">
        <v>705</v>
      </c>
      <c r="E789" s="8">
        <v>0.95</v>
      </c>
      <c r="F789" s="37"/>
      <c r="G789" s="8"/>
    </row>
    <row r="790" spans="1:7" s="7" customFormat="1">
      <c r="A790" t="s">
        <v>1797</v>
      </c>
      <c r="B790" s="4" t="s">
        <v>981</v>
      </c>
      <c r="C790" s="7" t="s">
        <v>1006</v>
      </c>
      <c r="D790" s="7" t="s">
        <v>993</v>
      </c>
      <c r="E790" s="8">
        <v>0.75</v>
      </c>
      <c r="F790" s="37"/>
      <c r="G790" s="8"/>
    </row>
    <row r="791" spans="1:7" s="7" customFormat="1">
      <c r="A791" t="s">
        <v>1798</v>
      </c>
      <c r="B791" s="4" t="s">
        <v>981</v>
      </c>
      <c r="C791" s="7" t="s">
        <v>1006</v>
      </c>
      <c r="D791" s="7" t="s">
        <v>335</v>
      </c>
      <c r="E791" s="8">
        <v>1.1100000000000001</v>
      </c>
      <c r="F791" s="37"/>
      <c r="G791" s="8"/>
    </row>
    <row r="792" spans="1:7" s="58" customFormat="1">
      <c r="A792" t="s">
        <v>1799</v>
      </c>
      <c r="B792" s="4" t="s">
        <v>981</v>
      </c>
      <c r="C792" s="10" t="s">
        <v>203</v>
      </c>
      <c r="D792" s="7" t="s">
        <v>226</v>
      </c>
      <c r="E792" s="8">
        <v>0.38</v>
      </c>
      <c r="F792" s="37"/>
      <c r="G792" s="8"/>
    </row>
    <row r="793" spans="1:7" s="58" customFormat="1">
      <c r="A793" t="s">
        <v>1800</v>
      </c>
      <c r="B793" s="4" t="s">
        <v>981</v>
      </c>
      <c r="C793" s="7" t="s">
        <v>654</v>
      </c>
      <c r="D793" s="7" t="s">
        <v>707</v>
      </c>
      <c r="E793" s="8">
        <v>1.05</v>
      </c>
      <c r="F793" s="37"/>
      <c r="G793" s="8"/>
    </row>
    <row r="794" spans="1:7" s="58" customFormat="1">
      <c r="A794" t="s">
        <v>1801</v>
      </c>
      <c r="B794" s="4" t="s">
        <v>981</v>
      </c>
      <c r="C794" s="7" t="s">
        <v>654</v>
      </c>
      <c r="D794" s="7" t="s">
        <v>708</v>
      </c>
      <c r="E794" s="8">
        <v>1.02</v>
      </c>
      <c r="F794" s="37"/>
      <c r="G794" s="8"/>
    </row>
    <row r="795" spans="1:7" s="58" customFormat="1">
      <c r="A795" t="s">
        <v>1802</v>
      </c>
      <c r="B795" s="4" t="s">
        <v>981</v>
      </c>
      <c r="C795" s="7" t="s">
        <v>211</v>
      </c>
      <c r="D795" s="7" t="s">
        <v>223</v>
      </c>
      <c r="E795" s="8">
        <v>0.95</v>
      </c>
      <c r="F795" s="37"/>
      <c r="G795" s="8"/>
    </row>
    <row r="796" spans="1:7" s="58" customFormat="1">
      <c r="A796" t="s">
        <v>1803</v>
      </c>
      <c r="B796" s="4" t="s">
        <v>981</v>
      </c>
      <c r="C796" s="7" t="s">
        <v>212</v>
      </c>
      <c r="D796" s="7" t="s">
        <v>223</v>
      </c>
      <c r="E796" s="8">
        <v>1.59</v>
      </c>
      <c r="F796" s="37"/>
      <c r="G796" s="8"/>
    </row>
    <row r="797" spans="1:7" s="58" customFormat="1">
      <c r="A797" t="s">
        <v>1804</v>
      </c>
      <c r="B797" s="4" t="s">
        <v>981</v>
      </c>
      <c r="C797" s="10" t="s">
        <v>232</v>
      </c>
      <c r="D797" s="7" t="s">
        <v>233</v>
      </c>
      <c r="E797" s="8">
        <v>1.38</v>
      </c>
      <c r="F797" s="37"/>
      <c r="G797" s="8"/>
    </row>
    <row r="798" spans="1:7" s="58" customFormat="1">
      <c r="A798" t="s">
        <v>1805</v>
      </c>
      <c r="B798" s="4" t="s">
        <v>981</v>
      </c>
      <c r="C798" s="7" t="s">
        <v>694</v>
      </c>
      <c r="D798" s="7" t="s">
        <v>709</v>
      </c>
      <c r="E798" s="8">
        <v>1.53</v>
      </c>
      <c r="F798" s="37"/>
      <c r="G798" s="8"/>
    </row>
    <row r="799" spans="1:7" s="58" customFormat="1">
      <c r="A799" t="s">
        <v>1806</v>
      </c>
      <c r="B799" s="4" t="s">
        <v>981</v>
      </c>
      <c r="C799" s="7" t="s">
        <v>694</v>
      </c>
      <c r="D799" s="7" t="s">
        <v>710</v>
      </c>
      <c r="E799" s="8">
        <v>0.64</v>
      </c>
      <c r="F799" s="37"/>
      <c r="G799" s="8"/>
    </row>
    <row r="800" spans="1:7" s="58" customFormat="1">
      <c r="A800" t="s">
        <v>1807</v>
      </c>
      <c r="B800" s="4" t="s">
        <v>981</v>
      </c>
      <c r="C800" s="10" t="s">
        <v>253</v>
      </c>
      <c r="D800" s="7" t="s">
        <v>997</v>
      </c>
      <c r="E800" s="8">
        <v>1.68</v>
      </c>
      <c r="F800" s="37"/>
      <c r="G800" s="8"/>
    </row>
    <row r="801" spans="1:7" s="58" customFormat="1">
      <c r="A801" t="s">
        <v>1808</v>
      </c>
      <c r="B801" s="4" t="s">
        <v>981</v>
      </c>
      <c r="C801" s="10" t="s">
        <v>253</v>
      </c>
      <c r="D801" s="59" t="s">
        <v>223</v>
      </c>
      <c r="E801" s="60">
        <v>1.68</v>
      </c>
      <c r="F801" s="61"/>
      <c r="G801" s="60"/>
    </row>
    <row r="802" spans="1:7" s="58" customFormat="1">
      <c r="A802" t="s">
        <v>1809</v>
      </c>
      <c r="B802" s="4" t="s">
        <v>981</v>
      </c>
      <c r="C802" s="10" t="s">
        <v>238</v>
      </c>
      <c r="D802" s="7" t="s">
        <v>339</v>
      </c>
      <c r="E802" s="8">
        <v>1.1000000000000001</v>
      </c>
      <c r="F802" s="37"/>
      <c r="G802" s="8"/>
    </row>
    <row r="803" spans="1:7" s="58" customFormat="1">
      <c r="A803" t="s">
        <v>1810</v>
      </c>
      <c r="B803" s="4" t="s">
        <v>981</v>
      </c>
      <c r="C803" s="7" t="s">
        <v>658</v>
      </c>
      <c r="D803" s="7" t="s">
        <v>1007</v>
      </c>
      <c r="E803" s="8">
        <v>2.68</v>
      </c>
      <c r="F803" s="37"/>
      <c r="G803" s="8"/>
    </row>
    <row r="804" spans="1:7" s="58" customFormat="1">
      <c r="A804" t="s">
        <v>1811</v>
      </c>
      <c r="B804" s="4" t="s">
        <v>981</v>
      </c>
      <c r="C804" s="7" t="s">
        <v>658</v>
      </c>
      <c r="D804" s="7" t="s">
        <v>1008</v>
      </c>
      <c r="E804" s="8">
        <v>0.72</v>
      </c>
      <c r="F804" s="61"/>
      <c r="G804" s="60"/>
    </row>
    <row r="805" spans="1:7" s="58" customFormat="1">
      <c r="A805" t="s">
        <v>1812</v>
      </c>
      <c r="B805" s="4" t="s">
        <v>981</v>
      </c>
      <c r="C805" s="7" t="s">
        <v>658</v>
      </c>
      <c r="D805" s="7" t="s">
        <v>1009</v>
      </c>
      <c r="E805" s="8">
        <v>1.2</v>
      </c>
      <c r="F805" s="61"/>
      <c r="G805" s="60"/>
    </row>
    <row r="806" spans="1:7" s="58" customFormat="1">
      <c r="A806" t="s">
        <v>1813</v>
      </c>
      <c r="B806" s="4" t="s">
        <v>981</v>
      </c>
      <c r="C806" s="7" t="s">
        <v>658</v>
      </c>
      <c r="D806" s="7" t="s">
        <v>1010</v>
      </c>
      <c r="E806" s="8">
        <v>1.92</v>
      </c>
      <c r="F806" s="61"/>
      <c r="G806" s="60"/>
    </row>
    <row r="807" spans="1:7" s="58" customFormat="1">
      <c r="A807" t="s">
        <v>1814</v>
      </c>
      <c r="B807" s="4" t="s">
        <v>981</v>
      </c>
      <c r="C807" s="7" t="s">
        <v>658</v>
      </c>
      <c r="D807" s="7" t="s">
        <v>1011</v>
      </c>
      <c r="E807" s="8">
        <v>3.01</v>
      </c>
      <c r="F807" s="61"/>
      <c r="G807" s="60"/>
    </row>
    <row r="808" spans="1:7" s="58" customFormat="1">
      <c r="A808" t="s">
        <v>1815</v>
      </c>
      <c r="B808" s="4" t="s">
        <v>981</v>
      </c>
      <c r="C808" s="7" t="s">
        <v>241</v>
      </c>
      <c r="D808" s="7" t="s">
        <v>343</v>
      </c>
      <c r="E808" s="8">
        <v>0.95</v>
      </c>
      <c r="F808" s="37"/>
      <c r="G808" s="8"/>
    </row>
    <row r="809" spans="1:7" s="58" customFormat="1">
      <c r="A809" t="s">
        <v>1816</v>
      </c>
      <c r="B809" s="4" t="s">
        <v>981</v>
      </c>
      <c r="C809" s="7" t="s">
        <v>241</v>
      </c>
      <c r="D809" s="7" t="s">
        <v>334</v>
      </c>
      <c r="E809" s="8">
        <v>0.57999999999999996</v>
      </c>
      <c r="F809" s="37"/>
      <c r="G809" s="8"/>
    </row>
    <row r="810" spans="1:7" s="58" customFormat="1">
      <c r="A810" t="s">
        <v>1817</v>
      </c>
      <c r="B810" s="4" t="s">
        <v>981</v>
      </c>
      <c r="C810" s="7" t="s">
        <v>207</v>
      </c>
      <c r="D810" s="7" t="s">
        <v>231</v>
      </c>
      <c r="E810" s="8">
        <v>0.19</v>
      </c>
      <c r="F810" s="37"/>
      <c r="G810" s="8"/>
    </row>
    <row r="811" spans="1:7" s="58" customFormat="1">
      <c r="A811" t="s">
        <v>1818</v>
      </c>
      <c r="B811" s="4" t="s">
        <v>981</v>
      </c>
      <c r="C811" s="7" t="s">
        <v>78</v>
      </c>
      <c r="D811" s="7" t="s">
        <v>717</v>
      </c>
      <c r="E811" s="8">
        <v>0.36</v>
      </c>
      <c r="F811" s="37"/>
      <c r="G811" s="8"/>
    </row>
    <row r="812" spans="1:7" s="58" customFormat="1">
      <c r="A812" t="s">
        <v>1819</v>
      </c>
      <c r="B812" s="4" t="s">
        <v>981</v>
      </c>
      <c r="C812" s="7" t="s">
        <v>78</v>
      </c>
      <c r="D812" s="7" t="s">
        <v>718</v>
      </c>
      <c r="E812" s="8">
        <v>0.76</v>
      </c>
      <c r="F812" s="37"/>
      <c r="G812" s="8"/>
    </row>
    <row r="813" spans="1:7" s="58" customFormat="1">
      <c r="A813" t="s">
        <v>1820</v>
      </c>
      <c r="B813" s="4" t="s">
        <v>981</v>
      </c>
      <c r="C813" s="7" t="s">
        <v>78</v>
      </c>
      <c r="D813" s="7" t="s">
        <v>719</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
  <sheetViews>
    <sheetView topLeftCell="E1" zoomScale="85" zoomScaleNormal="85" workbookViewId="0">
      <selection activeCell="L4" sqref="L4"/>
    </sheetView>
  </sheetViews>
  <sheetFormatPr defaultRowHeight="15"/>
  <cols>
    <col min="1" max="1" width="18.85546875" customWidth="1"/>
    <col min="2" max="2" width="21.5703125" bestFit="1" customWidth="1"/>
    <col min="3" max="3" width="22.28515625" customWidth="1"/>
    <col min="4" max="4" width="36.5703125" customWidth="1"/>
    <col min="5" max="5" width="21.28515625" style="68" customWidth="1"/>
    <col min="6" max="6" width="15.7109375" style="68" customWidth="1"/>
    <col min="7" max="7" width="15.28515625" style="68" customWidth="1"/>
    <col min="8" max="8" width="15.140625" style="68" customWidth="1"/>
    <col min="9" max="9" width="30" style="68" customWidth="1"/>
    <col min="10" max="10" width="20.28515625" bestFit="1" customWidth="1"/>
    <col min="11" max="11" width="34.42578125" bestFit="1" customWidth="1"/>
    <col min="12" max="12" width="39.42578125" bestFit="1" customWidth="1"/>
    <col min="13" max="13" width="24.7109375" customWidth="1"/>
    <col min="14" max="14" width="20.28515625" customWidth="1"/>
    <col min="15" max="15" width="20.7109375" customWidth="1"/>
    <col min="16" max="16" width="19" customWidth="1"/>
    <col min="17" max="17" width="21.7109375" customWidth="1"/>
    <col min="18" max="18" width="26.28515625" customWidth="1"/>
    <col min="19" max="19" width="18.7109375" customWidth="1"/>
    <col min="20" max="20" width="21.28515625" bestFit="1" customWidth="1"/>
    <col min="21" max="21" width="21.28515625" customWidth="1"/>
    <col min="22" max="22" width="25.42578125" bestFit="1" customWidth="1"/>
    <col min="23" max="23" width="25.42578125" customWidth="1"/>
    <col min="24" max="24" width="21.85546875" customWidth="1"/>
    <col min="25" max="25" width="24.7109375" bestFit="1" customWidth="1"/>
    <col min="26" max="26" width="20.140625" style="68" customWidth="1"/>
    <col min="27" max="27" width="20.140625" customWidth="1"/>
    <col min="28" max="28" width="26.5703125" style="68" customWidth="1"/>
    <col min="29" max="29" width="24.5703125" bestFit="1" customWidth="1"/>
    <col min="30" max="30" width="28.140625" bestFit="1" customWidth="1"/>
    <col min="31" max="31" width="15.7109375" bestFit="1" customWidth="1"/>
    <col min="32" max="32" width="16" bestFit="1" customWidth="1"/>
    <col min="33" max="33" width="18.140625" bestFit="1" customWidth="1"/>
    <col min="34" max="34" width="14.140625" bestFit="1" customWidth="1"/>
    <col min="35" max="35" width="19.140625" bestFit="1" customWidth="1"/>
  </cols>
  <sheetData>
    <row r="1" spans="1:38">
      <c r="A1" t="s">
        <v>724</v>
      </c>
    </row>
    <row r="2" spans="1:38">
      <c r="D2" s="49" t="s">
        <v>520</v>
      </c>
      <c r="E2" s="49"/>
      <c r="F2" s="49"/>
      <c r="G2" s="49"/>
      <c r="H2" s="49"/>
      <c r="I2" s="49"/>
      <c r="J2" s="50" t="s">
        <v>521</v>
      </c>
      <c r="K2" s="50"/>
      <c r="L2" s="50"/>
      <c r="M2" s="69" t="s">
        <v>3413</v>
      </c>
      <c r="N2" s="69"/>
      <c r="O2" s="69"/>
      <c r="P2" s="69"/>
      <c r="Q2" s="69"/>
      <c r="R2" s="69"/>
      <c r="S2" s="70" t="s">
        <v>522</v>
      </c>
      <c r="T2" s="70"/>
      <c r="U2" s="70"/>
      <c r="V2" s="70"/>
      <c r="W2" s="70"/>
      <c r="X2" s="70"/>
      <c r="Y2" s="51"/>
      <c r="Z2" s="51"/>
      <c r="AA2" s="51"/>
      <c r="AB2" s="51"/>
      <c r="AC2" s="51"/>
      <c r="AD2" s="51"/>
      <c r="AE2" s="51"/>
      <c r="AF2" s="52" t="s">
        <v>523</v>
      </c>
      <c r="AG2" s="52"/>
      <c r="AH2" s="52"/>
      <c r="AI2" s="53" t="s">
        <v>524</v>
      </c>
      <c r="AJ2" s="53"/>
      <c r="AK2" s="53"/>
      <c r="AL2" s="53"/>
    </row>
    <row r="3" spans="1:38" ht="83.45" customHeight="1">
      <c r="A3" s="30" t="s">
        <v>479</v>
      </c>
      <c r="B3" s="30" t="s">
        <v>482</v>
      </c>
      <c r="C3" s="30" t="s">
        <v>483</v>
      </c>
      <c r="D3" t="s">
        <v>3339</v>
      </c>
      <c r="E3" t="s">
        <v>3338</v>
      </c>
      <c r="F3" t="s">
        <v>3340</v>
      </c>
      <c r="G3" t="s">
        <v>3341</v>
      </c>
      <c r="H3" t="s">
        <v>3342</v>
      </c>
      <c r="I3" t="s">
        <v>3343</v>
      </c>
      <c r="J3" s="30" t="s">
        <v>526</v>
      </c>
      <c r="K3" s="30" t="s">
        <v>527</v>
      </c>
      <c r="L3" s="30" t="s">
        <v>528</v>
      </c>
      <c r="M3" t="s">
        <v>3344</v>
      </c>
      <c r="N3" t="s">
        <v>3345</v>
      </c>
      <c r="O3" t="s">
        <v>3346</v>
      </c>
      <c r="P3" t="s">
        <v>3347</v>
      </c>
      <c r="Q3" t="s">
        <v>3361</v>
      </c>
      <c r="R3" t="s">
        <v>3362</v>
      </c>
      <c r="S3" t="s">
        <v>3358</v>
      </c>
      <c r="T3" t="s">
        <v>3405</v>
      </c>
      <c r="U3" t="s">
        <v>3359</v>
      </c>
      <c r="V3" t="s">
        <v>3406</v>
      </c>
      <c r="W3" t="s">
        <v>3360</v>
      </c>
      <c r="X3" t="s">
        <v>3407</v>
      </c>
      <c r="Y3" s="30" t="s">
        <v>529</v>
      </c>
      <c r="Z3" t="s">
        <v>3364</v>
      </c>
      <c r="AA3" t="s">
        <v>3408</v>
      </c>
      <c r="AB3" t="s">
        <v>3363</v>
      </c>
      <c r="AC3" t="s">
        <v>3409</v>
      </c>
      <c r="AD3" s="30" t="s">
        <v>530</v>
      </c>
      <c r="AE3" s="30" t="s">
        <v>531</v>
      </c>
      <c r="AF3" s="30" t="s">
        <v>532</v>
      </c>
      <c r="AG3" s="30" t="s">
        <v>533</v>
      </c>
      <c r="AH3" s="30" t="s">
        <v>534</v>
      </c>
      <c r="AI3" s="30" t="s">
        <v>535</v>
      </c>
      <c r="AJ3" s="30" t="s">
        <v>536</v>
      </c>
      <c r="AK3" s="30" t="s">
        <v>537</v>
      </c>
      <c r="AL3" s="30" t="s">
        <v>538</v>
      </c>
    </row>
    <row r="4" spans="1:38">
      <c r="A4" t="s">
        <v>4539</v>
      </c>
      <c r="B4" t="s">
        <v>263</v>
      </c>
      <c r="D4" s="68" t="s">
        <v>4531</v>
      </c>
      <c r="E4" s="68" t="s">
        <v>3331</v>
      </c>
      <c r="F4" s="68" t="s">
        <v>4531</v>
      </c>
      <c r="G4" s="68" t="s">
        <v>3331</v>
      </c>
      <c r="H4" s="68" t="s">
        <v>4531</v>
      </c>
      <c r="I4" s="68" t="s">
        <v>3331</v>
      </c>
      <c r="J4" t="s">
        <v>4534</v>
      </c>
      <c r="K4" t="s">
        <v>4536</v>
      </c>
      <c r="L4" t="s">
        <v>4540</v>
      </c>
      <c r="M4" t="s">
        <v>4531</v>
      </c>
      <c r="N4" t="s">
        <v>3331</v>
      </c>
      <c r="O4" t="s">
        <v>4531</v>
      </c>
      <c r="P4" t="s">
        <v>3331</v>
      </c>
      <c r="Q4" t="s">
        <v>4531</v>
      </c>
      <c r="R4" t="s">
        <v>3331</v>
      </c>
      <c r="AA4" s="68"/>
      <c r="AC4" s="68"/>
      <c r="AE4" s="68"/>
      <c r="AF4" s="68"/>
      <c r="AG4" s="68"/>
    </row>
  </sheetData>
  <dataValidations count="5">
    <dataValidation type="list" allowBlank="1" showInputMessage="1" showErrorMessage="1" sqref="AI4:AK4 AD4:AH4 AL4 Y4 J4 L4 K4">
      <formula1>INDIRECT("ConstructionsTable[Name]")</formula1>
    </dataValidation>
    <dataValidation type="list" allowBlank="1" showInputMessage="1" showErrorMessage="1" sqref="D4 M4 H4 Z4 W4 Q4 O4 U4 AB4 S4 F4">
      <formula1>INDIRECT("StandardsConstructionTypeLookup[Name]")</formula1>
    </dataValidation>
    <dataValidation type="list" allowBlank="1" showInputMessage="1" showErrorMessage="1" sqref="AC4 G4 I4 N4 AA4 R4 P4 X4 V4 T4 E4">
      <formula1>INDIRECT("ConstructionCategoryLookup[Name]")</formula1>
    </dataValidation>
    <dataValidation type="list" allowBlank="1" showInputMessage="1" showErrorMessage="1" sqref="B4">
      <formula1>INDIRECT("BuildingTypeLookup[Name]")</formula1>
    </dataValidation>
    <dataValidation type="list" allowBlank="1" showInputMessage="1" showErrorMessage="1" sqref="C4">
      <formula1>INDIRECT("SpaceTypeLookup[Name]")</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Templates</vt:lpstr>
      <vt:lpstr>Standards</vt:lpstr>
      <vt:lpstr>Climate Zones</vt:lpstr>
      <vt:lpstr>Climate Zone Sets</vt:lpstr>
      <vt:lpstr>Space Types</vt:lpstr>
      <vt:lpstr>Ventilation</vt:lpstr>
      <vt:lpstr>Occupancy</vt:lpstr>
      <vt:lpstr>Interior Lighting</vt:lpstr>
      <vt:lpstr>Construction Sets</vt:lpstr>
      <vt:lpstr>Construction Properties</vt:lpstr>
      <vt:lpstr>Constructions</vt:lpstr>
      <vt:lpstr>Materials</vt:lpstr>
      <vt:lpstr>Schedules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S200E</cp:lastModifiedBy>
  <cp:lastPrinted>2012-04-25T22:50:59Z</cp:lastPrinted>
  <dcterms:created xsi:type="dcterms:W3CDTF">2012-04-03T17:28:57Z</dcterms:created>
  <dcterms:modified xsi:type="dcterms:W3CDTF">2015-10-13T10:33:50Z</dcterms:modified>
</cp:coreProperties>
</file>